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p1-my.sharepoint.com/personal/aaditya_m_gep_com/Documents/Documents/Rich's Foods RFP simulation/My work/"/>
    </mc:Choice>
  </mc:AlternateContent>
  <xr:revisionPtr revIDLastSave="710" documentId="8_{CB428C12-1CDE-4E71-837F-749949CBF356}" xr6:coauthVersionLast="47" xr6:coauthVersionMax="47" xr10:uidLastSave="{A7EBAB0C-CB4A-4158-B704-3AACC4CCF649}"/>
  <bookViews>
    <workbookView xWindow="-110" yWindow="-110" windowWidth="19420" windowHeight="10300" firstSheet="1" activeTab="3" xr2:uid="{1FE69AB4-2904-4940-B38E-A260CFBA5ACC}"/>
  </bookViews>
  <sheets>
    <sheet name="Sheet14" sheetId="14" state="hidden" r:id="rId1"/>
    <sheet name="US_CA Available data" sheetId="1" r:id="rId2"/>
    <sheet name="Analysis dataset" sheetId="19" state="hidden" r:id="rId3"/>
    <sheet name="Refresh Required" sheetId="15" r:id="rId4"/>
    <sheet name="Spend Report" sheetId="17" r:id="rId5"/>
    <sheet name="Recommended" sheetId="18" r:id="rId6"/>
    <sheet name="Potential suppliers" sheetId="11" r:id="rId7"/>
    <sheet name="Specs" sheetId="7" r:id="rId8"/>
    <sheet name="Laptop Info" sheetId="4" state="hidden" r:id="rId9"/>
    <sheet name="Data from US_CA" sheetId="9" state="hidden" r:id="rId10"/>
    <sheet name="Details" sheetId="8" state="hidden" r:id="rId11"/>
    <sheet name="Sheet3" sheetId="3" state="hidden" r:id="rId12"/>
    <sheet name="Sheet6" sheetId="6" state="hidden" r:id="rId13"/>
    <sheet name="Sheet10" sheetId="10" state="hidden" r:id="rId14"/>
  </sheets>
  <externalReferences>
    <externalReference r:id="rId15"/>
    <externalReference r:id="rId16"/>
  </externalReferences>
  <definedNames>
    <definedName name="_xlnm._FilterDatabase" localSheetId="9" hidden="1">'Data from US_CA'!$D$3:$E$86</definedName>
    <definedName name="_xlnm._FilterDatabase" localSheetId="8" hidden="1">'Laptop Info'!$D$3:$E$124</definedName>
    <definedName name="_xlnm._FilterDatabase" localSheetId="3" hidden="1">'Refresh Required'!$A$2:$E$84</definedName>
    <definedName name="_xlnm._FilterDatabase" localSheetId="12" hidden="1">Sheet6!$B$1:$E$24</definedName>
    <definedName name="_xlnm._FilterDatabase" localSheetId="7" hidden="1">Specs!$G$1:$G$25</definedName>
    <definedName name="_xlnm._FilterDatabase" localSheetId="1" hidden="1">'US_CA Available data'!$A$1:$H$1106</definedName>
    <definedName name="_xlcn.WorksheetConnection_US_Canada_DevicesAG1" hidden="1">[1]US_Canada_Devices!$A:$G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be75c409-074c-4b21-8bda-cf9123b59e7a" name="Range" connection="WorksheetConnection_US_Canada_Devices!$A:$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6" i="19" l="1"/>
  <c r="H1105" i="19"/>
  <c r="H1104" i="19"/>
  <c r="H1103" i="19"/>
  <c r="H1102" i="19"/>
  <c r="H1101" i="19"/>
  <c r="H1100" i="19"/>
  <c r="H1099" i="19"/>
  <c r="H1098" i="19"/>
  <c r="H1097" i="19"/>
  <c r="H1096" i="19"/>
  <c r="H1095" i="19"/>
  <c r="H1094" i="19"/>
  <c r="H1093" i="19"/>
  <c r="H1092" i="19"/>
  <c r="H1091" i="19"/>
  <c r="H1090" i="19"/>
  <c r="H1089" i="19"/>
  <c r="H1088" i="19"/>
  <c r="H1087" i="19"/>
  <c r="H1086" i="19"/>
  <c r="H1085" i="19"/>
  <c r="H1084" i="19"/>
  <c r="H1083" i="19"/>
  <c r="H1082" i="19"/>
  <c r="H1081" i="19"/>
  <c r="H1080" i="19"/>
  <c r="H1079" i="19"/>
  <c r="H1078" i="19"/>
  <c r="H1077" i="19"/>
  <c r="H1076" i="19"/>
  <c r="H1075" i="19"/>
  <c r="H1074" i="19"/>
  <c r="H1073" i="19"/>
  <c r="H1072" i="19"/>
  <c r="H1071" i="19"/>
  <c r="H1070" i="19"/>
  <c r="H1069" i="19"/>
  <c r="H1068" i="19"/>
  <c r="H1067" i="19"/>
  <c r="H1066" i="19"/>
  <c r="H1065" i="19"/>
  <c r="H1064" i="19"/>
  <c r="H1063" i="19"/>
  <c r="H1062" i="19"/>
  <c r="H1061" i="19"/>
  <c r="H1060" i="19"/>
  <c r="H1059" i="19"/>
  <c r="H1058" i="19"/>
  <c r="H1057" i="19"/>
  <c r="H1056" i="19"/>
  <c r="H1055" i="19"/>
  <c r="H1054" i="19"/>
  <c r="H1053" i="19"/>
  <c r="H1052" i="19"/>
  <c r="H1051" i="19"/>
  <c r="H1050" i="19"/>
  <c r="H1049" i="19"/>
  <c r="H1048" i="19"/>
  <c r="H1047" i="19"/>
  <c r="H1046" i="19"/>
  <c r="H1045" i="19"/>
  <c r="H1044" i="19"/>
  <c r="H1043" i="19"/>
  <c r="H1042" i="19"/>
  <c r="H1041" i="19"/>
  <c r="H1040" i="19"/>
  <c r="H1039" i="19"/>
  <c r="H1038" i="19"/>
  <c r="H1037" i="19"/>
  <c r="H1036" i="19"/>
  <c r="H1035" i="19"/>
  <c r="H1034" i="19"/>
  <c r="H1033" i="19"/>
  <c r="H1032" i="19"/>
  <c r="H1031" i="19"/>
  <c r="H1030" i="19"/>
  <c r="H1029" i="19"/>
  <c r="H1028" i="19"/>
  <c r="H1027" i="19"/>
  <c r="H1026" i="19"/>
  <c r="H1025" i="19"/>
  <c r="H1024" i="19"/>
  <c r="H1023" i="19"/>
  <c r="H1022" i="19"/>
  <c r="H1021" i="19"/>
  <c r="H1020" i="19"/>
  <c r="H1019" i="19"/>
  <c r="H1018" i="19"/>
  <c r="H1017" i="19"/>
  <c r="H1016" i="19"/>
  <c r="H1015" i="19"/>
  <c r="H1014" i="19"/>
  <c r="H1013" i="19"/>
  <c r="H1012" i="19"/>
  <c r="H1011" i="19"/>
  <c r="H1010" i="19"/>
  <c r="H1009" i="19"/>
  <c r="H1008" i="19"/>
  <c r="H1007" i="19"/>
  <c r="H1006" i="19"/>
  <c r="H1005" i="19"/>
  <c r="H1004" i="19"/>
  <c r="H1003" i="19"/>
  <c r="H1002" i="19"/>
  <c r="H1001" i="19"/>
  <c r="H1000" i="19"/>
  <c r="H999" i="19"/>
  <c r="H998" i="19"/>
  <c r="H997" i="19"/>
  <c r="H996" i="19"/>
  <c r="H995" i="19"/>
  <c r="H994" i="19"/>
  <c r="H993" i="19"/>
  <c r="H992" i="19"/>
  <c r="H991" i="19"/>
  <c r="H990" i="19"/>
  <c r="H989" i="19"/>
  <c r="H988" i="19"/>
  <c r="H987" i="19"/>
  <c r="H986" i="19"/>
  <c r="H985" i="19"/>
  <c r="H984" i="19"/>
  <c r="H983" i="19"/>
  <c r="H982" i="19"/>
  <c r="H981" i="19"/>
  <c r="H980" i="19"/>
  <c r="H979" i="19"/>
  <c r="H978" i="19"/>
  <c r="H977" i="19"/>
  <c r="H976" i="19"/>
  <c r="H975" i="19"/>
  <c r="H974" i="19"/>
  <c r="H973" i="19"/>
  <c r="H972" i="19"/>
  <c r="H971" i="19"/>
  <c r="H970" i="19"/>
  <c r="H969" i="19"/>
  <c r="H968" i="19"/>
  <c r="H967" i="19"/>
  <c r="H966" i="19"/>
  <c r="H965" i="19"/>
  <c r="H964" i="19"/>
  <c r="H963" i="19"/>
  <c r="H962" i="19"/>
  <c r="H961" i="19"/>
  <c r="H960" i="19"/>
  <c r="H959" i="19"/>
  <c r="H958" i="19"/>
  <c r="H957" i="19"/>
  <c r="H956" i="19"/>
  <c r="H955" i="19"/>
  <c r="H954" i="19"/>
  <c r="H953" i="19"/>
  <c r="H952" i="19"/>
  <c r="H951" i="19"/>
  <c r="H950" i="19"/>
  <c r="H949" i="19"/>
  <c r="H948" i="19"/>
  <c r="H947" i="19"/>
  <c r="H946" i="19"/>
  <c r="H945" i="19"/>
  <c r="H944" i="19"/>
  <c r="H943" i="19"/>
  <c r="H942" i="19"/>
  <c r="H941" i="19"/>
  <c r="H940" i="19"/>
  <c r="H939" i="19"/>
  <c r="H938" i="19"/>
  <c r="H937" i="19"/>
  <c r="H936" i="19"/>
  <c r="H935" i="19"/>
  <c r="H934" i="19"/>
  <c r="H933" i="19"/>
  <c r="H932" i="19"/>
  <c r="H931" i="19"/>
  <c r="H930" i="19"/>
  <c r="H929" i="19"/>
  <c r="H928" i="19"/>
  <c r="H927" i="19"/>
  <c r="H926" i="19"/>
  <c r="H925" i="19"/>
  <c r="H924" i="19"/>
  <c r="H923" i="19"/>
  <c r="H922" i="19"/>
  <c r="H921" i="19"/>
  <c r="H920" i="19"/>
  <c r="H919" i="19"/>
  <c r="H918" i="19"/>
  <c r="H917" i="19"/>
  <c r="H916" i="19"/>
  <c r="H915" i="19"/>
  <c r="H914" i="19"/>
  <c r="H913" i="19"/>
  <c r="H912" i="19"/>
  <c r="H911" i="19"/>
  <c r="H910" i="19"/>
  <c r="H909" i="19"/>
  <c r="H908" i="19"/>
  <c r="H907" i="19"/>
  <c r="H906" i="19"/>
  <c r="H905" i="19"/>
  <c r="H904" i="19"/>
  <c r="H903" i="19"/>
  <c r="H902" i="19"/>
  <c r="H901" i="19"/>
  <c r="H900" i="19"/>
  <c r="H899" i="19"/>
  <c r="H898" i="19"/>
  <c r="H897" i="19"/>
  <c r="H896" i="19"/>
  <c r="H895" i="19"/>
  <c r="H894" i="19"/>
  <c r="H893" i="19"/>
  <c r="H892" i="19"/>
  <c r="H891" i="19"/>
  <c r="H890" i="19"/>
  <c r="H889" i="19"/>
  <c r="H888" i="19"/>
  <c r="H887" i="19"/>
  <c r="H886" i="19"/>
  <c r="H885" i="19"/>
  <c r="H884" i="19"/>
  <c r="H883" i="19"/>
  <c r="H882" i="19"/>
  <c r="H881" i="19"/>
  <c r="H880" i="19"/>
  <c r="H879" i="19"/>
  <c r="H878" i="19"/>
  <c r="H877" i="19"/>
  <c r="H876" i="19"/>
  <c r="H875" i="19"/>
  <c r="H874" i="19"/>
  <c r="H873" i="19"/>
  <c r="H872" i="19"/>
  <c r="H871" i="19"/>
  <c r="H870" i="19"/>
  <c r="H869" i="19"/>
  <c r="H868" i="19"/>
  <c r="H867" i="19"/>
  <c r="H866" i="19"/>
  <c r="H865" i="19"/>
  <c r="H864" i="19"/>
  <c r="H863" i="19"/>
  <c r="H862" i="19"/>
  <c r="H861" i="19"/>
  <c r="H860" i="19"/>
  <c r="H859" i="19"/>
  <c r="H858" i="19"/>
  <c r="H857" i="19"/>
  <c r="H856" i="19"/>
  <c r="H855" i="19"/>
  <c r="H854" i="19"/>
  <c r="H853" i="19"/>
  <c r="H852" i="19"/>
  <c r="H851" i="19"/>
  <c r="H850" i="19"/>
  <c r="H849" i="19"/>
  <c r="H848" i="19"/>
  <c r="H847" i="19"/>
  <c r="H846" i="19"/>
  <c r="H845" i="19"/>
  <c r="H844" i="19"/>
  <c r="H843" i="19"/>
  <c r="H842" i="19"/>
  <c r="H841" i="19"/>
  <c r="H840" i="19"/>
  <c r="H839" i="19"/>
  <c r="H838" i="19"/>
  <c r="H837" i="19"/>
  <c r="H836" i="19"/>
  <c r="H835" i="19"/>
  <c r="H834" i="19"/>
  <c r="H833" i="19"/>
  <c r="H832" i="19"/>
  <c r="H831" i="19"/>
  <c r="H830" i="19"/>
  <c r="H829" i="19"/>
  <c r="H828" i="19"/>
  <c r="H827" i="19"/>
  <c r="H826" i="19"/>
  <c r="H825" i="19"/>
  <c r="H824" i="19"/>
  <c r="H823" i="19"/>
  <c r="H822" i="19"/>
  <c r="H821" i="19"/>
  <c r="H820" i="19"/>
  <c r="H819" i="19"/>
  <c r="H818" i="19"/>
  <c r="H817" i="19"/>
  <c r="H816" i="19"/>
  <c r="H815" i="19"/>
  <c r="H814" i="19"/>
  <c r="H813" i="19"/>
  <c r="H812" i="19"/>
  <c r="H811" i="19"/>
  <c r="H810" i="19"/>
  <c r="H809" i="19"/>
  <c r="H808" i="19"/>
  <c r="H807" i="19"/>
  <c r="H806" i="19"/>
  <c r="H805" i="19"/>
  <c r="H804" i="19"/>
  <c r="H803" i="19"/>
  <c r="H802" i="19"/>
  <c r="H801" i="19"/>
  <c r="H800" i="19"/>
  <c r="H799" i="19"/>
  <c r="H798" i="19"/>
  <c r="H797" i="19"/>
  <c r="H796" i="19"/>
  <c r="H795" i="19"/>
  <c r="H794" i="19"/>
  <c r="H793" i="19"/>
  <c r="H792" i="19"/>
  <c r="H791" i="19"/>
  <c r="H790" i="19"/>
  <c r="H789" i="19"/>
  <c r="H788" i="19"/>
  <c r="H787" i="19"/>
  <c r="H786" i="19"/>
  <c r="H785" i="19"/>
  <c r="H784" i="19"/>
  <c r="H783" i="19"/>
  <c r="H782" i="19"/>
  <c r="H781" i="19"/>
  <c r="H780" i="19"/>
  <c r="H779" i="19"/>
  <c r="H778" i="19"/>
  <c r="H777" i="19"/>
  <c r="H776" i="19"/>
  <c r="H775" i="19"/>
  <c r="H774" i="19"/>
  <c r="H773" i="19"/>
  <c r="H772" i="19"/>
  <c r="H771" i="19"/>
  <c r="H770" i="19"/>
  <c r="H769" i="19"/>
  <c r="H768" i="19"/>
  <c r="H767" i="19"/>
  <c r="H766" i="19"/>
  <c r="H765" i="19"/>
  <c r="H764" i="19"/>
  <c r="H763" i="19"/>
  <c r="H762" i="19"/>
  <c r="H761" i="19"/>
  <c r="H760" i="19"/>
  <c r="H759" i="19"/>
  <c r="H758" i="19"/>
  <c r="H757" i="19"/>
  <c r="H756" i="19"/>
  <c r="H755" i="19"/>
  <c r="H754" i="19"/>
  <c r="H753" i="19"/>
  <c r="H752" i="19"/>
  <c r="H751" i="19"/>
  <c r="H750" i="19"/>
  <c r="H749" i="19"/>
  <c r="H748" i="19"/>
  <c r="H747" i="19"/>
  <c r="H746" i="19"/>
  <c r="H745" i="19"/>
  <c r="H744" i="19"/>
  <c r="H743" i="19"/>
  <c r="H742" i="19"/>
  <c r="H741" i="19"/>
  <c r="H740" i="19"/>
  <c r="H739" i="19"/>
  <c r="H738" i="19"/>
  <c r="H737" i="19"/>
  <c r="H736" i="19"/>
  <c r="H735" i="19"/>
  <c r="H734" i="19"/>
  <c r="H733" i="19"/>
  <c r="H732" i="19"/>
  <c r="H731" i="19"/>
  <c r="H730" i="19"/>
  <c r="H729" i="19"/>
  <c r="H728" i="19"/>
  <c r="H727" i="19"/>
  <c r="H726" i="19"/>
  <c r="H725" i="19"/>
  <c r="H724" i="19"/>
  <c r="H723" i="19"/>
  <c r="H722" i="19"/>
  <c r="H721" i="19"/>
  <c r="H720" i="19"/>
  <c r="H719" i="19"/>
  <c r="H718" i="19"/>
  <c r="H717" i="19"/>
  <c r="H716" i="19"/>
  <c r="H715" i="19"/>
  <c r="H714" i="19"/>
  <c r="H713" i="19"/>
  <c r="H712" i="19"/>
  <c r="H711" i="19"/>
  <c r="H710" i="19"/>
  <c r="H709" i="19"/>
  <c r="H708" i="19"/>
  <c r="H707" i="19"/>
  <c r="H706" i="19"/>
  <c r="H705" i="19"/>
  <c r="H704" i="19"/>
  <c r="H703" i="19"/>
  <c r="H702" i="19"/>
  <c r="H701" i="19"/>
  <c r="H700" i="19"/>
  <c r="H699" i="19"/>
  <c r="H698" i="19"/>
  <c r="H697" i="19"/>
  <c r="H696" i="19"/>
  <c r="H695" i="19"/>
  <c r="H694" i="19"/>
  <c r="H693" i="19"/>
  <c r="H692" i="19"/>
  <c r="H691" i="19"/>
  <c r="H690" i="19"/>
  <c r="H689" i="19"/>
  <c r="H688" i="19"/>
  <c r="H687" i="19"/>
  <c r="H686" i="19"/>
  <c r="H685" i="19"/>
  <c r="H684" i="19"/>
  <c r="H683" i="19"/>
  <c r="H682" i="19"/>
  <c r="H681" i="19"/>
  <c r="H680" i="19"/>
  <c r="H679" i="19"/>
  <c r="H678" i="19"/>
  <c r="H677" i="19"/>
  <c r="H676" i="19"/>
  <c r="H675" i="19"/>
  <c r="H674" i="19"/>
  <c r="H673" i="19"/>
  <c r="H672" i="19"/>
  <c r="H671" i="19"/>
  <c r="H670" i="19"/>
  <c r="H669" i="19"/>
  <c r="H668" i="19"/>
  <c r="H667" i="19"/>
  <c r="H666" i="19"/>
  <c r="H665" i="19"/>
  <c r="H664" i="19"/>
  <c r="H663" i="19"/>
  <c r="H662" i="19"/>
  <c r="H661" i="19"/>
  <c r="H660" i="19"/>
  <c r="H659" i="19"/>
  <c r="H658" i="19"/>
  <c r="H657" i="19"/>
  <c r="H656" i="19"/>
  <c r="H655" i="19"/>
  <c r="H654" i="19"/>
  <c r="H653" i="19"/>
  <c r="H652" i="19"/>
  <c r="H651" i="19"/>
  <c r="H650" i="19"/>
  <c r="H649" i="19"/>
  <c r="H648" i="19"/>
  <c r="H647" i="19"/>
  <c r="H646" i="19"/>
  <c r="H645" i="19"/>
  <c r="H644" i="19"/>
  <c r="H643" i="19"/>
  <c r="H642" i="19"/>
  <c r="H641" i="19"/>
  <c r="H640" i="19"/>
  <c r="H639" i="19"/>
  <c r="H638" i="19"/>
  <c r="H637" i="19"/>
  <c r="H636" i="19"/>
  <c r="H635" i="19"/>
  <c r="H634" i="19"/>
  <c r="H633" i="19"/>
  <c r="H632" i="19"/>
  <c r="H631" i="19"/>
  <c r="H630" i="19"/>
  <c r="H629" i="19"/>
  <c r="H628" i="19"/>
  <c r="H627" i="19"/>
  <c r="H626" i="19"/>
  <c r="H625" i="19"/>
  <c r="H624" i="19"/>
  <c r="H623" i="19"/>
  <c r="H622" i="19"/>
  <c r="H621" i="19"/>
  <c r="H620" i="19"/>
  <c r="H619" i="19"/>
  <c r="H618" i="19"/>
  <c r="H617" i="19"/>
  <c r="H616" i="19"/>
  <c r="H615" i="19"/>
  <c r="H614" i="19"/>
  <c r="H613" i="19"/>
  <c r="H612" i="19"/>
  <c r="H611" i="19"/>
  <c r="H610" i="19"/>
  <c r="H609" i="19"/>
  <c r="H608" i="19"/>
  <c r="H607" i="19"/>
  <c r="H606" i="19"/>
  <c r="H605" i="19"/>
  <c r="H604" i="19"/>
  <c r="H603" i="19"/>
  <c r="H602" i="19"/>
  <c r="H601" i="19"/>
  <c r="H600" i="19"/>
  <c r="H599" i="19"/>
  <c r="H598" i="19"/>
  <c r="H597" i="19"/>
  <c r="H596" i="19"/>
  <c r="H595" i="19"/>
  <c r="H594" i="19"/>
  <c r="H593" i="19"/>
  <c r="H592" i="19"/>
  <c r="H591" i="19"/>
  <c r="H590" i="19"/>
  <c r="H589" i="19"/>
  <c r="H588" i="19"/>
  <c r="H587" i="19"/>
  <c r="H586" i="19"/>
  <c r="H585" i="19"/>
  <c r="H584" i="19"/>
  <c r="H583" i="19"/>
  <c r="H582" i="19"/>
  <c r="H581" i="19"/>
  <c r="H580" i="19"/>
  <c r="H579" i="19"/>
  <c r="H578" i="19"/>
  <c r="H577" i="19"/>
  <c r="H576" i="19"/>
  <c r="H575" i="19"/>
  <c r="H574" i="19"/>
  <c r="H573" i="19"/>
  <c r="H572" i="19"/>
  <c r="H571" i="19"/>
  <c r="H570" i="19"/>
  <c r="H569" i="19"/>
  <c r="H568" i="19"/>
  <c r="H567" i="19"/>
  <c r="H566" i="19"/>
  <c r="H565" i="19"/>
  <c r="H564" i="19"/>
  <c r="H563" i="19"/>
  <c r="H562" i="19"/>
  <c r="H561" i="19"/>
  <c r="H560" i="19"/>
  <c r="H559" i="19"/>
  <c r="H558" i="19"/>
  <c r="H55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H530" i="19"/>
  <c r="H529" i="19"/>
  <c r="H528" i="19"/>
  <c r="H52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1" i="19"/>
  <c r="H510" i="19"/>
  <c r="H509" i="19"/>
  <c r="H508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4" i="19"/>
  <c r="H493" i="19"/>
  <c r="H492" i="19"/>
  <c r="H491" i="19"/>
  <c r="H490" i="19"/>
  <c r="H489" i="19"/>
  <c r="H488" i="19"/>
  <c r="H487" i="19"/>
  <c r="H486" i="19"/>
  <c r="H485" i="19"/>
  <c r="H484" i="19"/>
  <c r="H483" i="19"/>
  <c r="H482" i="19"/>
  <c r="H481" i="19"/>
  <c r="H480" i="19"/>
  <c r="H479" i="19"/>
  <c r="H478" i="19"/>
  <c r="H477" i="19"/>
  <c r="H476" i="19"/>
  <c r="H475" i="19"/>
  <c r="H474" i="19"/>
  <c r="H473" i="19"/>
  <c r="H472" i="19"/>
  <c r="H471" i="19"/>
  <c r="H470" i="19"/>
  <c r="H469" i="19"/>
  <c r="H468" i="19"/>
  <c r="H467" i="19"/>
  <c r="H466" i="19"/>
  <c r="H465" i="19"/>
  <c r="H464" i="19"/>
  <c r="H463" i="19"/>
  <c r="H462" i="19"/>
  <c r="H461" i="19"/>
  <c r="H460" i="19"/>
  <c r="H459" i="19"/>
  <c r="H458" i="19"/>
  <c r="H457" i="19"/>
  <c r="H456" i="19"/>
  <c r="H455" i="19"/>
  <c r="H454" i="19"/>
  <c r="H453" i="19"/>
  <c r="H452" i="19"/>
  <c r="H451" i="19"/>
  <c r="H450" i="19"/>
  <c r="H449" i="19"/>
  <c r="H448" i="19"/>
  <c r="H447" i="19"/>
  <c r="H446" i="19"/>
  <c r="H445" i="19"/>
  <c r="H444" i="19"/>
  <c r="H443" i="19"/>
  <c r="H442" i="19"/>
  <c r="H441" i="19"/>
  <c r="H440" i="19"/>
  <c r="H439" i="19"/>
  <c r="H438" i="19"/>
  <c r="H437" i="19"/>
  <c r="H436" i="19"/>
  <c r="H435" i="19"/>
  <c r="H434" i="19"/>
  <c r="H433" i="19"/>
  <c r="H432" i="19"/>
  <c r="H431" i="19"/>
  <c r="H430" i="19"/>
  <c r="H429" i="19"/>
  <c r="H428" i="19"/>
  <c r="H427" i="19"/>
  <c r="H426" i="19"/>
  <c r="H425" i="19"/>
  <c r="H424" i="19"/>
  <c r="H423" i="19"/>
  <c r="H422" i="19"/>
  <c r="H421" i="19"/>
  <c r="H420" i="19"/>
  <c r="H419" i="19"/>
  <c r="H418" i="19"/>
  <c r="H417" i="19"/>
  <c r="H416" i="19"/>
  <c r="H415" i="19"/>
  <c r="H414" i="19"/>
  <c r="H413" i="19"/>
  <c r="H412" i="19"/>
  <c r="H411" i="19"/>
  <c r="H410" i="19"/>
  <c r="H409" i="19"/>
  <c r="H408" i="19"/>
  <c r="H407" i="19"/>
  <c r="H406" i="19"/>
  <c r="H405" i="19"/>
  <c r="H404" i="19"/>
  <c r="H403" i="19"/>
  <c r="H402" i="19"/>
  <c r="H401" i="19"/>
  <c r="H400" i="19"/>
  <c r="H399" i="19"/>
  <c r="H398" i="19"/>
  <c r="H397" i="19"/>
  <c r="H396" i="19"/>
  <c r="H395" i="19"/>
  <c r="H394" i="19"/>
  <c r="H393" i="19"/>
  <c r="H392" i="19"/>
  <c r="H391" i="19"/>
  <c r="H390" i="19"/>
  <c r="H389" i="19"/>
  <c r="H388" i="19"/>
  <c r="H387" i="19"/>
  <c r="H386" i="19"/>
  <c r="H385" i="19"/>
  <c r="H384" i="19"/>
  <c r="H383" i="19"/>
  <c r="H382" i="19"/>
  <c r="H381" i="19"/>
  <c r="H380" i="19"/>
  <c r="H379" i="19"/>
  <c r="H378" i="19"/>
  <c r="H377" i="19"/>
  <c r="H376" i="19"/>
  <c r="H375" i="19"/>
  <c r="H374" i="19"/>
  <c r="H373" i="19"/>
  <c r="H372" i="19"/>
  <c r="H371" i="19"/>
  <c r="H370" i="19"/>
  <c r="H369" i="19"/>
  <c r="H368" i="19"/>
  <c r="H367" i="19"/>
  <c r="H366" i="19"/>
  <c r="H365" i="19"/>
  <c r="H364" i="19"/>
  <c r="H363" i="19"/>
  <c r="H362" i="19"/>
  <c r="H361" i="19"/>
  <c r="H360" i="19"/>
  <c r="H359" i="19"/>
  <c r="H358" i="19"/>
  <c r="H357" i="19"/>
  <c r="H356" i="19"/>
  <c r="H355" i="19"/>
  <c r="H354" i="19"/>
  <c r="H353" i="19"/>
  <c r="H352" i="19"/>
  <c r="H351" i="19"/>
  <c r="H350" i="19"/>
  <c r="H349" i="19"/>
  <c r="H348" i="19"/>
  <c r="H347" i="19"/>
  <c r="H346" i="19"/>
  <c r="H345" i="19"/>
  <c r="H344" i="19"/>
  <c r="H343" i="19"/>
  <c r="H342" i="19"/>
  <c r="H341" i="19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8" i="19"/>
  <c r="H327" i="19"/>
  <c r="H326" i="19"/>
  <c r="H325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4" i="19"/>
  <c r="H303" i="19"/>
  <c r="H302" i="19"/>
  <c r="H301" i="19"/>
  <c r="H300" i="19"/>
  <c r="H299" i="19"/>
  <c r="H298" i="19"/>
  <c r="H297" i="19"/>
  <c r="H296" i="19"/>
  <c r="H295" i="19"/>
  <c r="H294" i="19"/>
  <c r="H293" i="19"/>
  <c r="H292" i="19"/>
  <c r="H291" i="19"/>
  <c r="H290" i="19"/>
  <c r="H289" i="19"/>
  <c r="H288" i="19"/>
  <c r="H287" i="19"/>
  <c r="H286" i="19"/>
  <c r="H285" i="19"/>
  <c r="H284" i="19"/>
  <c r="H283" i="19"/>
  <c r="H282" i="19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D15" i="17"/>
  <c r="G14" i="17"/>
  <c r="G13" i="17"/>
  <c r="G12" i="17"/>
  <c r="G11" i="17"/>
  <c r="G10" i="17"/>
  <c r="G9" i="17"/>
  <c r="G8" i="17"/>
  <c r="G7" i="17"/>
  <c r="G6" i="17"/>
  <c r="G5" i="17"/>
  <c r="G4" i="17"/>
  <c r="G3" i="17"/>
  <c r="P26" i="15"/>
  <c r="P22" i="15"/>
  <c r="P17" i="15"/>
  <c r="K11" i="15"/>
  <c r="P11" i="15"/>
  <c r="J25" i="15"/>
  <c r="J20" i="15"/>
  <c r="J11" i="15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R10" i="11"/>
  <c r="R9" i="11"/>
  <c r="R8" i="11"/>
  <c r="N8" i="11"/>
  <c r="R7" i="11"/>
  <c r="N7" i="11"/>
  <c r="N6" i="11"/>
  <c r="R5" i="11"/>
  <c r="N5" i="11"/>
  <c r="J12" i="3"/>
  <c r="I21" i="3"/>
  <c r="I26" i="3"/>
  <c r="I12" i="3"/>
  <c r="C55" i="6"/>
  <c r="C51" i="6"/>
  <c r="C46" i="6"/>
  <c r="C38" i="6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P24" i="15" l="1"/>
  <c r="P28" i="15" s="1"/>
  <c r="G15" i="17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tc={DCD09D26-98C9-4519-996D-FCEA3A824403}</author>
  </authors>
  <commentList>
    <comment ref="C5" authorId="0" shapeId="0" xr:uid="{DCD09D26-98C9-4519-996D-FCEA3A82440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Incumbent Supplier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BB919-816E-48D2-AE90-725AF86195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US_Canada_Devices!$A:$G" type="102" refreshedVersion="8" minRefreshableVersion="5">
    <extLst>
      <ext xmlns:x15="http://schemas.microsoft.com/office/spreadsheetml/2010/11/main" uri="{DE250136-89BD-433C-8126-D09CA5730AF9}">
        <x15:connection id="Range-be75c409-074c-4b21-8bda-cf9123b59e7a" autoDelete="1">
          <x15:rangePr sourceName="_xlcn.WorksheetConnection_US_Canada_DevicesAG1"/>
        </x15:connection>
      </ext>
    </extLst>
  </connection>
</connections>
</file>

<file path=xl/sharedStrings.xml><?xml version="1.0" encoding="utf-8"?>
<sst xmlns="http://schemas.openxmlformats.org/spreadsheetml/2006/main" count="17167" uniqueCount="2853">
  <si>
    <t>t1_assigned_to</t>
  </si>
  <si>
    <t>t1_model</t>
  </si>
  <si>
    <t>t1_model_category</t>
  </si>
  <si>
    <t>t1_install_status</t>
  </si>
  <si>
    <t>t2_location</t>
  </si>
  <si>
    <t>t2_asset_tag</t>
  </si>
  <si>
    <t>t1_department</t>
  </si>
  <si>
    <t>Laptop vs Desktop</t>
  </si>
  <si>
    <t>Label Sigma</t>
  </si>
  <si>
    <t>Sigma Industrial Automation Sigma PC Model 629</t>
  </si>
  <si>
    <t>Computer</t>
  </si>
  <si>
    <t>In use</t>
  </si>
  <si>
    <t>US -  Gallatin</t>
  </si>
  <si>
    <t>SLAGEL1</t>
  </si>
  <si>
    <t>Default string Default string</t>
  </si>
  <si>
    <t>TIPPER-1</t>
  </si>
  <si>
    <t>Sandra Romero</t>
  </si>
  <si>
    <t>Dell Inc. Latitude 5420</t>
  </si>
  <si>
    <t>US -  Santa Ana</t>
  </si>
  <si>
    <t>USLT09705</t>
  </si>
  <si>
    <t>Quality Assurance</t>
  </si>
  <si>
    <t>David Hunter</t>
  </si>
  <si>
    <t>Dell Inc. Latitude 5300 2-in-1</t>
  </si>
  <si>
    <t>US -  WHQ</t>
  </si>
  <si>
    <t>USTB00159</t>
  </si>
  <si>
    <t>WHQ-IS</t>
  </si>
  <si>
    <t>Jacob Rougeux</t>
  </si>
  <si>
    <t>Dell Inc. Latitude 5410</t>
  </si>
  <si>
    <t>US -  WHQ Buffalo</t>
  </si>
  <si>
    <t>USLT08784</t>
  </si>
  <si>
    <t>CS&amp;L</t>
  </si>
  <si>
    <t>Kristin Farrell</t>
  </si>
  <si>
    <t>Dell Inc. Latitude 7480</t>
  </si>
  <si>
    <t>US - Arlington</t>
  </si>
  <si>
    <t>USLT07073</t>
  </si>
  <si>
    <t xml:space="preserve">Plant Administration - Plant Leadership </t>
  </si>
  <si>
    <t>Xavier Nichols</t>
  </si>
  <si>
    <t>Dell Latitude 5430</t>
  </si>
  <si>
    <t>USLT010796</t>
  </si>
  <si>
    <t>Warehousing - Receiving</t>
  </si>
  <si>
    <t>Dinah Wilson</t>
  </si>
  <si>
    <t>USLT10500</t>
  </si>
  <si>
    <t>QA&amp; Food Safety - USC</t>
  </si>
  <si>
    <t>Michael Meadors</t>
  </si>
  <si>
    <t>Dell Inc. OptiPlex 5090</t>
  </si>
  <si>
    <t>USDT01315</t>
  </si>
  <si>
    <t>Maintenance</t>
  </si>
  <si>
    <t>Latoya Rooks</t>
  </si>
  <si>
    <t>USDT01319</t>
  </si>
  <si>
    <t>Production - Group Leads &amp; Support</t>
  </si>
  <si>
    <t>Michael Freeman</t>
  </si>
  <si>
    <t>USDT01323</t>
  </si>
  <si>
    <t>Warehouse</t>
  </si>
  <si>
    <t>Lennon Ramos</t>
  </si>
  <si>
    <t>USDT01327</t>
  </si>
  <si>
    <t>Jeff Leggett</t>
  </si>
  <si>
    <t>USLT10503</t>
  </si>
  <si>
    <t>Finance - USC - Supply Chain Support</t>
  </si>
  <si>
    <t>USDT01314</t>
  </si>
  <si>
    <t>Troy Blevins</t>
  </si>
  <si>
    <t>USLT10502</t>
  </si>
  <si>
    <t>Matthew Jones</t>
  </si>
  <si>
    <t>USLT10510</t>
  </si>
  <si>
    <t>Coretta Craine</t>
  </si>
  <si>
    <t>Dell Inc. OptiPlex 5050</t>
  </si>
  <si>
    <t>USDT05297</t>
  </si>
  <si>
    <t>Vance Henderson</t>
  </si>
  <si>
    <t>USLT09805</t>
  </si>
  <si>
    <t>Darrel Patterson</t>
  </si>
  <si>
    <t>USDT01317</t>
  </si>
  <si>
    <t>Melissa Joyner</t>
  </si>
  <si>
    <t>USDT01325</t>
  </si>
  <si>
    <t>LaDarius Millen</t>
  </si>
  <si>
    <t>USLT011687</t>
  </si>
  <si>
    <t>Quality</t>
  </si>
  <si>
    <t>Wilbert Jones</t>
  </si>
  <si>
    <t>USLT10505</t>
  </si>
  <si>
    <t>Tyrone Douglas</t>
  </si>
  <si>
    <t>USLT10509</t>
  </si>
  <si>
    <t>David Tunstall</t>
  </si>
  <si>
    <t>USDT01316</t>
  </si>
  <si>
    <t>Corwin Brown</t>
  </si>
  <si>
    <t>USDT01324</t>
  </si>
  <si>
    <t>Edward Dennis</t>
  </si>
  <si>
    <t>USLT10504</t>
  </si>
  <si>
    <t>Kathy Hites (Zvolanek)</t>
  </si>
  <si>
    <t>USLT10508</t>
  </si>
  <si>
    <t>Plant Administration - Supply Chain Supp</t>
  </si>
  <si>
    <t>Charles Walker</t>
  </si>
  <si>
    <t>USDT01284</t>
  </si>
  <si>
    <t>Production - Robot Room</t>
  </si>
  <si>
    <t>Michael Montgomery</t>
  </si>
  <si>
    <t>USDT01201</t>
  </si>
  <si>
    <t>Operations - USC - Environment, Health &amp;</t>
  </si>
  <si>
    <t>Natalie Wright</t>
  </si>
  <si>
    <t>USDT01329</t>
  </si>
  <si>
    <t>HR - USC Plant Support</t>
  </si>
  <si>
    <t>Stefani Wood</t>
  </si>
  <si>
    <t>USDT01276</t>
  </si>
  <si>
    <t>JOSH ARNOLD</t>
  </si>
  <si>
    <t>USLT09701</t>
  </si>
  <si>
    <t>Dell OptiPlex 5090</t>
  </si>
  <si>
    <t>USDT01296</t>
  </si>
  <si>
    <t>Alicia Gaines</t>
  </si>
  <si>
    <t>USDT01300</t>
  </si>
  <si>
    <t>Scott Baker</t>
  </si>
  <si>
    <t>USDT01229</t>
  </si>
  <si>
    <t>Waste Water</t>
  </si>
  <si>
    <t>Amanda Metcalf</t>
  </si>
  <si>
    <t>USDT01304</t>
  </si>
  <si>
    <t>Finance - Accounting &amp; Finance</t>
  </si>
  <si>
    <t>Veronica Coffey</t>
  </si>
  <si>
    <t>USDT04836</t>
  </si>
  <si>
    <t>USDT01298</t>
  </si>
  <si>
    <t>David Emerson</t>
  </si>
  <si>
    <t>USLT10421</t>
  </si>
  <si>
    <t>Helen Evans</t>
  </si>
  <si>
    <t>USDT01301</t>
  </si>
  <si>
    <t>Dell Inc. Latitude 7280</t>
  </si>
  <si>
    <t>USLT07356</t>
  </si>
  <si>
    <t>David Glenn</t>
  </si>
  <si>
    <t>USLT10302</t>
  </si>
  <si>
    <t>R&amp;D TCCS</t>
  </si>
  <si>
    <t>James Warren</t>
  </si>
  <si>
    <t>USLT011619</t>
  </si>
  <si>
    <t>Environmental, Health &amp; Safety</t>
  </si>
  <si>
    <t>Yuvetta Abiera</t>
  </si>
  <si>
    <t>USDT01268</t>
  </si>
  <si>
    <t>Human Resources</t>
  </si>
  <si>
    <t>Geronetta Fogleman</t>
  </si>
  <si>
    <t>Dell Optiplex 5000</t>
  </si>
  <si>
    <t>USDT01516</t>
  </si>
  <si>
    <t>Timothy Brooks</t>
  </si>
  <si>
    <t>Dell Inc. OptiPlex 5070</t>
  </si>
  <si>
    <t>USDT05383</t>
  </si>
  <si>
    <t>Sanitation</t>
  </si>
  <si>
    <t>USLT07461</t>
  </si>
  <si>
    <t>USLT010798</t>
  </si>
  <si>
    <t>USLT07344</t>
  </si>
  <si>
    <t>Althea Teamer</t>
  </si>
  <si>
    <t>Dell Inc. Latitude 5411</t>
  </si>
  <si>
    <t>USLT09287</t>
  </si>
  <si>
    <t>Plant Administration - Commercialization</t>
  </si>
  <si>
    <t>Gary Brace</t>
  </si>
  <si>
    <t>USLT09302</t>
  </si>
  <si>
    <t>IS Contractor</t>
  </si>
  <si>
    <t>USLT07364</t>
  </si>
  <si>
    <t>James Pugh III</t>
  </si>
  <si>
    <t>USLT08920</t>
  </si>
  <si>
    <t>QA</t>
  </si>
  <si>
    <t>Shawn Devitt</t>
  </si>
  <si>
    <t>USDT05268</t>
  </si>
  <si>
    <t>Darin Becker</t>
  </si>
  <si>
    <t>USDT01331</t>
  </si>
  <si>
    <t>Jason Castleberry</t>
  </si>
  <si>
    <t>USLT09745</t>
  </si>
  <si>
    <t>Operations - Engineering</t>
  </si>
  <si>
    <t>Sherry Cooper</t>
  </si>
  <si>
    <t>USDT05286</t>
  </si>
  <si>
    <t>USDT05290</t>
  </si>
  <si>
    <t>Theodus Scott</t>
  </si>
  <si>
    <t>USDT05280</t>
  </si>
  <si>
    <t>Sabrina Fields</t>
  </si>
  <si>
    <t>USDT05288</t>
  </si>
  <si>
    <t>William Loftin</t>
  </si>
  <si>
    <t>Dell Optiplex 5430</t>
  </si>
  <si>
    <t>USLT010695</t>
  </si>
  <si>
    <t>Annika Ezell</t>
  </si>
  <si>
    <t>USDT05299</t>
  </si>
  <si>
    <t>OptiPlex 5090 Micro</t>
  </si>
  <si>
    <t>USDT01605</t>
  </si>
  <si>
    <t>Lederian Rhyan</t>
  </si>
  <si>
    <t>USLT10501</t>
  </si>
  <si>
    <t>Plant Administration - Production Leader</t>
  </si>
  <si>
    <t>Rochelle Lindsey</t>
  </si>
  <si>
    <t>USLT09571</t>
  </si>
  <si>
    <t>Dell Latitude 5440</t>
  </si>
  <si>
    <t>USLT011921</t>
  </si>
  <si>
    <t>Mario Ingram</t>
  </si>
  <si>
    <t>USLT10285</t>
  </si>
  <si>
    <t>Cedric Bishop</t>
  </si>
  <si>
    <t>USDT01288</t>
  </si>
  <si>
    <t>Plant Administration - Sanitation</t>
  </si>
  <si>
    <t>Peter Craig</t>
  </si>
  <si>
    <t>USDT01286</t>
  </si>
  <si>
    <t>Darrell Ryan</t>
  </si>
  <si>
    <t>USDT01290</t>
  </si>
  <si>
    <t>Kristine Catalano</t>
  </si>
  <si>
    <t>USLT09588</t>
  </si>
  <si>
    <t>Production</t>
  </si>
  <si>
    <t>USDT04969</t>
  </si>
  <si>
    <t>USDT01285</t>
  </si>
  <si>
    <t>USDT01289</t>
  </si>
  <si>
    <t>Christa Jernigan</t>
  </si>
  <si>
    <t>Dell Inc. Latitude 5400</t>
  </si>
  <si>
    <t>US - Bentonville</t>
  </si>
  <si>
    <t>USLT08556</t>
  </si>
  <si>
    <t>Sales - Walmart</t>
  </si>
  <si>
    <t>Claire Zelenka</t>
  </si>
  <si>
    <t>USLT011833</t>
  </si>
  <si>
    <t>Culinary - Walmart</t>
  </si>
  <si>
    <t>Macey Graham</t>
  </si>
  <si>
    <t>USLT09706</t>
  </si>
  <si>
    <t>ISBD</t>
  </si>
  <si>
    <t>Julie Selking</t>
  </si>
  <si>
    <t>USLT08528</t>
  </si>
  <si>
    <t>Matthew Larivey</t>
  </si>
  <si>
    <t>Dell Latitude 7430</t>
  </si>
  <si>
    <t>USLT010993</t>
  </si>
  <si>
    <t>Regina Beecroft</t>
  </si>
  <si>
    <t>USLT010601</t>
  </si>
  <si>
    <t>Anna Cunningham</t>
  </si>
  <si>
    <t>Dell Inc. Latitude 7490</t>
  </si>
  <si>
    <t>USLT08220</t>
  </si>
  <si>
    <t>Annemarie Rodriguez</t>
  </si>
  <si>
    <t>USLT011502</t>
  </si>
  <si>
    <t>Kevin Byram</t>
  </si>
  <si>
    <t>USLT010945</t>
  </si>
  <si>
    <t>Ashley Henderson</t>
  </si>
  <si>
    <t>Dell Inc. Latitude 5310 2-in-1</t>
  </si>
  <si>
    <t>USLT09133</t>
  </si>
  <si>
    <t>Jeff Wozney</t>
  </si>
  <si>
    <t>USLT08472</t>
  </si>
  <si>
    <t>Walmart Tech</t>
  </si>
  <si>
    <t>Dell Latitude 5420</t>
  </si>
  <si>
    <t>USLT10075</t>
  </si>
  <si>
    <t>Jennifer Hastings</t>
  </si>
  <si>
    <t>USLT07923</t>
  </si>
  <si>
    <t>Virginia Hamby</t>
  </si>
  <si>
    <t>US - Brownsville</t>
  </si>
  <si>
    <t>USLT10244</t>
  </si>
  <si>
    <t>Alberto Razo</t>
  </si>
  <si>
    <t>USLT09556</t>
  </si>
  <si>
    <t>Jose De Los Reyes</t>
  </si>
  <si>
    <t>USLT10240</t>
  </si>
  <si>
    <t>Gabby Muschenheim</t>
  </si>
  <si>
    <t>USLT08715</t>
  </si>
  <si>
    <t>Benigno Castro</t>
  </si>
  <si>
    <t>USLT09466</t>
  </si>
  <si>
    <t>CS&amp;L Warehousing - Shipping</t>
  </si>
  <si>
    <t>USLT10195</t>
  </si>
  <si>
    <t>Alvaro Sosa</t>
  </si>
  <si>
    <t>USDT01125</t>
  </si>
  <si>
    <t>Jose Lopez</t>
  </si>
  <si>
    <t>USDT01128</t>
  </si>
  <si>
    <t>Rosario Aguilar</t>
  </si>
  <si>
    <t>USLT09515</t>
  </si>
  <si>
    <t>Jaime Lopez</t>
  </si>
  <si>
    <t>USLT10256</t>
  </si>
  <si>
    <t>Sara Espinosa</t>
  </si>
  <si>
    <t>USLT09928</t>
  </si>
  <si>
    <t>San Juanita Diaz</t>
  </si>
  <si>
    <t>USLT10215</t>
  </si>
  <si>
    <t>Ruben Rodriguez</t>
  </si>
  <si>
    <t>USDT01101</t>
  </si>
  <si>
    <t>Maria Rodriguez</t>
  </si>
  <si>
    <t>USDT04862</t>
  </si>
  <si>
    <t>Eric Hamby</t>
  </si>
  <si>
    <t>USLT10203</t>
  </si>
  <si>
    <t>Arnoldo Garcia</t>
  </si>
  <si>
    <t>USLT09345</t>
  </si>
  <si>
    <t>Amado Espinosa Vazquez</t>
  </si>
  <si>
    <t>USLT09581</t>
  </si>
  <si>
    <t>Vaneza Vera</t>
  </si>
  <si>
    <t>USLT08644</t>
  </si>
  <si>
    <t>Procurement - USC - Seafood &amp; Regulatory</t>
  </si>
  <si>
    <t>Aaron Garcia</t>
  </si>
  <si>
    <t>USLT09589</t>
  </si>
  <si>
    <t>Plant Administration - Maintenance</t>
  </si>
  <si>
    <t>Henry Wolfe</t>
  </si>
  <si>
    <t>USLT10398</t>
  </si>
  <si>
    <t>Daniel Ramirez</t>
  </si>
  <si>
    <t>USLT08751</t>
  </si>
  <si>
    <t>Microsoft Corporation Surface Pro 7</t>
  </si>
  <si>
    <t>USTB00248</t>
  </si>
  <si>
    <t>Arvin Garcia</t>
  </si>
  <si>
    <t>USLT08997</t>
  </si>
  <si>
    <t>Luis Esquivel</t>
  </si>
  <si>
    <t>USLT10423</t>
  </si>
  <si>
    <t>Alex Trevino</t>
  </si>
  <si>
    <t>USLT09420</t>
  </si>
  <si>
    <t>Melissa Perez</t>
  </si>
  <si>
    <t>Dell Inc. Precision 5530</t>
  </si>
  <si>
    <t>USLT08481</t>
  </si>
  <si>
    <t>Security Guard</t>
  </si>
  <si>
    <t>USDT01141</t>
  </si>
  <si>
    <t>Brownsville Shop Floor 2</t>
  </si>
  <si>
    <t>USDT05232</t>
  </si>
  <si>
    <t>Jacob De La Cruz</t>
  </si>
  <si>
    <t>Surface Pro 7</t>
  </si>
  <si>
    <t>USTB000504</t>
  </si>
  <si>
    <t>Osvaldo Cruz</t>
  </si>
  <si>
    <t>Sergio Lambarri</t>
  </si>
  <si>
    <t>USLT102245</t>
  </si>
  <si>
    <t>Alberto Vasquez</t>
  </si>
  <si>
    <t>USDT01127</t>
  </si>
  <si>
    <t>Eddie De La Rosa</t>
  </si>
  <si>
    <t>USLT08857</t>
  </si>
  <si>
    <t>Sotero Ruiz</t>
  </si>
  <si>
    <t>USLT01130</t>
  </si>
  <si>
    <t>Rey Esquibel</t>
  </si>
  <si>
    <t>USLT10029</t>
  </si>
  <si>
    <t>Terry Stachowiak</t>
  </si>
  <si>
    <t>USLT07577</t>
  </si>
  <si>
    <t>QA 1 Brownsville</t>
  </si>
  <si>
    <t>USDT01175</t>
  </si>
  <si>
    <t>USDT01174</t>
  </si>
  <si>
    <t>Victor Colon</t>
  </si>
  <si>
    <t>USDT01177</t>
  </si>
  <si>
    <t>Brenda De Los Santos</t>
  </si>
  <si>
    <t>USLT10476</t>
  </si>
  <si>
    <t>Operations</t>
  </si>
  <si>
    <t>Beatriz Quintanilla</t>
  </si>
  <si>
    <t>USDT01176</t>
  </si>
  <si>
    <t>CS&amp;L - Logistics</t>
  </si>
  <si>
    <t>USLT10065</t>
  </si>
  <si>
    <t>Ulysses Ortegon</t>
  </si>
  <si>
    <t>USDT01119</t>
  </si>
  <si>
    <t>Production - Line 1</t>
  </si>
  <si>
    <t>Steven Sanchez</t>
  </si>
  <si>
    <t>USLT10242</t>
  </si>
  <si>
    <t>USLT09516</t>
  </si>
  <si>
    <t>USLT10250</t>
  </si>
  <si>
    <t>Presentation Machine, Brownsville</t>
  </si>
  <si>
    <t>USLT08226</t>
  </si>
  <si>
    <t>Jorge Rivera</t>
  </si>
  <si>
    <t>USDT01126</t>
  </si>
  <si>
    <t>USDT05179</t>
  </si>
  <si>
    <t>Walter Hermosillo</t>
  </si>
  <si>
    <t>USTB000503</t>
  </si>
  <si>
    <t>David Hernandez</t>
  </si>
  <si>
    <t>USDT10133</t>
  </si>
  <si>
    <t>Rafael Hernandez</t>
  </si>
  <si>
    <t>USDT01234</t>
  </si>
  <si>
    <t>Daly Lopez</t>
  </si>
  <si>
    <t>USDT01102</t>
  </si>
  <si>
    <t>Ulises Vidaurri Romero</t>
  </si>
  <si>
    <t>USLT09939</t>
  </si>
  <si>
    <t>Breakthrough Innovation - TCCS</t>
  </si>
  <si>
    <t>Jose Zamora</t>
  </si>
  <si>
    <t>USDT01104</t>
  </si>
  <si>
    <t>Maria De La Garza</t>
  </si>
  <si>
    <t>USDT01180</t>
  </si>
  <si>
    <t>Mike Heggie</t>
  </si>
  <si>
    <t>USLT10410</t>
  </si>
  <si>
    <t>Operations - USC</t>
  </si>
  <si>
    <t>Victor Montemayor</t>
  </si>
  <si>
    <t>USDT01179</t>
  </si>
  <si>
    <t>Dell OptiPlex 5070</t>
  </si>
  <si>
    <t>USDT05442</t>
  </si>
  <si>
    <t>Brownsville Video Conf Room</t>
  </si>
  <si>
    <t>USDT01181</t>
  </si>
  <si>
    <t>USLT10243</t>
  </si>
  <si>
    <t>USLT010581</t>
  </si>
  <si>
    <t>Jessica White</t>
  </si>
  <si>
    <t>USLT10255</t>
  </si>
  <si>
    <t>USDT01129</t>
  </si>
  <si>
    <t>Daniel Huerta</t>
  </si>
  <si>
    <t>USLT10247</t>
  </si>
  <si>
    <t>Sergio Rincon</t>
  </si>
  <si>
    <t>USDT01132</t>
  </si>
  <si>
    <t>Production - Line 4</t>
  </si>
  <si>
    <t>Dell Inc. OptiPlex 5080</t>
  </si>
  <si>
    <t>USDT01088</t>
  </si>
  <si>
    <t>Jose Gutierrez</t>
  </si>
  <si>
    <t>USLT011691</t>
  </si>
  <si>
    <t>USDT01161</t>
  </si>
  <si>
    <t>april deleon</t>
  </si>
  <si>
    <t>USLT10120</t>
  </si>
  <si>
    <t>Mariano Escobedo</t>
  </si>
  <si>
    <t>USLT011694</t>
  </si>
  <si>
    <t>Alicia Gutierrez</t>
  </si>
  <si>
    <t>USDT01156</t>
  </si>
  <si>
    <t>USDT01171</t>
  </si>
  <si>
    <t>USLT08467</t>
  </si>
  <si>
    <t>Saul Sanchez</t>
  </si>
  <si>
    <t>USLT09584</t>
  </si>
  <si>
    <t>USDT01170</t>
  </si>
  <si>
    <t>USLT011924</t>
  </si>
  <si>
    <t>Nidia Flores Burks</t>
  </si>
  <si>
    <t>USLT09382</t>
  </si>
  <si>
    <t>Silvino Cruz</t>
  </si>
  <si>
    <t>USLT011611</t>
  </si>
  <si>
    <t>USDT01169</t>
  </si>
  <si>
    <t>Luis Briseno</t>
  </si>
  <si>
    <t>USDT05248</t>
  </si>
  <si>
    <t>USLT10202</t>
  </si>
  <si>
    <t>Juan Lozano</t>
  </si>
  <si>
    <t>USDT01164</t>
  </si>
  <si>
    <t>Oscar Solis</t>
  </si>
  <si>
    <t>USDT01172</t>
  </si>
  <si>
    <t>USTB00247</t>
  </si>
  <si>
    <t>Adrian Cespedes</t>
  </si>
  <si>
    <t>USLT10412</t>
  </si>
  <si>
    <t>Victor Salazar</t>
  </si>
  <si>
    <t>USLT08978</t>
  </si>
  <si>
    <t>USLT010566</t>
  </si>
  <si>
    <t>Edward Abel</t>
  </si>
  <si>
    <t>US - Brunswick</t>
  </si>
  <si>
    <t>USLT09194</t>
  </si>
  <si>
    <t>Brunswick Shop Floor 4</t>
  </si>
  <si>
    <t>USDT01311</t>
  </si>
  <si>
    <t>Brunswick Floor 2</t>
  </si>
  <si>
    <t>USDT04888</t>
  </si>
  <si>
    <t>Brunswick Maintenance2</t>
  </si>
  <si>
    <t>USDT01308</t>
  </si>
  <si>
    <t>Debra C. Vereen</t>
  </si>
  <si>
    <t>USLT10494</t>
  </si>
  <si>
    <t>Robert Drury</t>
  </si>
  <si>
    <t>USLT011955</t>
  </si>
  <si>
    <t>Belinda Tingler</t>
  </si>
  <si>
    <t>USLT011588</t>
  </si>
  <si>
    <t>Lonnie Slone</t>
  </si>
  <si>
    <t>USLT011954</t>
  </si>
  <si>
    <t>Adam Strahley</t>
  </si>
  <si>
    <t>USLT010814</t>
  </si>
  <si>
    <t>Jeanie Herrington</t>
  </si>
  <si>
    <t>USDT01312</t>
  </si>
  <si>
    <t>Miyanna Ellison</t>
  </si>
  <si>
    <t>USDT01506</t>
  </si>
  <si>
    <t>Janet Thomas</t>
  </si>
  <si>
    <t>USLT010511</t>
  </si>
  <si>
    <t>Christopher Rothfeldt</t>
  </si>
  <si>
    <t>USLT08486</t>
  </si>
  <si>
    <t>Brunswick Guard Shack</t>
  </si>
  <si>
    <t>USDT01273</t>
  </si>
  <si>
    <t>Thomas Henley</t>
  </si>
  <si>
    <t>USLT08558</t>
  </si>
  <si>
    <t>Sampson Lee</t>
  </si>
  <si>
    <t>USLT01272</t>
  </si>
  <si>
    <t>Scott Garnett</t>
  </si>
  <si>
    <t>USLT10207</t>
  </si>
  <si>
    <t>Paul Van Der Linden</t>
  </si>
  <si>
    <t>USDT01047</t>
  </si>
  <si>
    <t>George Jones</t>
  </si>
  <si>
    <t>USLT10489</t>
  </si>
  <si>
    <t>Cheryl West</t>
  </si>
  <si>
    <t>USLT09624</t>
  </si>
  <si>
    <t>Nicole Moore</t>
  </si>
  <si>
    <t>USDT01278</t>
  </si>
  <si>
    <t>Adam Travis</t>
  </si>
  <si>
    <t>USLT10492</t>
  </si>
  <si>
    <t>Jeremy Strickland</t>
  </si>
  <si>
    <t>USLT01248</t>
  </si>
  <si>
    <t>Allan Medeiros</t>
  </si>
  <si>
    <t>USLT10483</t>
  </si>
  <si>
    <t>Joshua West</t>
  </si>
  <si>
    <t>USDT01247</t>
  </si>
  <si>
    <t>Chaka Graper</t>
  </si>
  <si>
    <t>USLT10486</t>
  </si>
  <si>
    <t>Oliver Davis</t>
  </si>
  <si>
    <t>USLT10490</t>
  </si>
  <si>
    <t>Jerry Kohutek</t>
  </si>
  <si>
    <t>USLT09618</t>
  </si>
  <si>
    <t>Franklin Burton</t>
  </si>
  <si>
    <t>USLT09633</t>
  </si>
  <si>
    <t>Marion Reedy</t>
  </si>
  <si>
    <t>USLT010632</t>
  </si>
  <si>
    <t>USDT01123</t>
  </si>
  <si>
    <t>Brunswick Shop Floor 5</t>
  </si>
  <si>
    <t>USDT01295</t>
  </si>
  <si>
    <t>Erik Iandoli</t>
  </si>
  <si>
    <t>USDT01299</t>
  </si>
  <si>
    <t>Jaquana Matthews</t>
  </si>
  <si>
    <t>USDT01055</t>
  </si>
  <si>
    <t>USDT01303</t>
  </si>
  <si>
    <t>USDT01307</t>
  </si>
  <si>
    <t>Production - Line 2</t>
  </si>
  <si>
    <t>Greg Wynn</t>
  </si>
  <si>
    <t>USDT01306</t>
  </si>
  <si>
    <t>Elekia James</t>
  </si>
  <si>
    <t>USLT010686</t>
  </si>
  <si>
    <t>Stephanie Van Der Linden</t>
  </si>
  <si>
    <t>USLT10178</t>
  </si>
  <si>
    <t>Johnell Colsby</t>
  </si>
  <si>
    <t>USLT08858</t>
  </si>
  <si>
    <t>USDT01260</t>
  </si>
  <si>
    <t>Thomas McKay</t>
  </si>
  <si>
    <t>USDT01259</t>
  </si>
  <si>
    <t>Theresa Broughton</t>
  </si>
  <si>
    <t>USLT08859</t>
  </si>
  <si>
    <t>Linda Walthour</t>
  </si>
  <si>
    <t>USDT01282</t>
  </si>
  <si>
    <t>Shane Phillips</t>
  </si>
  <si>
    <t>USLT011684</t>
  </si>
  <si>
    <t>USDT01265</t>
  </si>
  <si>
    <t>Jessie Owens</t>
  </si>
  <si>
    <t>USDT01269</t>
  </si>
  <si>
    <t>Ossiel Morgado Zavaleta</t>
  </si>
  <si>
    <t>USLT09578</t>
  </si>
  <si>
    <t>Lanae Jackson</t>
  </si>
  <si>
    <t>USDT01264</t>
  </si>
  <si>
    <t>USDT01555</t>
  </si>
  <si>
    <t>Tammy Welch</t>
  </si>
  <si>
    <t>USLT10473</t>
  </si>
  <si>
    <t>Chris Hale</t>
  </si>
  <si>
    <t>USLT09586</t>
  </si>
  <si>
    <t>Brunswick Projector</t>
  </si>
  <si>
    <t>USDT01266</t>
  </si>
  <si>
    <t>USDT01270</t>
  </si>
  <si>
    <t>USDT01581</t>
  </si>
  <si>
    <t>Nicholas Smith</t>
  </si>
  <si>
    <t>USLT09241</t>
  </si>
  <si>
    <t>Chris Ellison</t>
  </si>
  <si>
    <t>USLT09911</t>
  </si>
  <si>
    <t>Philip Smith</t>
  </si>
  <si>
    <t>USDT01293</t>
  </si>
  <si>
    <t>Robyn Mathis</t>
  </si>
  <si>
    <t>USLT011668</t>
  </si>
  <si>
    <t>Rodel Rivera</t>
  </si>
  <si>
    <t>USDT01281</t>
  </si>
  <si>
    <t>April Kohutek</t>
  </si>
  <si>
    <t>USLT08948</t>
  </si>
  <si>
    <t>Planning</t>
  </si>
  <si>
    <t>USLT09217</t>
  </si>
  <si>
    <t>Ronald Lynch</t>
  </si>
  <si>
    <t>USLT09634</t>
  </si>
  <si>
    <t>Lucia Montes</t>
  </si>
  <si>
    <t>USLT10070</t>
  </si>
  <si>
    <t>Leavell Hagan</t>
  </si>
  <si>
    <t>USLT09646</t>
  </si>
  <si>
    <t>USDT01620</t>
  </si>
  <si>
    <t>USDT01254</t>
  </si>
  <si>
    <t>Jacque Horton</t>
  </si>
  <si>
    <t>USLT011704</t>
  </si>
  <si>
    <t>Sabrina Butts</t>
  </si>
  <si>
    <t>USDT01195</t>
  </si>
  <si>
    <t>Jacob Welch</t>
  </si>
  <si>
    <t>USLT09729</t>
  </si>
  <si>
    <t>Kemo Sonko</t>
  </si>
  <si>
    <t>USLT010983</t>
  </si>
  <si>
    <t>Paula Ulysse</t>
  </si>
  <si>
    <t>USDT01221</t>
  </si>
  <si>
    <t>Kacie Dingler</t>
  </si>
  <si>
    <t>USLT09954</t>
  </si>
  <si>
    <t>USLT10409</t>
  </si>
  <si>
    <t>Eric Leggett</t>
  </si>
  <si>
    <t>USLT09871</t>
  </si>
  <si>
    <t>Maintenance - Storeroom</t>
  </si>
  <si>
    <t>Kwajalein Jackson</t>
  </si>
  <si>
    <t>USDT01463</t>
  </si>
  <si>
    <t>Rob England</t>
  </si>
  <si>
    <t>USLT09226</t>
  </si>
  <si>
    <t>USLT09459</t>
  </si>
  <si>
    <t>Brian Harper</t>
  </si>
  <si>
    <t>USLT08455</t>
  </si>
  <si>
    <t>Lisa Yanchek</t>
  </si>
  <si>
    <t>USDT01257</t>
  </si>
  <si>
    <t>USDT01192</t>
  </si>
  <si>
    <t>USDT01256</t>
  </si>
  <si>
    <t>QA&amp; Food Safety - Regulatory Affairs</t>
  </si>
  <si>
    <t>USDT01255</t>
  </si>
  <si>
    <t>Brunswick Shop Floor 1</t>
  </si>
  <si>
    <t>USDT04896</t>
  </si>
  <si>
    <t>USLT09827</t>
  </si>
  <si>
    <t>Clifford Smith Jr.</t>
  </si>
  <si>
    <t>USLT09830</t>
  </si>
  <si>
    <t>USLT01292</t>
  </si>
  <si>
    <t>Regenia Snyder</t>
  </si>
  <si>
    <t>USLT08416</t>
  </si>
  <si>
    <t>James Lee</t>
  </si>
  <si>
    <t>USLT09623</t>
  </si>
  <si>
    <t>Dell Inc. Latitude 7320 Detachable</t>
  </si>
  <si>
    <t>USTB00236</t>
  </si>
  <si>
    <t>USLT10332</t>
  </si>
  <si>
    <t>Chase Pastor</t>
  </si>
  <si>
    <t>US - Buffalo</t>
  </si>
  <si>
    <t>USLT09195</t>
  </si>
  <si>
    <t>IS</t>
  </si>
  <si>
    <t>Rebecca Decker</t>
  </si>
  <si>
    <t>USLT09509</t>
  </si>
  <si>
    <t>Regulatory</t>
  </si>
  <si>
    <t>Sharon Thompson</t>
  </si>
  <si>
    <t>USLT09477</t>
  </si>
  <si>
    <t>Procurement</t>
  </si>
  <si>
    <t>elisabetta passucci</t>
  </si>
  <si>
    <t>USLT010610</t>
  </si>
  <si>
    <t>Finance</t>
  </si>
  <si>
    <t>Maganey Hassan</t>
  </si>
  <si>
    <t>USDT05044</t>
  </si>
  <si>
    <t>Corporate Services - Mail &amp; Maintenance</t>
  </si>
  <si>
    <t>Debra Backus</t>
  </si>
  <si>
    <t>USLT011564</t>
  </si>
  <si>
    <t>Legal</t>
  </si>
  <si>
    <t>Malcolm Bennink</t>
  </si>
  <si>
    <t>USLT09431</t>
  </si>
  <si>
    <t>Marketing - Global Communications</t>
  </si>
  <si>
    <t>Stacey Blasz</t>
  </si>
  <si>
    <t>USLT08852</t>
  </si>
  <si>
    <t>Total Rewards HR</t>
  </si>
  <si>
    <t>Kevin Latone</t>
  </si>
  <si>
    <t>USLT09608</t>
  </si>
  <si>
    <t>Brian Triantafillou</t>
  </si>
  <si>
    <t>USLT09338</t>
  </si>
  <si>
    <t>Global Procurement Optimization/Indirect</t>
  </si>
  <si>
    <t>Orion LaMontagne</t>
  </si>
  <si>
    <t>USLT09346</t>
  </si>
  <si>
    <t>Erika Parmer</t>
  </si>
  <si>
    <t>USLT09375</t>
  </si>
  <si>
    <t>Rich Family Center</t>
  </si>
  <si>
    <t>Victoria Markert</t>
  </si>
  <si>
    <t>Dell Inc. Latitude 7390</t>
  </si>
  <si>
    <t>USLT08018</t>
  </si>
  <si>
    <t>Ashley Shelvay</t>
  </si>
  <si>
    <t>Dell Inc. Latitude E7470</t>
  </si>
  <si>
    <t>USLT06593</t>
  </si>
  <si>
    <t>Edu-Kids</t>
  </si>
  <si>
    <t>Gisele Muungo</t>
  </si>
  <si>
    <t>USLT10115</t>
  </si>
  <si>
    <t>Enterprise Technical Team</t>
  </si>
  <si>
    <t>Meghan Whyte</t>
  </si>
  <si>
    <t>USLT08770</t>
  </si>
  <si>
    <t>R&amp;D</t>
  </si>
  <si>
    <t>USLT010895</t>
  </si>
  <si>
    <t>EduKids - Rich Family Center</t>
  </si>
  <si>
    <t>Tyler Adamczyk</t>
  </si>
  <si>
    <t>USLT10040</t>
  </si>
  <si>
    <t>Revenue Management</t>
  </si>
  <si>
    <t>Amanda Ballestero</t>
  </si>
  <si>
    <t>US - Buffalo - Bisons</t>
  </si>
  <si>
    <t>USLT09363</t>
  </si>
  <si>
    <t>Promotions/Marketing</t>
  </si>
  <si>
    <t>Geoff Lundquist</t>
  </si>
  <si>
    <t>USDT04861</t>
  </si>
  <si>
    <t>USLT011958</t>
  </si>
  <si>
    <t>Sales</t>
  </si>
  <si>
    <t>Kailey Gyorffy</t>
  </si>
  <si>
    <t>USDT05281</t>
  </si>
  <si>
    <t>Management</t>
  </si>
  <si>
    <t>Scott Lesher</t>
  </si>
  <si>
    <t>USLT010926</t>
  </si>
  <si>
    <t>Club House</t>
  </si>
  <si>
    <t>Victoria Dwyer</t>
  </si>
  <si>
    <t>USLT07792</t>
  </si>
  <si>
    <t>Dell Inc. OptiPlex 7020</t>
  </si>
  <si>
    <t>USDT04615</t>
  </si>
  <si>
    <t>Curt Anderson</t>
  </si>
  <si>
    <t>Dell Optiplex 5050</t>
  </si>
  <si>
    <t>USDT04843</t>
  </si>
  <si>
    <t>Stadium Operations</t>
  </si>
  <si>
    <t>Bisons PR Intern</t>
  </si>
  <si>
    <t>USDT04845</t>
  </si>
  <si>
    <t>Business Development</t>
  </si>
  <si>
    <t>USLT011753</t>
  </si>
  <si>
    <t>Tina Lesher</t>
  </si>
  <si>
    <t>USLT011575</t>
  </si>
  <si>
    <t>Administration</t>
  </si>
  <si>
    <t>Will Ciccarone</t>
  </si>
  <si>
    <t>USLT07468</t>
  </si>
  <si>
    <t>Sales Department</t>
  </si>
  <si>
    <t>Mark Gordon</t>
  </si>
  <si>
    <t>USLT09473</t>
  </si>
  <si>
    <t>Brian Phillips</t>
  </si>
  <si>
    <t>USLT010790</t>
  </si>
  <si>
    <t>USLT08855</t>
  </si>
  <si>
    <t>USLT08465</t>
  </si>
  <si>
    <t>BR Guest</t>
  </si>
  <si>
    <t>Brad Bisbing</t>
  </si>
  <si>
    <t>USDT04745</t>
  </si>
  <si>
    <t>Michael Buczkowski</t>
  </si>
  <si>
    <t>USLT09490</t>
  </si>
  <si>
    <t>Executive Team &amp; Administration Staff</t>
  </si>
  <si>
    <t>USDT04757</t>
  </si>
  <si>
    <t>Marketing</t>
  </si>
  <si>
    <t>USLT011657</t>
  </si>
  <si>
    <t>Amy Delaney</t>
  </si>
  <si>
    <t>USLT09566</t>
  </si>
  <si>
    <t>Michael LaMarca</t>
  </si>
  <si>
    <t>USDT05005</t>
  </si>
  <si>
    <t>Bison Baseball, Inc.</t>
  </si>
  <si>
    <t>Marissa Packard</t>
  </si>
  <si>
    <t>USLT09478</t>
  </si>
  <si>
    <t>Gerard Hamilton</t>
  </si>
  <si>
    <t>USLT011725</t>
  </si>
  <si>
    <t>Engineering</t>
  </si>
  <si>
    <t>Michael Poreda</t>
  </si>
  <si>
    <t>USLT09934</t>
  </si>
  <si>
    <t>Ticket Operations</t>
  </si>
  <si>
    <t>Sara Acker</t>
  </si>
  <si>
    <t>USLT09020</t>
  </si>
  <si>
    <t>Rita Clark</t>
  </si>
  <si>
    <t>USLT07574</t>
  </si>
  <si>
    <t>Pat Malacaro</t>
  </si>
  <si>
    <t>USLT09867</t>
  </si>
  <si>
    <t>Broadcast</t>
  </si>
  <si>
    <t>USLT09443</t>
  </si>
  <si>
    <t>Gail Hodges</t>
  </si>
  <si>
    <t>USLT011785</t>
  </si>
  <si>
    <t>Office Services</t>
  </si>
  <si>
    <t>Paul Smaldone</t>
  </si>
  <si>
    <t>Dell Latitude E7470</t>
  </si>
  <si>
    <t>USLT06305</t>
  </si>
  <si>
    <t>Kevin Parkinson</t>
  </si>
  <si>
    <t>USLT011796</t>
  </si>
  <si>
    <t>Chas Fiscella</t>
  </si>
  <si>
    <t>USLT010904</t>
  </si>
  <si>
    <t>USDT05068</t>
  </si>
  <si>
    <t>Grounds Crew</t>
  </si>
  <si>
    <t>USLT010858</t>
  </si>
  <si>
    <t>USDT01510</t>
  </si>
  <si>
    <t>Anthony Sprague</t>
  </si>
  <si>
    <t>USLT09693</t>
  </si>
  <si>
    <t>USDT04973</t>
  </si>
  <si>
    <t>Theresa Cerabone</t>
  </si>
  <si>
    <t>USDT04748</t>
  </si>
  <si>
    <t>USDT04756</t>
  </si>
  <si>
    <t>James Harrington</t>
  </si>
  <si>
    <t>USLT010851</t>
  </si>
  <si>
    <t>USDT04758</t>
  </si>
  <si>
    <t>Shaun O'Lay</t>
  </si>
  <si>
    <t>USLT011740</t>
  </si>
  <si>
    <t>Michael Mazza</t>
  </si>
  <si>
    <t>US - Buffalo - Canalside</t>
  </si>
  <si>
    <t>USLT09485</t>
  </si>
  <si>
    <t>Global Procurement</t>
  </si>
  <si>
    <t>Brigid Burns</t>
  </si>
  <si>
    <t>USLT10404</t>
  </si>
  <si>
    <t>Be Our Guest</t>
  </si>
  <si>
    <t>Nicholas Berst</t>
  </si>
  <si>
    <t>USLT010925</t>
  </si>
  <si>
    <t>Event Management</t>
  </si>
  <si>
    <t>Joseph Petrie</t>
  </si>
  <si>
    <t>USLT08958</t>
  </si>
  <si>
    <t>Lauren Maloney</t>
  </si>
  <si>
    <t>USLT09293</t>
  </si>
  <si>
    <t>Lauren Moloney</t>
  </si>
  <si>
    <t>USLT10269</t>
  </si>
  <si>
    <t>Skye Nieves</t>
  </si>
  <si>
    <t>USLT08811</t>
  </si>
  <si>
    <t>Events</t>
  </si>
  <si>
    <t>Isabella Finley</t>
  </si>
  <si>
    <t>USLT09248</t>
  </si>
  <si>
    <t>Brad Menza</t>
  </si>
  <si>
    <t>USLT09354</t>
  </si>
  <si>
    <t>USLT10326</t>
  </si>
  <si>
    <t>Mark Neyman</t>
  </si>
  <si>
    <t>US - Buffalo - Outer Harbor</t>
  </si>
  <si>
    <t>USLT09017</t>
  </si>
  <si>
    <t>Courtney Kabala</t>
  </si>
  <si>
    <t>US - Buffalo - WHQ</t>
  </si>
  <si>
    <t>USLT09640</t>
  </si>
  <si>
    <t>Shareholders &amp; Family Staff - Shareholde</t>
  </si>
  <si>
    <t>Larry Palys</t>
  </si>
  <si>
    <t>USDT05060</t>
  </si>
  <si>
    <t>Sodexo</t>
  </si>
  <si>
    <t>David Powell</t>
  </si>
  <si>
    <t>USLT09882</t>
  </si>
  <si>
    <t>IS - Infrastructure Services</t>
  </si>
  <si>
    <t>Lisa Ehde</t>
  </si>
  <si>
    <t>USLT10072</t>
  </si>
  <si>
    <t>HR - Talent Acquisition</t>
  </si>
  <si>
    <t>Raymond Rott</t>
  </si>
  <si>
    <t>USLT08785</t>
  </si>
  <si>
    <t>CS&amp;L - Supply/Demand Planning - Supply C</t>
  </si>
  <si>
    <t>Lynn Casal</t>
  </si>
  <si>
    <t>USLT09160</t>
  </si>
  <si>
    <t>Procurement - Global - Optimization</t>
  </si>
  <si>
    <t>Tim Taylor</t>
  </si>
  <si>
    <t>USLT10493</t>
  </si>
  <si>
    <t>Transformation</t>
  </si>
  <si>
    <t>Sarah Lynch</t>
  </si>
  <si>
    <t>USLT010582</t>
  </si>
  <si>
    <t>Corporate Communications</t>
  </si>
  <si>
    <t>Erin Castanza</t>
  </si>
  <si>
    <t>USLT09494</t>
  </si>
  <si>
    <t>Finance - Accounting &amp; Finance - Trade A</t>
  </si>
  <si>
    <t>Salma Momtaz</t>
  </si>
  <si>
    <t>USLT09283</t>
  </si>
  <si>
    <t>Speed To Market</t>
  </si>
  <si>
    <t>Charmica Knight</t>
  </si>
  <si>
    <t>USLT011500</t>
  </si>
  <si>
    <t>CS&amp;L - S&amp;OP Integrated Business Planning</t>
  </si>
  <si>
    <t>Brandon Camacho</t>
  </si>
  <si>
    <t>USLT011651</t>
  </si>
  <si>
    <t>CS&amp;L - Customer Service</t>
  </si>
  <si>
    <t>Krista Heffernan</t>
  </si>
  <si>
    <t>USLT10288</t>
  </si>
  <si>
    <t>Customer Marketing</t>
  </si>
  <si>
    <t>Patrick Krajewski</t>
  </si>
  <si>
    <t>HP HP Elite Dragonfly G2 Notebook PC</t>
  </si>
  <si>
    <t>USTB000501</t>
  </si>
  <si>
    <t>Ryan Jackson</t>
  </si>
  <si>
    <t>USLT011751</t>
  </si>
  <si>
    <t>QA&amp; Food Safety - Global</t>
  </si>
  <si>
    <t>Leslie Leardini</t>
  </si>
  <si>
    <t>USLT011752</t>
  </si>
  <si>
    <t>Nancy Fabbiano</t>
  </si>
  <si>
    <t>USLT010641</t>
  </si>
  <si>
    <t>Finance - Accounting &amp; Finance - Account</t>
  </si>
  <si>
    <t>Bethel Ademowore</t>
  </si>
  <si>
    <t>USLT010770</t>
  </si>
  <si>
    <t>IS - ERP Systems</t>
  </si>
  <si>
    <t>Jeremy Mongiovi</t>
  </si>
  <si>
    <t>USLT010772</t>
  </si>
  <si>
    <t>James Kupczyk</t>
  </si>
  <si>
    <t>USLT010776</t>
  </si>
  <si>
    <t>CS&amp;L - Transportation - International Lo</t>
  </si>
  <si>
    <t>Kitchen Area</t>
  </si>
  <si>
    <t>USDT05020</t>
  </si>
  <si>
    <t>Campus Food Service - Catering</t>
  </si>
  <si>
    <t>Sean Regan</t>
  </si>
  <si>
    <t>USDT01574</t>
  </si>
  <si>
    <t>Concession</t>
  </si>
  <si>
    <t>Samantha Ricotta</t>
  </si>
  <si>
    <t>USLT09218</t>
  </si>
  <si>
    <t>Health &amp; Authenticity</t>
  </si>
  <si>
    <t>Sean Kennelly</t>
  </si>
  <si>
    <t>USLT09400</t>
  </si>
  <si>
    <t>Dwight Gram</t>
  </si>
  <si>
    <t>USLT010586</t>
  </si>
  <si>
    <t>Communications</t>
  </si>
  <si>
    <t>Nick Czajka</t>
  </si>
  <si>
    <t>USLT010587</t>
  </si>
  <si>
    <t>Research &amp; Insights</t>
  </si>
  <si>
    <t>Linda Veenstra</t>
  </si>
  <si>
    <t>USLT09496</t>
  </si>
  <si>
    <t>Procurement - USC - Ingredients</t>
  </si>
  <si>
    <t>Alyse Richard</t>
  </si>
  <si>
    <t>USLT09800</t>
  </si>
  <si>
    <t>R&amp;D - Desserts</t>
  </si>
  <si>
    <t>Courtney Baldauf (Erickson)</t>
  </si>
  <si>
    <t>USLT09285</t>
  </si>
  <si>
    <t>Ecommerce</t>
  </si>
  <si>
    <t>Bryce Jellinick</t>
  </si>
  <si>
    <t>USLT010988</t>
  </si>
  <si>
    <t>Rich Data Center</t>
  </si>
  <si>
    <t>USDT04929</t>
  </si>
  <si>
    <t>WHQ - IS</t>
  </si>
  <si>
    <t>Jonathan Tashjian</t>
  </si>
  <si>
    <t>USLT011655</t>
  </si>
  <si>
    <t>Associate Experience Network</t>
  </si>
  <si>
    <t>Erin Stotz</t>
  </si>
  <si>
    <t>Dell Precision 5570</t>
  </si>
  <si>
    <t>USLT011642</t>
  </si>
  <si>
    <t>Operations - Engineering Compliance</t>
  </si>
  <si>
    <t>USLT10287</t>
  </si>
  <si>
    <t>Ryan Burdick</t>
  </si>
  <si>
    <t>USDT04984</t>
  </si>
  <si>
    <t>Heather Stammler</t>
  </si>
  <si>
    <t>USLT011756</t>
  </si>
  <si>
    <t>Category Business Unit - Pizza</t>
  </si>
  <si>
    <t>Karen Connors</t>
  </si>
  <si>
    <t>USLT010646</t>
  </si>
  <si>
    <t>Robin Allaire</t>
  </si>
  <si>
    <t>USLT10438</t>
  </si>
  <si>
    <t>Total Rewards</t>
  </si>
  <si>
    <t>Barbara Garland</t>
  </si>
  <si>
    <t>USLT010953</t>
  </si>
  <si>
    <t>QA&amp; Food Safety - International</t>
  </si>
  <si>
    <t>Amy Warner</t>
  </si>
  <si>
    <t>USLT09402</t>
  </si>
  <si>
    <t>Jennifer Bedworth</t>
  </si>
  <si>
    <t>USLT09498</t>
  </si>
  <si>
    <t>USLT07659</t>
  </si>
  <si>
    <t>Maricy Pereira</t>
  </si>
  <si>
    <t>USLT010880</t>
  </si>
  <si>
    <t>TCCS</t>
  </si>
  <si>
    <t>Annette Kosich</t>
  </si>
  <si>
    <t>USLT010886</t>
  </si>
  <si>
    <t xml:space="preserve">Finance - Accounting &amp; Finance - Credit </t>
  </si>
  <si>
    <t>Jonathan VanNortwick</t>
  </si>
  <si>
    <t>USLT09192</t>
  </si>
  <si>
    <t>Operations - USC - Governance &amp; Planning</t>
  </si>
  <si>
    <t>Pat Group-Ryder</t>
  </si>
  <si>
    <t>USLT09879</t>
  </si>
  <si>
    <t>Finance - Accounting &amp; Finance - Cost Ac</t>
  </si>
  <si>
    <t>Alexis Book</t>
  </si>
  <si>
    <t>USLT09324</t>
  </si>
  <si>
    <t>USLT10286</t>
  </si>
  <si>
    <t>Maureen Latone</t>
  </si>
  <si>
    <t>USLT08657</t>
  </si>
  <si>
    <t>Michael Burzik</t>
  </si>
  <si>
    <t>USLT011821</t>
  </si>
  <si>
    <t>Campus Food Service - Dolly's - Kitchen</t>
  </si>
  <si>
    <t>Mark Eister</t>
  </si>
  <si>
    <t>USLT10333</t>
  </si>
  <si>
    <t>Sales Effectiveness</t>
  </si>
  <si>
    <t>Alexis Kuhn</t>
  </si>
  <si>
    <t>USLT010699</t>
  </si>
  <si>
    <t>Lindsey Cacho</t>
  </si>
  <si>
    <t>Parallels Software International Inc. Parallels Virtual Platform</t>
  </si>
  <si>
    <t>MACGRAPHIC14</t>
  </si>
  <si>
    <t>Amanda Buonopane</t>
  </si>
  <si>
    <t>USLT010769</t>
  </si>
  <si>
    <t>Charlotte Spiddle</t>
  </si>
  <si>
    <t>USLT010771</t>
  </si>
  <si>
    <t>Matthew Edie</t>
  </si>
  <si>
    <t>USLT010773</t>
  </si>
  <si>
    <t>Finance - Accounting &amp; Finance - Reporti</t>
  </si>
  <si>
    <t>Kathy Sampognaro</t>
  </si>
  <si>
    <t>USDT05028</t>
  </si>
  <si>
    <t>Zack Manuel</t>
  </si>
  <si>
    <t>USLT011949</t>
  </si>
  <si>
    <t>Demand Creation, CoE</t>
  </si>
  <si>
    <t>Ronald Plewinski</t>
  </si>
  <si>
    <t>USLT011951</t>
  </si>
  <si>
    <t>Finance - USC - USC Divisional Support</t>
  </si>
  <si>
    <t>Daniel Keitz</t>
  </si>
  <si>
    <t>USLT09807</t>
  </si>
  <si>
    <t>Daniel Knoll</t>
  </si>
  <si>
    <t>USLT07679</t>
  </si>
  <si>
    <t>Courtney Ewings</t>
  </si>
  <si>
    <t>MACGRAPHIC10</t>
  </si>
  <si>
    <t>Brandus Williams</t>
  </si>
  <si>
    <t>USLT10088</t>
  </si>
  <si>
    <t>Ellen Carey</t>
  </si>
  <si>
    <t>USLT09370</t>
  </si>
  <si>
    <t>Emma Falter</t>
  </si>
  <si>
    <t>USLT010703</t>
  </si>
  <si>
    <t>Elizabeth Grabowski</t>
  </si>
  <si>
    <t>USLT010705</t>
  </si>
  <si>
    <t>Janice Larson</t>
  </si>
  <si>
    <t>USLT010707</t>
  </si>
  <si>
    <t>Stephen Rich</t>
  </si>
  <si>
    <t>USLT09519</t>
  </si>
  <si>
    <t>Corporate Services - Innovation Center T</t>
  </si>
  <si>
    <t>Ada Joaquin</t>
  </si>
  <si>
    <t>USLT010562</t>
  </si>
  <si>
    <t>Dell Inc. Precision Tower 3430</t>
  </si>
  <si>
    <t>USDT05265</t>
  </si>
  <si>
    <t>Daniel Kirst</t>
  </si>
  <si>
    <t>USLT010954</t>
  </si>
  <si>
    <t>Jeremy Detwiler</t>
  </si>
  <si>
    <t>USLT010956</t>
  </si>
  <si>
    <t>Cheri Veshia</t>
  </si>
  <si>
    <t>USLT09161</t>
  </si>
  <si>
    <t>Credit &amp; Collections</t>
  </si>
  <si>
    <t>Nicole Owczarczak</t>
  </si>
  <si>
    <t>USLT010994</t>
  </si>
  <si>
    <t>Earl Amidon</t>
  </si>
  <si>
    <t>USDT05223</t>
  </si>
  <si>
    <t>Stephanie Barber</t>
  </si>
  <si>
    <t>USLT07737</t>
  </si>
  <si>
    <t>Finance Shared Services</t>
  </si>
  <si>
    <t>Simone Clifford</t>
  </si>
  <si>
    <t>USLT09427</t>
  </si>
  <si>
    <t>ASC</t>
  </si>
  <si>
    <t>Charlene O'Neil</t>
  </si>
  <si>
    <t>USLT08800</t>
  </si>
  <si>
    <t>Shawn Campbell</t>
  </si>
  <si>
    <t>Dell Inc. Precision 7510</t>
  </si>
  <si>
    <t>USLT07097</t>
  </si>
  <si>
    <t>R&amp;D - Global Technology</t>
  </si>
  <si>
    <t>Angela Wright</t>
  </si>
  <si>
    <t>USLT011579</t>
  </si>
  <si>
    <t>Shalen DuFaux</t>
  </si>
  <si>
    <t>USLT011595</t>
  </si>
  <si>
    <t>Business Process and Analytics</t>
  </si>
  <si>
    <t>Sidney McCray</t>
  </si>
  <si>
    <t>USLT011827</t>
  </si>
  <si>
    <t>Joy Scharf</t>
  </si>
  <si>
    <t>USLT011952</t>
  </si>
  <si>
    <t>HR - Associate Services Center</t>
  </si>
  <si>
    <t>Emma Kelchlin</t>
  </si>
  <si>
    <t>USLT09718</t>
  </si>
  <si>
    <t>Category Business Unit - Desserts</t>
  </si>
  <si>
    <t>Nicole Ellis</t>
  </si>
  <si>
    <t>USLT010990</t>
  </si>
  <si>
    <t>Krishna Kumar</t>
  </si>
  <si>
    <t>Dell Inc. Latitude E7450</t>
  </si>
  <si>
    <t>USLT05986</t>
  </si>
  <si>
    <t>R&amp;D - Bakery &amp; New Technology</t>
  </si>
  <si>
    <t>Brian Coyle</t>
  </si>
  <si>
    <t>USLT010656</t>
  </si>
  <si>
    <t>Sara Kager</t>
  </si>
  <si>
    <t>USLT09035</t>
  </si>
  <si>
    <t>Denise Ragozzino</t>
  </si>
  <si>
    <t>USLT08673</t>
  </si>
  <si>
    <t>Shareholders &amp; Family Staff - Air - Main</t>
  </si>
  <si>
    <t>Whitney D'Amico</t>
  </si>
  <si>
    <t>USLT10452</t>
  </si>
  <si>
    <t>Don Smyczynski</t>
  </si>
  <si>
    <t>HP HP Elite Dragonfly</t>
  </si>
  <si>
    <t>USTB00187</t>
  </si>
  <si>
    <t>Information Services</t>
  </si>
  <si>
    <t>Nick Klein</t>
  </si>
  <si>
    <t>USLT010554</t>
  </si>
  <si>
    <t>IS - Business Process &amp; Strategic Planni</t>
  </si>
  <si>
    <t>Shirley Barnes</t>
  </si>
  <si>
    <t>USLT011578</t>
  </si>
  <si>
    <t>Lorraine Maxwell</t>
  </si>
  <si>
    <t>USLT09235</t>
  </si>
  <si>
    <t>International Business Planning</t>
  </si>
  <si>
    <t>Jonathan Giomundo</t>
  </si>
  <si>
    <t>USLT010592</t>
  </si>
  <si>
    <t>Maria Slattery</t>
  </si>
  <si>
    <t>USLT09722</t>
  </si>
  <si>
    <t>Finance - International - Regional Suppo</t>
  </si>
  <si>
    <t>Catherine Guest</t>
  </si>
  <si>
    <t>Dell Inc. Precision 5540</t>
  </si>
  <si>
    <t>USLT09104</t>
  </si>
  <si>
    <t>Julie Sheldon</t>
  </si>
  <si>
    <t>USLT011812</t>
  </si>
  <si>
    <t>HR - Business Support</t>
  </si>
  <si>
    <t>Cheryl Perks</t>
  </si>
  <si>
    <t>USLT10084</t>
  </si>
  <si>
    <t>Jeffrey Opoka</t>
  </si>
  <si>
    <t>USLT010650</t>
  </si>
  <si>
    <t>Arielle Leone</t>
  </si>
  <si>
    <t>USLT10451</t>
  </si>
  <si>
    <t>Customer Service and Logistics</t>
  </si>
  <si>
    <t>Zared Wexler</t>
  </si>
  <si>
    <t>USLT09517</t>
  </si>
  <si>
    <t>R&amp;D - Packaging Engineering</t>
  </si>
  <si>
    <t>Lucy Cook</t>
  </si>
  <si>
    <t>USLT010558</t>
  </si>
  <si>
    <t>Corporate Functions</t>
  </si>
  <si>
    <t>Thomas Mussell</t>
  </si>
  <si>
    <t>USLT010777</t>
  </si>
  <si>
    <t>R&amp;D - PLM</t>
  </si>
  <si>
    <t>Jennifer Swartz</t>
  </si>
  <si>
    <t>USLT011577</t>
  </si>
  <si>
    <t>Conni Hollis</t>
  </si>
  <si>
    <t>USLT011719</t>
  </si>
  <si>
    <t>Nicole Utz</t>
  </si>
  <si>
    <t>USLT011957</t>
  </si>
  <si>
    <t>Category Business Unit - Value Added Bak</t>
  </si>
  <si>
    <t>Erica Frank (Rigely)</t>
  </si>
  <si>
    <t>USLT011959</t>
  </si>
  <si>
    <t>Christine Candino</t>
  </si>
  <si>
    <t>USLT09727</t>
  </si>
  <si>
    <t>Jeff Malchoff</t>
  </si>
  <si>
    <t>USLT07089</t>
  </si>
  <si>
    <t>Marketing - TCCS</t>
  </si>
  <si>
    <t>Robert George</t>
  </si>
  <si>
    <t>USLT07203</t>
  </si>
  <si>
    <t>Shannan Smoot</t>
  </si>
  <si>
    <t>USLT09852</t>
  </si>
  <si>
    <t>Michael Komosinski</t>
  </si>
  <si>
    <t>USLT10019</t>
  </si>
  <si>
    <t>David Cowperthwait</t>
  </si>
  <si>
    <t>Microsoft Corporation Surface Laptop 4</t>
  </si>
  <si>
    <t>USLT09864</t>
  </si>
  <si>
    <t>Global Supply Chain</t>
  </si>
  <si>
    <t>David Rodriguez</t>
  </si>
  <si>
    <t>USDT01001</t>
  </si>
  <si>
    <t>Bridget Hagner</t>
  </si>
  <si>
    <t>USLT08970</t>
  </si>
  <si>
    <t>Stephanie Zimmerman</t>
  </si>
  <si>
    <t>USLT09240</t>
  </si>
  <si>
    <t>Amanda Harris</t>
  </si>
  <si>
    <t>USLT10267</t>
  </si>
  <si>
    <t>Brett VeRost</t>
  </si>
  <si>
    <t>USLT08869</t>
  </si>
  <si>
    <t>Katie Shurling</t>
  </si>
  <si>
    <t>Dell Latitude 5410</t>
  </si>
  <si>
    <t>USLT08873</t>
  </si>
  <si>
    <t>Internal Audit</t>
  </si>
  <si>
    <t>David Sirianni</t>
  </si>
  <si>
    <t>USLT09019</t>
  </si>
  <si>
    <t>Louis Commendatore</t>
  </si>
  <si>
    <t>USLT10317</t>
  </si>
  <si>
    <t>Linda Stott</t>
  </si>
  <si>
    <t>USLT09690</t>
  </si>
  <si>
    <t>Finance - Tax &amp; Internal Audit - Tax</t>
  </si>
  <si>
    <t>Lauren Orazi</t>
  </si>
  <si>
    <t>USLT09054</t>
  </si>
  <si>
    <t>HR - Systems, Automation and Process</t>
  </si>
  <si>
    <t>Chelsea DeSanto</t>
  </si>
  <si>
    <t>USLT07563</t>
  </si>
  <si>
    <t>Packaging Graphics</t>
  </si>
  <si>
    <t>USLT010919</t>
  </si>
  <si>
    <t>Drishti Majithia</t>
  </si>
  <si>
    <t>USLT010921</t>
  </si>
  <si>
    <t>Jeff Martin</t>
  </si>
  <si>
    <t>Dell Inc. OptiPlex 7050</t>
  </si>
  <si>
    <t>USDT05034</t>
  </si>
  <si>
    <t>Cameron Harsch</t>
  </si>
  <si>
    <t>USLT10036</t>
  </si>
  <si>
    <t>Procurement - USC</t>
  </si>
  <si>
    <t>Christine Dombrowski</t>
  </si>
  <si>
    <t>USLT011603</t>
  </si>
  <si>
    <t>Rachel Hohl</t>
  </si>
  <si>
    <t>USLT09168</t>
  </si>
  <si>
    <t>Busines Process Services</t>
  </si>
  <si>
    <t>Sabrina Huddy</t>
  </si>
  <si>
    <t>USLT08490</t>
  </si>
  <si>
    <t>USDT05264</t>
  </si>
  <si>
    <t>Ernani Celestino</t>
  </si>
  <si>
    <t>USLT10271</t>
  </si>
  <si>
    <t>Mike Harnesberger</t>
  </si>
  <si>
    <t>Dell Inc. Precision 7710</t>
  </si>
  <si>
    <t>USLT07158</t>
  </si>
  <si>
    <t>Annette Peacemaker</t>
  </si>
  <si>
    <t>USLT09214</t>
  </si>
  <si>
    <t>Joe Segarra</t>
  </si>
  <si>
    <t>USTB00209</t>
  </si>
  <si>
    <t>Sheila Whalen</t>
  </si>
  <si>
    <t>USLT09849</t>
  </si>
  <si>
    <t>Shana Domagala</t>
  </si>
  <si>
    <t>USLT10320</t>
  </si>
  <si>
    <t>Steven Guagliardi</t>
  </si>
  <si>
    <t>USLT08969</t>
  </si>
  <si>
    <t>Joseph Killian</t>
  </si>
  <si>
    <t>USLT09170</t>
  </si>
  <si>
    <t>Mike Rudney</t>
  </si>
  <si>
    <t>USLT09815</t>
  </si>
  <si>
    <t>Procurement - Global</t>
  </si>
  <si>
    <t>Andrew Fendinger</t>
  </si>
  <si>
    <t>USLT08870</t>
  </si>
  <si>
    <t>Amanda Diamond</t>
  </si>
  <si>
    <t>USLT10319</t>
  </si>
  <si>
    <t>Jill Davison</t>
  </si>
  <si>
    <t>USLT011526</t>
  </si>
  <si>
    <t>Strategic Planning</t>
  </si>
  <si>
    <t>Aidan McCarthy</t>
  </si>
  <si>
    <t>USLT10100</t>
  </si>
  <si>
    <t>Quality Assurance &amp; Food Safety</t>
  </si>
  <si>
    <t>Gregory Jackson</t>
  </si>
  <si>
    <t>USLT09439</t>
  </si>
  <si>
    <t>IS - Knowledge Management &amp; Business Int</t>
  </si>
  <si>
    <t>Antonio Villagomez</t>
  </si>
  <si>
    <t>USLT09479</t>
  </si>
  <si>
    <t>Ann Forest</t>
  </si>
  <si>
    <t>USLT09068</t>
  </si>
  <si>
    <t>Sharon Merrell</t>
  </si>
  <si>
    <t>USLT10279</t>
  </si>
  <si>
    <t>Terese Harris</t>
  </si>
  <si>
    <t>USLT011647</t>
  </si>
  <si>
    <t>Catherine Domin</t>
  </si>
  <si>
    <t>USLT09743</t>
  </si>
  <si>
    <t>Tiana Valentin</t>
  </si>
  <si>
    <t>Dell Optiplex 5090 Micro</t>
  </si>
  <si>
    <t>USDT01621</t>
  </si>
  <si>
    <t>Sebastian Margaglio</t>
  </si>
  <si>
    <t>USLT011633</t>
  </si>
  <si>
    <t>Elizabeth Levengood</t>
  </si>
  <si>
    <t>MacBook Pro (15-inch, 2018)</t>
  </si>
  <si>
    <t>USLT08250</t>
  </si>
  <si>
    <t>Daniel Sinclair</t>
  </si>
  <si>
    <t>USLT08478</t>
  </si>
  <si>
    <t>USTB00170</t>
  </si>
  <si>
    <t>Zengxin Li</t>
  </si>
  <si>
    <t>USLT010872</t>
  </si>
  <si>
    <t>David Gorzuch</t>
  </si>
  <si>
    <t>USLT10400</t>
  </si>
  <si>
    <t>Nicole Skelton (O'Sullivan)</t>
  </si>
  <si>
    <t>USLT09355</t>
  </si>
  <si>
    <t>Kaitlyn Colafranceschi</t>
  </si>
  <si>
    <t>USLT011747</t>
  </si>
  <si>
    <t>Pizza &amp; Flatbread CBU</t>
  </si>
  <si>
    <t>Lori Albano</t>
  </si>
  <si>
    <t>USLT08103</t>
  </si>
  <si>
    <t>Peter Redenbach</t>
  </si>
  <si>
    <t>USLT09453</t>
  </si>
  <si>
    <t>Amanda Crotzer</t>
  </si>
  <si>
    <t>USLT10485</t>
  </si>
  <si>
    <t>Category Business Unit - TCCS</t>
  </si>
  <si>
    <t>Latrease DeGraffenried</t>
  </si>
  <si>
    <t>USLT09268</t>
  </si>
  <si>
    <t>Adebisi Campbell</t>
  </si>
  <si>
    <t>USLT09601</t>
  </si>
  <si>
    <t>Operations - International</t>
  </si>
  <si>
    <t>Tammi Banks</t>
  </si>
  <si>
    <t>USLT10039</t>
  </si>
  <si>
    <t>Morgan Dunn</t>
  </si>
  <si>
    <t>USLT09184</t>
  </si>
  <si>
    <t>Preeta Nair</t>
  </si>
  <si>
    <t>USLT09257</t>
  </si>
  <si>
    <t>Transformation Office</t>
  </si>
  <si>
    <t>Brian Griffiths</t>
  </si>
  <si>
    <t>USLT08875</t>
  </si>
  <si>
    <t>HR - Total Rewards</t>
  </si>
  <si>
    <t>Preetika Ghai</t>
  </si>
  <si>
    <t>USLT10403</t>
  </si>
  <si>
    <t>Operations - USC - Protein</t>
  </si>
  <si>
    <t>Shri Sharma</t>
  </si>
  <si>
    <t>USLT07374</t>
  </si>
  <si>
    <t>Daniel Wierzbowski</t>
  </si>
  <si>
    <t>USLT010927</t>
  </si>
  <si>
    <t>Donna Becker</t>
  </si>
  <si>
    <t>USLT010929</t>
  </si>
  <si>
    <t>Alexandria Macaluso</t>
  </si>
  <si>
    <t>USLT10484</t>
  </si>
  <si>
    <t>Customer Service &amp; Logistics</t>
  </si>
  <si>
    <t>Matthew Loos</t>
  </si>
  <si>
    <t>USLT08761</t>
  </si>
  <si>
    <t>Joe Winiewicz</t>
  </si>
  <si>
    <t>Dell Latitude E7270</t>
  </si>
  <si>
    <t>USLT06313</t>
  </si>
  <si>
    <t>Jeanne Weppner</t>
  </si>
  <si>
    <t>USLT10406</t>
  </si>
  <si>
    <t>R&amp;D - Governance</t>
  </si>
  <si>
    <t>Alice Zhang</t>
  </si>
  <si>
    <t>USLT09351</t>
  </si>
  <si>
    <t>US/C Finance</t>
  </si>
  <si>
    <t>Jared Maloney</t>
  </si>
  <si>
    <t>USLT010854</t>
  </si>
  <si>
    <t>Corporate Services</t>
  </si>
  <si>
    <t>USLT07227</t>
  </si>
  <si>
    <t>USLT09860</t>
  </si>
  <si>
    <t>Dori Woodroe</t>
  </si>
  <si>
    <t>USLT011760</t>
  </si>
  <si>
    <t>Theodore Olney</t>
  </si>
  <si>
    <t>USLT08313</t>
  </si>
  <si>
    <t>Linda Huang</t>
  </si>
  <si>
    <t>USLT10219</t>
  </si>
  <si>
    <t>Michael Kushion</t>
  </si>
  <si>
    <t>USLT09445</t>
  </si>
  <si>
    <t>Sandeep Thokala</t>
  </si>
  <si>
    <t>USLT08311</t>
  </si>
  <si>
    <t>IS - Service Line, Demand Creation</t>
  </si>
  <si>
    <t>Susan Garrity</t>
  </si>
  <si>
    <t>USDT05376</t>
  </si>
  <si>
    <t xml:space="preserve">R&amp;D - New Product Development &amp; Process </t>
  </si>
  <si>
    <t>Nicole Enderton</t>
  </si>
  <si>
    <t>USLT07719</t>
  </si>
  <si>
    <t>Bevin Downing</t>
  </si>
  <si>
    <t>USLT09180</t>
  </si>
  <si>
    <t>Digital Marketing</t>
  </si>
  <si>
    <t>Marie Nappo</t>
  </si>
  <si>
    <t>USLT08874</t>
  </si>
  <si>
    <t>Keith Smith</t>
  </si>
  <si>
    <t>USLT07444</t>
  </si>
  <si>
    <t>Emily Geiger</t>
  </si>
  <si>
    <t>USLT10401</t>
  </si>
  <si>
    <t>Digital Marketing, Center of Excellence</t>
  </si>
  <si>
    <t>Collin Rampado</t>
  </si>
  <si>
    <t>USLT09353</t>
  </si>
  <si>
    <t>Abigail Camacho</t>
  </si>
  <si>
    <t>USLT08929</t>
  </si>
  <si>
    <t>Jenna Metzger</t>
  </si>
  <si>
    <t>HP Elite Dragonfly G3</t>
  </si>
  <si>
    <t>USLT011631</t>
  </si>
  <si>
    <t>Elizabeth Stamp</t>
  </si>
  <si>
    <t>USLT011742</t>
  </si>
  <si>
    <t>Michelle Philbin (Lund)</t>
  </si>
  <si>
    <t>USLT08645</t>
  </si>
  <si>
    <t>Tammie Flynn</t>
  </si>
  <si>
    <t>USLT07382</t>
  </si>
  <si>
    <t>Kristin Cameron</t>
  </si>
  <si>
    <t>USLT011764</t>
  </si>
  <si>
    <t>Patricia Dominiak</t>
  </si>
  <si>
    <t>USLT08105</t>
  </si>
  <si>
    <t>Ryan Myers</t>
  </si>
  <si>
    <t>USLT010922</t>
  </si>
  <si>
    <t>Finance - Tax &amp; Internal Audit - Interna</t>
  </si>
  <si>
    <t>Melissa Zwawa</t>
  </si>
  <si>
    <t>USLT010924</t>
  </si>
  <si>
    <t>Ashley Wesolowski</t>
  </si>
  <si>
    <t>USLT010928</t>
  </si>
  <si>
    <t>USDT05388</t>
  </si>
  <si>
    <t>Patricia Kniery</t>
  </si>
  <si>
    <t>USLT09597</t>
  </si>
  <si>
    <t>Paul Oleszkowski</t>
  </si>
  <si>
    <t>USDT04927</t>
  </si>
  <si>
    <t>Print Shop</t>
  </si>
  <si>
    <t>USLT08429</t>
  </si>
  <si>
    <t>Angela Walter</t>
  </si>
  <si>
    <t>USLT09182</t>
  </si>
  <si>
    <t>Accounts Payable</t>
  </si>
  <si>
    <t>Michael Mulawka</t>
  </si>
  <si>
    <t>USLT09253</t>
  </si>
  <si>
    <t>USLT011936</t>
  </si>
  <si>
    <t>R&amp;D - Pizza</t>
  </si>
  <si>
    <t>Simon Bissonnette</t>
  </si>
  <si>
    <t>USLT011938</t>
  </si>
  <si>
    <t>Katelyn MacKrell</t>
  </si>
  <si>
    <t>USLT011940</t>
  </si>
  <si>
    <t>Alyssa Barrett</t>
  </si>
  <si>
    <t>USLT011946</t>
  </si>
  <si>
    <t>Chante Richmond</t>
  </si>
  <si>
    <t>USLT010885</t>
  </si>
  <si>
    <t>Abhishek Harish</t>
  </si>
  <si>
    <t>HP Elite Dragonfly G2</t>
  </si>
  <si>
    <t>USLT011527</t>
  </si>
  <si>
    <t>Traci Illig</t>
  </si>
  <si>
    <t>USLT09322</t>
  </si>
  <si>
    <t>Crystal Centinello</t>
  </si>
  <si>
    <t>USLT011656</t>
  </si>
  <si>
    <t>Campus Food Service</t>
  </si>
  <si>
    <t>Jude Crisafulli</t>
  </si>
  <si>
    <t>USLT09846</t>
  </si>
  <si>
    <t>Kyle Kaczmarek</t>
  </si>
  <si>
    <t>USLT08242</t>
  </si>
  <si>
    <t>Graphics &amp; Packaging</t>
  </si>
  <si>
    <t>USLT10293</t>
  </si>
  <si>
    <t>Sean Beirne</t>
  </si>
  <si>
    <t>USLT10424</t>
  </si>
  <si>
    <t>Shareholders &amp; Family Staff - Air - Crew</t>
  </si>
  <si>
    <t>Danielle Mattina</t>
  </si>
  <si>
    <t>USLT011757</t>
  </si>
  <si>
    <t>Gina Lalka</t>
  </si>
  <si>
    <t>USLT010647</t>
  </si>
  <si>
    <t>Sales Planning</t>
  </si>
  <si>
    <t>Ben Dinehart</t>
  </si>
  <si>
    <t>USLT10237</t>
  </si>
  <si>
    <t>Adrianna Rolling</t>
  </si>
  <si>
    <t>USLT09219</t>
  </si>
  <si>
    <t>Bob Liebler</t>
  </si>
  <si>
    <t>USLT09534</t>
  </si>
  <si>
    <t>Vic Gilmore</t>
  </si>
  <si>
    <t>USLT09197</t>
  </si>
  <si>
    <t>Information Systems</t>
  </si>
  <si>
    <t>Kevin Spratt</t>
  </si>
  <si>
    <t>Microsoft Corporation Surface Pro 8</t>
  </si>
  <si>
    <t>USTB00250</t>
  </si>
  <si>
    <t>USLT07130</t>
  </si>
  <si>
    <t>Robert Hartshorn</t>
  </si>
  <si>
    <t>USLT09318</t>
  </si>
  <si>
    <t>Douglas Blakowski</t>
  </si>
  <si>
    <t>USLT011660</t>
  </si>
  <si>
    <t>Kimberly Behzadi</t>
  </si>
  <si>
    <t>USLT10296</t>
  </si>
  <si>
    <t>CBU Desserts</t>
  </si>
  <si>
    <t>Teresa Fischer</t>
  </si>
  <si>
    <t>USLT09666</t>
  </si>
  <si>
    <t>Erin Lennox</t>
  </si>
  <si>
    <t>USLT09029</t>
  </si>
  <si>
    <t>Operations - Lean Management</t>
  </si>
  <si>
    <t>Diana Bernal</t>
  </si>
  <si>
    <t>USLT011822</t>
  </si>
  <si>
    <t>Jennifer Gallardo</t>
  </si>
  <si>
    <t>USLT010763</t>
  </si>
  <si>
    <t>Jenni Patterson</t>
  </si>
  <si>
    <t>USLT010765</t>
  </si>
  <si>
    <t>Procurement - USC - Packaging/Indirect/C</t>
  </si>
  <si>
    <t>Rebecca Kardas</t>
  </si>
  <si>
    <t>USLT010767</t>
  </si>
  <si>
    <t>Jose Alonso</t>
  </si>
  <si>
    <t>USLT07591</t>
  </si>
  <si>
    <t>Ann Braun</t>
  </si>
  <si>
    <t>USLT010579</t>
  </si>
  <si>
    <t>Brandon Lyles</t>
  </si>
  <si>
    <t>USLT011935</t>
  </si>
  <si>
    <t>Elliott Walsh</t>
  </si>
  <si>
    <t>USLT011937</t>
  </si>
  <si>
    <t>Sarah Christensen</t>
  </si>
  <si>
    <t>USLT011941</t>
  </si>
  <si>
    <t>Master Data</t>
  </si>
  <si>
    <t>Brian King</t>
  </si>
  <si>
    <t>USLT011945</t>
  </si>
  <si>
    <t>Mindy Rich</t>
  </si>
  <si>
    <t>USLT08992</t>
  </si>
  <si>
    <t>Rebecca Brandel</t>
  </si>
  <si>
    <t>USLT09085</t>
  </si>
  <si>
    <t>Mike Medel</t>
  </si>
  <si>
    <t>USLT010838</t>
  </si>
  <si>
    <t>Operations-Engineering</t>
  </si>
  <si>
    <t>Seung Hong</t>
  </si>
  <si>
    <t>Dell Precision M3800</t>
  </si>
  <si>
    <t>USLT06181</t>
  </si>
  <si>
    <t>USLT08246</t>
  </si>
  <si>
    <t>Vince Lobuzzetta</t>
  </si>
  <si>
    <t>USLT10295</t>
  </si>
  <si>
    <t>Brian Le</t>
  </si>
  <si>
    <t>HP EliteBook 640 14 inch G10 Notebook PC</t>
  </si>
  <si>
    <t>USLT011865</t>
  </si>
  <si>
    <t>Kevin Wolf</t>
  </si>
  <si>
    <t>USLT10073</t>
  </si>
  <si>
    <t>Kelly Reimann</t>
  </si>
  <si>
    <t>USLT011748</t>
  </si>
  <si>
    <t>Ashley Waterman</t>
  </si>
  <si>
    <t>USLT011572</t>
  </si>
  <si>
    <t>Human Resources - Total Rewards</t>
  </si>
  <si>
    <t>Lisa Kowal</t>
  </si>
  <si>
    <t>USLT010583</t>
  </si>
  <si>
    <t>Lauren Lopez</t>
  </si>
  <si>
    <t>USLT09715</t>
  </si>
  <si>
    <t>USDT04841</t>
  </si>
  <si>
    <t>Jeffrey Smolka</t>
  </si>
  <si>
    <t>USLT010889</t>
  </si>
  <si>
    <t>Buffalo Bisons</t>
  </si>
  <si>
    <t>USTB00244</t>
  </si>
  <si>
    <t>Lori McCooey</t>
  </si>
  <si>
    <t>USLT09320</t>
  </si>
  <si>
    <t>Katherine Saenz (Campbell)</t>
  </si>
  <si>
    <t>USLT10294</t>
  </si>
  <si>
    <t>1 DeskSide</t>
  </si>
  <si>
    <t>Dell Inc. OptiPlex 5060</t>
  </si>
  <si>
    <t>RPWHQWIN10DP01</t>
  </si>
  <si>
    <t>Aiden Jones</t>
  </si>
  <si>
    <t>USLT010551</t>
  </si>
  <si>
    <t>USC Finance</t>
  </si>
  <si>
    <t>USLT010762</t>
  </si>
  <si>
    <t>Mitchell Willett</t>
  </si>
  <si>
    <t>USLT010764</t>
  </si>
  <si>
    <t>Timothy Collins</t>
  </si>
  <si>
    <t>USLT010766</t>
  </si>
  <si>
    <t>Amanda Wright</t>
  </si>
  <si>
    <t>USLT010768</t>
  </si>
  <si>
    <t>R&amp;D - Bakery</t>
  </si>
  <si>
    <t>Mark Bastian</t>
  </si>
  <si>
    <t>USLT08794</t>
  </si>
  <si>
    <t>John Meenaghan</t>
  </si>
  <si>
    <t>USLT10253</t>
  </si>
  <si>
    <t>Dante Henrique Mendes Galego</t>
  </si>
  <si>
    <t>USLT10359</t>
  </si>
  <si>
    <t>Phil Hojnacki</t>
  </si>
  <si>
    <t>USLT09891</t>
  </si>
  <si>
    <t>Emily Richardson</t>
  </si>
  <si>
    <t>USTB00165</t>
  </si>
  <si>
    <t>Wei Wang</t>
  </si>
  <si>
    <t>USLT07185</t>
  </si>
  <si>
    <t>R&amp;D - USC Plant Support</t>
  </si>
  <si>
    <t>Phillip Getman</t>
  </si>
  <si>
    <t>USLT10297</t>
  </si>
  <si>
    <t>Corporate Planning</t>
  </si>
  <si>
    <t>Brooks Davidson</t>
  </si>
  <si>
    <t>USLT10309</t>
  </si>
  <si>
    <t>Jeff Rich</t>
  </si>
  <si>
    <t>USLT10312</t>
  </si>
  <si>
    <t>Frances Wiktorowski</t>
  </si>
  <si>
    <t>USLT011622</t>
  </si>
  <si>
    <t>Sarah Bogdan</t>
  </si>
  <si>
    <t>USLT010555</t>
  </si>
  <si>
    <t>Annette Maldonado</t>
  </si>
  <si>
    <t>USLT010791</t>
  </si>
  <si>
    <t>Finance - Accounting &amp; Finance - Treasur</t>
  </si>
  <si>
    <t>Bruce King</t>
  </si>
  <si>
    <t>USLT09561</t>
  </si>
  <si>
    <t>Isaiah New</t>
  </si>
  <si>
    <t>USLT09232</t>
  </si>
  <si>
    <t>Shunte Rice</t>
  </si>
  <si>
    <t>USLT010593</t>
  </si>
  <si>
    <t>Lauren Clarke</t>
  </si>
  <si>
    <t>USLT09542</t>
  </si>
  <si>
    <t>Scott Jackson</t>
  </si>
  <si>
    <t>USLT10260</t>
  </si>
  <si>
    <t>Darlene Bonetto</t>
  </si>
  <si>
    <t>USLT08856</t>
  </si>
  <si>
    <t>Cheryl Donnelly</t>
  </si>
  <si>
    <t>USLT08345</t>
  </si>
  <si>
    <t>Matthew Meloon</t>
  </si>
  <si>
    <t>USLT10185</t>
  </si>
  <si>
    <t>Darcy Connors</t>
  </si>
  <si>
    <t>USLT09890</t>
  </si>
  <si>
    <t>Amanda Megan</t>
  </si>
  <si>
    <t>USLT09329</t>
  </si>
  <si>
    <t>R&amp;D - MUD</t>
  </si>
  <si>
    <t>Jennifer Battaglia</t>
  </si>
  <si>
    <t>Lenovo Thinkpad T14</t>
  </si>
  <si>
    <t>USLT011861</t>
  </si>
  <si>
    <t>Matt Bartone</t>
  </si>
  <si>
    <t>USLT07186</t>
  </si>
  <si>
    <t>Harold Doise</t>
  </si>
  <si>
    <t>USLT10300</t>
  </si>
  <si>
    <t>USLT10308</t>
  </si>
  <si>
    <t>Karl Knapp</t>
  </si>
  <si>
    <t>USLT010894</t>
  </si>
  <si>
    <t>Nicole Filipski</t>
  </si>
  <si>
    <t>USLT010651</t>
  </si>
  <si>
    <t>Macbook Pro 16'</t>
  </si>
  <si>
    <t>USLT011808</t>
  </si>
  <si>
    <t>Frank Wrazen III</t>
  </si>
  <si>
    <t>USLT08795</t>
  </si>
  <si>
    <t>Operations - USC - TCCS &amp; Donuts</t>
  </si>
  <si>
    <t>Alvin Davis</t>
  </si>
  <si>
    <t>Dell Latitude 5411</t>
  </si>
  <si>
    <t>USLT09291</t>
  </si>
  <si>
    <t>Broderick Park</t>
  </si>
  <si>
    <t>Catherine Merletti</t>
  </si>
  <si>
    <t>USLT10180</t>
  </si>
  <si>
    <t>Dan Attard</t>
  </si>
  <si>
    <t>USLT09201</t>
  </si>
  <si>
    <t>Mark Cook</t>
  </si>
  <si>
    <t>USLT10361</t>
  </si>
  <si>
    <t>Meenakshi Gupta</t>
  </si>
  <si>
    <t>USLT10307</t>
  </si>
  <si>
    <t>IS - Service Line, Supply Chain</t>
  </si>
  <si>
    <t>USLT07469</t>
  </si>
  <si>
    <t>Gian Martinelli</t>
  </si>
  <si>
    <t>USLT08672</t>
  </si>
  <si>
    <t>Rich University</t>
  </si>
  <si>
    <t>Benjamin Ott</t>
  </si>
  <si>
    <t>USLT09430</t>
  </si>
  <si>
    <t>Jared Pawlak</t>
  </si>
  <si>
    <t>USLT010792</t>
  </si>
  <si>
    <t>Kelsey Dieter</t>
  </si>
  <si>
    <t>USLT09755</t>
  </si>
  <si>
    <t>HR</t>
  </si>
  <si>
    <t>Jenna Barone</t>
  </si>
  <si>
    <t>USLT10179</t>
  </si>
  <si>
    <t>Digital Marketing, COE</t>
  </si>
  <si>
    <t>Christine Goodwin</t>
  </si>
  <si>
    <t>USLT10183</t>
  </si>
  <si>
    <t>Tyler Eister</t>
  </si>
  <si>
    <t>USLT10187</t>
  </si>
  <si>
    <t>Security</t>
  </si>
  <si>
    <t>Cheryl Sanko</t>
  </si>
  <si>
    <t>USLT09205</t>
  </si>
  <si>
    <t>Category Business Unit - Governance</t>
  </si>
  <si>
    <t>Derek Callen</t>
  </si>
  <si>
    <t>USLT10368</t>
  </si>
  <si>
    <t>Taylor Mullen</t>
  </si>
  <si>
    <t>USLT10298</t>
  </si>
  <si>
    <t>Paul Capotosto</t>
  </si>
  <si>
    <t>MacBook Pro (14-Inch, 2021)</t>
  </si>
  <si>
    <t>USLT10190</t>
  </si>
  <si>
    <t>Christopher Scharf</t>
  </si>
  <si>
    <t>USLT10436</t>
  </si>
  <si>
    <t>James Hubbell</t>
  </si>
  <si>
    <t>USLT09033</t>
  </si>
  <si>
    <t>Ronald Ashburn</t>
  </si>
  <si>
    <t>USLT07474</t>
  </si>
  <si>
    <t>Lew Wah</t>
  </si>
  <si>
    <t>USLT10077</t>
  </si>
  <si>
    <t>Alyssa Lee</t>
  </si>
  <si>
    <t>USLT09475</t>
  </si>
  <si>
    <t>Jennifer Wissinger</t>
  </si>
  <si>
    <t>USLT09573</t>
  </si>
  <si>
    <t>Matthew Rogers</t>
  </si>
  <si>
    <t>USLT010606</t>
  </si>
  <si>
    <t>Nathan Cote</t>
  </si>
  <si>
    <t>USLT10272</t>
  </si>
  <si>
    <t>Teresa Farrell</t>
  </si>
  <si>
    <t>USLT09933</t>
  </si>
  <si>
    <t>Matthew Weir</t>
  </si>
  <si>
    <t>USLT07916</t>
  </si>
  <si>
    <t>Tracy Bowen</t>
  </si>
  <si>
    <t>USLT09695</t>
  </si>
  <si>
    <t>Sarah Stamer</t>
  </si>
  <si>
    <t>USLT10097</t>
  </si>
  <si>
    <t>Finance - International</t>
  </si>
  <si>
    <t>Jackie Winterhalter</t>
  </si>
  <si>
    <t>USLT10204</t>
  </si>
  <si>
    <t>Brittany Myers</t>
  </si>
  <si>
    <t>USLT09381</t>
  </si>
  <si>
    <t>Bridget Schaefer</t>
  </si>
  <si>
    <t>Macbook Pro 14-Inch</t>
  </si>
  <si>
    <t>USLT011528</t>
  </si>
  <si>
    <t>Matthew McClurken</t>
  </si>
  <si>
    <t>USLT010793</t>
  </si>
  <si>
    <t>USC Operations</t>
  </si>
  <si>
    <t>Sandra Lee Kam</t>
  </si>
  <si>
    <t>USDT04914</t>
  </si>
  <si>
    <t>Document Center</t>
  </si>
  <si>
    <t>Maureen Lynch</t>
  </si>
  <si>
    <t>USLT09937</t>
  </si>
  <si>
    <t>Laurie Stuntz</t>
  </si>
  <si>
    <t>USLT10189</t>
  </si>
  <si>
    <t>Sarah Snyder</t>
  </si>
  <si>
    <t>USLT10386</t>
  </si>
  <si>
    <t>CBU Value Added Bakery</t>
  </si>
  <si>
    <t>Sumaiya Muzahid</t>
  </si>
  <si>
    <t>USLT10390</t>
  </si>
  <si>
    <t>Corporate?Services</t>
  </si>
  <si>
    <t>Alexa Carcaci</t>
  </si>
  <si>
    <t>USLT10315</t>
  </si>
  <si>
    <t>Jasmine Kuan</t>
  </si>
  <si>
    <t>USLT10470</t>
  </si>
  <si>
    <t>Brianne Weller</t>
  </si>
  <si>
    <t>USLT09484</t>
  </si>
  <si>
    <t>USDT04916</t>
  </si>
  <si>
    <t>Tara Dzialak</t>
  </si>
  <si>
    <t>Surface Laptop 4</t>
  </si>
  <si>
    <t>USLT011632</t>
  </si>
  <si>
    <t>Amanda Bratek</t>
  </si>
  <si>
    <t>USTB00249</t>
  </si>
  <si>
    <t>Matthew Murphy</t>
  </si>
  <si>
    <t>USLT09299</t>
  </si>
  <si>
    <t>Aviation</t>
  </si>
  <si>
    <t>Dell Inc. Precision T3610</t>
  </si>
  <si>
    <t>USDT04516</t>
  </si>
  <si>
    <t>Ronda Ireland</t>
  </si>
  <si>
    <t>USLT10389</t>
  </si>
  <si>
    <t>Dell Inc. Latitude 5290 2-in-1</t>
  </si>
  <si>
    <t>USTB00146</t>
  </si>
  <si>
    <t>Brenda Reed</t>
  </si>
  <si>
    <t>USLT10314</t>
  </si>
  <si>
    <t>J.B. Brown</t>
  </si>
  <si>
    <t>USDT04895</t>
  </si>
  <si>
    <t>Jamiee Bulger</t>
  </si>
  <si>
    <t>USLT10469</t>
  </si>
  <si>
    <t>Derek Nero</t>
  </si>
  <si>
    <t>USLT09486</t>
  </si>
  <si>
    <t>Nicholas Krajacic</t>
  </si>
  <si>
    <t>USLT010817</t>
  </si>
  <si>
    <t>Yexi Liu</t>
  </si>
  <si>
    <t>Lenovo X13 Yoga</t>
  </si>
  <si>
    <t>USLT011863</t>
  </si>
  <si>
    <t>Matthew Lesinski</t>
  </si>
  <si>
    <t>USDT04949</t>
  </si>
  <si>
    <t>Liana Spicciati</t>
  </si>
  <si>
    <t>Macbook Pro</t>
  </si>
  <si>
    <t>USLT011638</t>
  </si>
  <si>
    <t>Peter Hutt</t>
  </si>
  <si>
    <t>USLT10388</t>
  </si>
  <si>
    <t>Annie Holland</t>
  </si>
  <si>
    <t>USLT08926</t>
  </si>
  <si>
    <t>Anne Palumbo</t>
  </si>
  <si>
    <t>USLT07568</t>
  </si>
  <si>
    <t>Li-In Judson</t>
  </si>
  <si>
    <t>USLT011536</t>
  </si>
  <si>
    <t>Valencia Baker</t>
  </si>
  <si>
    <t>USLT10472</t>
  </si>
  <si>
    <t>Payroll</t>
  </si>
  <si>
    <t>USDT05030</t>
  </si>
  <si>
    <t>USDT05033</t>
  </si>
  <si>
    <t>Chris Callen</t>
  </si>
  <si>
    <t>USLT08152</t>
  </si>
  <si>
    <t>Elizabeth Wilkerson (Melanson)</t>
  </si>
  <si>
    <t>USLT09953</t>
  </si>
  <si>
    <t>Mike Tracy</t>
  </si>
  <si>
    <t>USLT09066</t>
  </si>
  <si>
    <t>Matthew Wierzbicki</t>
  </si>
  <si>
    <t>USLT010875</t>
  </si>
  <si>
    <t>Avery Balic</t>
  </si>
  <si>
    <t>USLT010846</t>
  </si>
  <si>
    <t>Shopper Marketing &amp; Insights</t>
  </si>
  <si>
    <t>Sage Kashmanian</t>
  </si>
  <si>
    <t>USLT011761</t>
  </si>
  <si>
    <t>Patrick Harfouche</t>
  </si>
  <si>
    <t>USLT09456</t>
  </si>
  <si>
    <t>Deborah Andrews</t>
  </si>
  <si>
    <t>USLT011539</t>
  </si>
  <si>
    <t>DESIREE LOH</t>
  </si>
  <si>
    <t>USLT011543</t>
  </si>
  <si>
    <t>Joseph Borgese</t>
  </si>
  <si>
    <t>USLT10155</t>
  </si>
  <si>
    <t>Lourdes Machuca-James</t>
  </si>
  <si>
    <t>USLT09386</t>
  </si>
  <si>
    <t>Global Markets Marketing</t>
  </si>
  <si>
    <t>USDT05375</t>
  </si>
  <si>
    <t>Devon Gabner</t>
  </si>
  <si>
    <t>USLT09702</t>
  </si>
  <si>
    <t>Chandni Chandran</t>
  </si>
  <si>
    <t>USLT09269</t>
  </si>
  <si>
    <t>Tanya Guralny</t>
  </si>
  <si>
    <t>Dell Inc. Precision 5750</t>
  </si>
  <si>
    <t>USLT08974</t>
  </si>
  <si>
    <t>Samantha Osika</t>
  </si>
  <si>
    <t>USLT011644</t>
  </si>
  <si>
    <t>Georgia Dachille</t>
  </si>
  <si>
    <t>USLT09748</t>
  </si>
  <si>
    <t>Edward Moore</t>
  </si>
  <si>
    <t>USTB00168</t>
  </si>
  <si>
    <t>Peter Was</t>
  </si>
  <si>
    <t>USLT010871</t>
  </si>
  <si>
    <t>Krista Criswell</t>
  </si>
  <si>
    <t>USLT011743</t>
  </si>
  <si>
    <t>QA&amp; Food Safety - Quality Improvement</t>
  </si>
  <si>
    <t>USTB00151</t>
  </si>
  <si>
    <t>Valerie Sargent (Pajak)</t>
  </si>
  <si>
    <t>USLT09409</t>
  </si>
  <si>
    <t>USLT010759</t>
  </si>
  <si>
    <t>Paul Erisman</t>
  </si>
  <si>
    <t>USLT010761</t>
  </si>
  <si>
    <t>Jennifer Eynon</t>
  </si>
  <si>
    <t>USLT10225</t>
  </si>
  <si>
    <t>Ben Huang</t>
  </si>
  <si>
    <t>USLT09446</t>
  </si>
  <si>
    <t>Kelly Parker</t>
  </si>
  <si>
    <t>USLT011538</t>
  </si>
  <si>
    <t>KC Reed</t>
  </si>
  <si>
    <t>USLT011542</t>
  </si>
  <si>
    <t>Margaret Pfeiffer</t>
  </si>
  <si>
    <t>USLT10150</t>
  </si>
  <si>
    <t>USLT09388</t>
  </si>
  <si>
    <t>Brandon Janesz</t>
  </si>
  <si>
    <t>USLT09528</t>
  </si>
  <si>
    <t>Sales - Direct Chains</t>
  </si>
  <si>
    <t>Zachary Wong</t>
  </si>
  <si>
    <t>USLT010832</t>
  </si>
  <si>
    <t>Amanda Parikh</t>
  </si>
  <si>
    <t>USLT09744</t>
  </si>
  <si>
    <t>Stuart Domanowski</t>
  </si>
  <si>
    <t>USLT09315</t>
  </si>
  <si>
    <t>Jack Schuyler</t>
  </si>
  <si>
    <t>USLT09945</t>
  </si>
  <si>
    <t>Keith Bogdan</t>
  </si>
  <si>
    <t>USLT09912</t>
  </si>
  <si>
    <t>Dawn Hu-Leavell</t>
  </si>
  <si>
    <t>USLT09413</t>
  </si>
  <si>
    <t>Lori Keith</t>
  </si>
  <si>
    <t>USLT011769</t>
  </si>
  <si>
    <t>Hayden Mumbach</t>
  </si>
  <si>
    <t>USLT10108</t>
  </si>
  <si>
    <t>USLT011541</t>
  </si>
  <si>
    <t>USLT011545</t>
  </si>
  <si>
    <t>Jeffrey Gangloff</t>
  </si>
  <si>
    <t>USLT10153</t>
  </si>
  <si>
    <t>Frances Flanagan</t>
  </si>
  <si>
    <t>USLT09530</t>
  </si>
  <si>
    <t>USLT011930</t>
  </si>
  <si>
    <t>Meghan Lavender</t>
  </si>
  <si>
    <t>USLT011931</t>
  </si>
  <si>
    <t>Research &amp; Development</t>
  </si>
  <si>
    <t>Eric Coulibaly</t>
  </si>
  <si>
    <t>Lenovo X1 Yoga thinkpad</t>
  </si>
  <si>
    <t>USLT011864</t>
  </si>
  <si>
    <t>Kevin Aman</t>
  </si>
  <si>
    <t>USLT09254</t>
  </si>
  <si>
    <t>Glorimar Hickman</t>
  </si>
  <si>
    <t>USLT011845</t>
  </si>
  <si>
    <t>Amanda Baran</t>
  </si>
  <si>
    <t>USLT011749</t>
  </si>
  <si>
    <t>International Marketing</t>
  </si>
  <si>
    <t>Leah Schatzline</t>
  </si>
  <si>
    <t>USLT08700</t>
  </si>
  <si>
    <t>USLT011773</t>
  </si>
  <si>
    <t>Jill Thurston</t>
  </si>
  <si>
    <t>USLT010760</t>
  </si>
  <si>
    <t>Michael Cha</t>
  </si>
  <si>
    <t>USLT07712</t>
  </si>
  <si>
    <t>Sarah Jane Burke (Saab)</t>
  </si>
  <si>
    <t>USLT10233</t>
  </si>
  <si>
    <t>David Bates</t>
  </si>
  <si>
    <t>USLT011544</t>
  </si>
  <si>
    <t>Andrew Carland</t>
  </si>
  <si>
    <t>USLT09488</t>
  </si>
  <si>
    <t>Blessing Esomchukwu</t>
  </si>
  <si>
    <t>USLT09275</t>
  </si>
  <si>
    <t>Allison Conte</t>
  </si>
  <si>
    <t>USLT07341</t>
  </si>
  <si>
    <t>Synergy</t>
  </si>
  <si>
    <t>USDT04963</t>
  </si>
  <si>
    <t>Nicholas DelGobbo</t>
  </si>
  <si>
    <t>USLT010833</t>
  </si>
  <si>
    <t>Stephen King</t>
  </si>
  <si>
    <t>USLT09278</t>
  </si>
  <si>
    <t>Kristine Frey</t>
  </si>
  <si>
    <t>USLT010888</t>
  </si>
  <si>
    <t>USLT10057</t>
  </si>
  <si>
    <t>Annette Sattelberg</t>
  </si>
  <si>
    <t>USLT10172</t>
  </si>
  <si>
    <t>Rohanda Longford</t>
  </si>
  <si>
    <t>USLT011649</t>
  </si>
  <si>
    <t>USLT08308</t>
  </si>
  <si>
    <t>Mark Ralph</t>
  </si>
  <si>
    <t>USLT08942</t>
  </si>
  <si>
    <t>USLT011809</t>
  </si>
  <si>
    <t>Teresa Schofield</t>
  </si>
  <si>
    <t>USLT010638</t>
  </si>
  <si>
    <t>Culinary - Zone East</t>
  </si>
  <si>
    <t>Kumari Arachchi</t>
  </si>
  <si>
    <t>USLT010549</t>
  </si>
  <si>
    <t>Shubham Deshpande</t>
  </si>
  <si>
    <t>USLT09224</t>
  </si>
  <si>
    <t>Joseph Zimolong</t>
  </si>
  <si>
    <t>USLT09499</t>
  </si>
  <si>
    <t>IS - Enterprise Architecture</t>
  </si>
  <si>
    <t>Jennifer Jackson</t>
  </si>
  <si>
    <t>USLT07892</t>
  </si>
  <si>
    <t>Andrea Tirone Cronin</t>
  </si>
  <si>
    <t>USLT09280</t>
  </si>
  <si>
    <t>C&amp;SL</t>
  </si>
  <si>
    <t>Mark Frydrychowski</t>
  </si>
  <si>
    <t>USLT010884</t>
  </si>
  <si>
    <t>Richard Brennan</t>
  </si>
  <si>
    <t>USLT10062</t>
  </si>
  <si>
    <t>RASHMI VADIVELU AMARENDER</t>
  </si>
  <si>
    <t>USLT011653</t>
  </si>
  <si>
    <t>Jeanne Lynch</t>
  </si>
  <si>
    <t>USLT08247</t>
  </si>
  <si>
    <t>Brian Opalinski</t>
  </si>
  <si>
    <t>Dell Latitude E7450</t>
  </si>
  <si>
    <t>USLT06127</t>
  </si>
  <si>
    <t>Nicholas Benedetti</t>
  </si>
  <si>
    <t>USTB000500</t>
  </si>
  <si>
    <t>Renee Lalonde</t>
  </si>
  <si>
    <t>USLT09414</t>
  </si>
  <si>
    <t>Kevin Malchoff</t>
  </si>
  <si>
    <t>USLT09421</t>
  </si>
  <si>
    <t>Dorothy Aldrich (Corthorn)</t>
  </si>
  <si>
    <t>USLT011754</t>
  </si>
  <si>
    <t>Joshua Kroening</t>
  </si>
  <si>
    <t>USLT010643</t>
  </si>
  <si>
    <t>Kory Muise</t>
  </si>
  <si>
    <t>USLT09367</t>
  </si>
  <si>
    <t>Mikayla Zhuo</t>
  </si>
  <si>
    <t>USLT08786</t>
  </si>
  <si>
    <t>Alexandra Dybala</t>
  </si>
  <si>
    <t>USLT08788</t>
  </si>
  <si>
    <t>Craig Spencer</t>
  </si>
  <si>
    <t>USLT08790</t>
  </si>
  <si>
    <t>Sales - Non-Commercial</t>
  </si>
  <si>
    <t>Kristin Kuntz</t>
  </si>
  <si>
    <t>USLT09558</t>
  </si>
  <si>
    <t>Taylor Cirocco</t>
  </si>
  <si>
    <t>USLT011571</t>
  </si>
  <si>
    <t>USLT09282</t>
  </si>
  <si>
    <t>James Bailey</t>
  </si>
  <si>
    <t>USLT09094</t>
  </si>
  <si>
    <t>Manager - In - Training</t>
  </si>
  <si>
    <t>Michael Welker</t>
  </si>
  <si>
    <t>USLT010841</t>
  </si>
  <si>
    <t>USTB00245</t>
  </si>
  <si>
    <t>Food Service Division</t>
  </si>
  <si>
    <t>Leah Zielinski</t>
  </si>
  <si>
    <t>USLT10056</t>
  </si>
  <si>
    <t>USLT08239</t>
  </si>
  <si>
    <t>Brendon Sapolsky</t>
  </si>
  <si>
    <t>USLT10416</t>
  </si>
  <si>
    <t>William Kreiner</t>
  </si>
  <si>
    <t>USLT08949</t>
  </si>
  <si>
    <t>Katie Mernan</t>
  </si>
  <si>
    <t>USLT011758</t>
  </si>
  <si>
    <t>Jack Steinmetz</t>
  </si>
  <si>
    <t>USLT010648</t>
  </si>
  <si>
    <t>Hailey Randle</t>
  </si>
  <si>
    <t>USLT011778</t>
  </si>
  <si>
    <t>Ryan Anstett</t>
  </si>
  <si>
    <t>USLT09461</t>
  </si>
  <si>
    <t>Sonia Ureles</t>
  </si>
  <si>
    <t>USLT07846</t>
  </si>
  <si>
    <t>USLT10551</t>
  </si>
  <si>
    <t>William Grieshober</t>
  </si>
  <si>
    <t>USLT011566</t>
  </si>
  <si>
    <t>Robert Blue</t>
  </si>
  <si>
    <t>USLT010576</t>
  </si>
  <si>
    <t>Dell Inc. OptiPlex 5040</t>
  </si>
  <si>
    <t>USDT04732</t>
  </si>
  <si>
    <t>David Faturos</t>
  </si>
  <si>
    <t>USLT09708</t>
  </si>
  <si>
    <t>Jacob Mikula</t>
  </si>
  <si>
    <t>USLT010836</t>
  </si>
  <si>
    <t>Diane Marra</t>
  </si>
  <si>
    <t>USLT10055</t>
  </si>
  <si>
    <t>Alyssa Moffat</t>
  </si>
  <si>
    <t>USLT09109</t>
  </si>
  <si>
    <t>John Anstett</t>
  </si>
  <si>
    <t>USLT011505</t>
  </si>
  <si>
    <t>Sinead Scanlon</t>
  </si>
  <si>
    <t>USLT011661</t>
  </si>
  <si>
    <t>Richard Ferranti</t>
  </si>
  <si>
    <t>Dell Inc. Latitude 7200 2-in-1</t>
  </si>
  <si>
    <t>USTB00194</t>
  </si>
  <si>
    <t>Jason VanEtten</t>
  </si>
  <si>
    <t>USLT011783</t>
  </si>
  <si>
    <t>Ken Lockwood</t>
  </si>
  <si>
    <t>LENOVO X1 CARBON</t>
  </si>
  <si>
    <t>USLT011860</t>
  </si>
  <si>
    <t>Tyler Birdd</t>
  </si>
  <si>
    <t>USLT011823</t>
  </si>
  <si>
    <t>Food Safety, Quality Assurance and Regul</t>
  </si>
  <si>
    <t>Joseph Kramer</t>
  </si>
  <si>
    <t>USDT01043</t>
  </si>
  <si>
    <t>Shannon West</t>
  </si>
  <si>
    <t>USLT09463</t>
  </si>
  <si>
    <t>Jorge Diaz</t>
  </si>
  <si>
    <t>USLT011682</t>
  </si>
  <si>
    <t>Alex Lauck</t>
  </si>
  <si>
    <t>USLT08793</t>
  </si>
  <si>
    <t>Jennifer VanDewater</t>
  </si>
  <si>
    <t>USLT011569</t>
  </si>
  <si>
    <t>Nicholas Phillips</t>
  </si>
  <si>
    <t>USLT09220</t>
  </si>
  <si>
    <t>Gerardo Martinez</t>
  </si>
  <si>
    <t>USLT10246</t>
  </si>
  <si>
    <t>Elizabeth Olmos</t>
  </si>
  <si>
    <t>USLT09286</t>
  </si>
  <si>
    <t>Jackie Brown</t>
  </si>
  <si>
    <t>USLT09926</t>
  </si>
  <si>
    <t>Timothy Murray</t>
  </si>
  <si>
    <t>USLT09918</t>
  </si>
  <si>
    <t>Kathryn Krucenski</t>
  </si>
  <si>
    <t>USLT010534</t>
  </si>
  <si>
    <t>USLT10090</t>
  </si>
  <si>
    <t>Maribeya Nunez</t>
  </si>
  <si>
    <t>USLT010564</t>
  </si>
  <si>
    <t>Ashley Decker</t>
  </si>
  <si>
    <t>USLT010780</t>
  </si>
  <si>
    <t>Mary Beth Kuryak</t>
  </si>
  <si>
    <t>USLT010784</t>
  </si>
  <si>
    <t>Mary Kiener</t>
  </si>
  <si>
    <t>USLT010788</t>
  </si>
  <si>
    <t>Mariah Kerwin</t>
  </si>
  <si>
    <t>USLT011701</t>
  </si>
  <si>
    <t>Barbara White</t>
  </si>
  <si>
    <t>USLT07600</t>
  </si>
  <si>
    <t>John Spitzer</t>
  </si>
  <si>
    <t>USLT010602</t>
  </si>
  <si>
    <t>Bill Heiler</t>
  </si>
  <si>
    <t>USLT09008</t>
  </si>
  <si>
    <t>Linda Enos</t>
  </si>
  <si>
    <t>USLT08541</t>
  </si>
  <si>
    <t>Tracey Lanning</t>
  </si>
  <si>
    <t>USLT09676</t>
  </si>
  <si>
    <t>Jon Zirnheld</t>
  </si>
  <si>
    <t>HP Dragonfly G3</t>
  </si>
  <si>
    <t>USLT010658</t>
  </si>
  <si>
    <t>Sharon Palisano</t>
  </si>
  <si>
    <t>USLT10441</t>
  </si>
  <si>
    <t>Jennifer Schmatz</t>
  </si>
  <si>
    <t>USLT10456</t>
  </si>
  <si>
    <t>Wendy Reed</t>
  </si>
  <si>
    <t>USLT09467</t>
  </si>
  <si>
    <t>Teah Stevens</t>
  </si>
  <si>
    <t>USLT09518</t>
  </si>
  <si>
    <t>Lenovo Thinkpad P16</t>
  </si>
  <si>
    <t>USLTAP-RHNAES3C</t>
  </si>
  <si>
    <t>Sandy Mock</t>
  </si>
  <si>
    <t>USLT011705</t>
  </si>
  <si>
    <t>Mary Bagley</t>
  </si>
  <si>
    <t>USLT10254</t>
  </si>
  <si>
    <t>John Roberts</t>
  </si>
  <si>
    <t>Dell Inc. Precision 5560</t>
  </si>
  <si>
    <t>USLT09746</t>
  </si>
  <si>
    <t>R&amp;D - BTI</t>
  </si>
  <si>
    <t>Jessica Hastings</t>
  </si>
  <si>
    <t>USLT09720</t>
  </si>
  <si>
    <t>Diana Schaefer</t>
  </si>
  <si>
    <t>USLT10174</t>
  </si>
  <si>
    <t>Abelardo Gutierrez</t>
  </si>
  <si>
    <t>USLT010653</t>
  </si>
  <si>
    <t>Adam Medwetsky</t>
  </si>
  <si>
    <t>USLT010655</t>
  </si>
  <si>
    <t>Meghan Snyder</t>
  </si>
  <si>
    <t>USLT011518</t>
  </si>
  <si>
    <t>Dell Inc. Latitude 7212 Rugged Extreme Tablet</t>
  </si>
  <si>
    <t>USTB00143</t>
  </si>
  <si>
    <t>Susan Carbone</t>
  </si>
  <si>
    <t>USDT01440</t>
  </si>
  <si>
    <t>R&amp;D - Sensory</t>
  </si>
  <si>
    <t>Keke Wallace</t>
  </si>
  <si>
    <t>USLT10444</t>
  </si>
  <si>
    <t>Andrew Olsen Jr</t>
  </si>
  <si>
    <t>USLT10455</t>
  </si>
  <si>
    <t>DJ Rich</t>
  </si>
  <si>
    <t>USLT08727</t>
  </si>
  <si>
    <t>USLT09469</t>
  </si>
  <si>
    <t>William Reczek</t>
  </si>
  <si>
    <t>USLT010779</t>
  </si>
  <si>
    <t>Avery Roper</t>
  </si>
  <si>
    <t>USLT010781</t>
  </si>
  <si>
    <t>Elizabeth Bourne</t>
  </si>
  <si>
    <t>USLT010785</t>
  </si>
  <si>
    <t>Kenneth Kwasniewski</t>
  </si>
  <si>
    <t>USLT08224</t>
  </si>
  <si>
    <t>Shaunte Jackson</t>
  </si>
  <si>
    <t>USLT09229</t>
  </si>
  <si>
    <t>USLT09289</t>
  </si>
  <si>
    <t>Catering</t>
  </si>
  <si>
    <t>Lauren Genovese (Chua)</t>
  </si>
  <si>
    <t>USLT09012</t>
  </si>
  <si>
    <t>Alvino Battistoni</t>
  </si>
  <si>
    <t>USLT09921</t>
  </si>
  <si>
    <t>In-Store Bakery &amp; Deli Direct Chains Div</t>
  </si>
  <si>
    <t>Jessica Gangloff</t>
  </si>
  <si>
    <t>USLT010173</t>
  </si>
  <si>
    <t>Ann Boyd</t>
  </si>
  <si>
    <t>USLT09199</t>
  </si>
  <si>
    <t>Audrey Krystek</t>
  </si>
  <si>
    <t>USLT09034</t>
  </si>
  <si>
    <t>Michael Piatko</t>
  </si>
  <si>
    <t>USLT07551</t>
  </si>
  <si>
    <t>William Riter</t>
  </si>
  <si>
    <t>USLT09429</t>
  </si>
  <si>
    <t>Lillian Marotta</t>
  </si>
  <si>
    <t>USLT011617</t>
  </si>
  <si>
    <t>Denise Black</t>
  </si>
  <si>
    <t>USLT09471</t>
  </si>
  <si>
    <t>MACGRAPHIC12</t>
  </si>
  <si>
    <t>Kim Nowak</t>
  </si>
  <si>
    <t>USLT010598</t>
  </si>
  <si>
    <t>Sarah Johnson</t>
  </si>
  <si>
    <t>USLT010652</t>
  </si>
  <si>
    <t>Curtis Boyle</t>
  </si>
  <si>
    <t>USLT09063</t>
  </si>
  <si>
    <t>Tina D'Avolio</t>
  </si>
  <si>
    <t>USLT09900</t>
  </si>
  <si>
    <t>Michael Driscoll</t>
  </si>
  <si>
    <t>USLT09908</t>
  </si>
  <si>
    <t>USLT08087</t>
  </si>
  <si>
    <t>USDT01330</t>
  </si>
  <si>
    <t>Cornelius Moore</t>
  </si>
  <si>
    <t>USLT10137</t>
  </si>
  <si>
    <t>Heidi Pfleuger</t>
  </si>
  <si>
    <t>USLT10461</t>
  </si>
  <si>
    <t>Katelyn Kostiw</t>
  </si>
  <si>
    <t>USLT09524</t>
  </si>
  <si>
    <t>Rob Selby</t>
  </si>
  <si>
    <t>USLT08812</t>
  </si>
  <si>
    <t>USDT05036</t>
  </si>
  <si>
    <t>David Kashino</t>
  </si>
  <si>
    <t>USDT04917</t>
  </si>
  <si>
    <t>James Toomey</t>
  </si>
  <si>
    <t>HP HP Elite Dragonfly Max Notebook PC</t>
  </si>
  <si>
    <t>USLT09916</t>
  </si>
  <si>
    <t>Deepak Kunavarapu</t>
  </si>
  <si>
    <t>USLT09899</t>
  </si>
  <si>
    <t>USLT09907</t>
  </si>
  <si>
    <t>USDT01402</t>
  </si>
  <si>
    <t>Burt Mirti</t>
  </si>
  <si>
    <t>USLT08692</t>
  </si>
  <si>
    <t>Diego Viana</t>
  </si>
  <si>
    <t>Apple MacBook Pro (13-inch, M1, 2020)</t>
  </si>
  <si>
    <t>USLT09105</t>
  </si>
  <si>
    <t>Marketing - Global</t>
  </si>
  <si>
    <t>MACGRAPHIC11</t>
  </si>
  <si>
    <t>Terena Eron</t>
  </si>
  <si>
    <t>USLT10094</t>
  </si>
  <si>
    <t>USTB00181</t>
  </si>
  <si>
    <t>Christine Berger</t>
  </si>
  <si>
    <t>USLT011532</t>
  </si>
  <si>
    <t>Cindy Walker</t>
  </si>
  <si>
    <t>USLT10460</t>
  </si>
  <si>
    <t>Patty Sarro</t>
  </si>
  <si>
    <t>USLT10468</t>
  </si>
  <si>
    <t>Millicent Udin</t>
  </si>
  <si>
    <t>USLT010714</t>
  </si>
  <si>
    <t>Kayla Browning</t>
  </si>
  <si>
    <t>USLT010662</t>
  </si>
  <si>
    <t>USDT05032</t>
  </si>
  <si>
    <t>Jennifer McGraw</t>
  </si>
  <si>
    <t>USLT09173</t>
  </si>
  <si>
    <t>John Stevens</t>
  </si>
  <si>
    <t>USLT09898</t>
  </si>
  <si>
    <t>Ethan Sharp</t>
  </si>
  <si>
    <t>USLT09906</t>
  </si>
  <si>
    <t>Darryl Burgess</t>
  </si>
  <si>
    <t>USTB00136</t>
  </si>
  <si>
    <t>Operations - USC - Enviornment, Health &amp;</t>
  </si>
  <si>
    <t>Matthew Harrington</t>
  </si>
  <si>
    <t>USLT09442</t>
  </si>
  <si>
    <t>Nancy Duke</t>
  </si>
  <si>
    <t>USLT10143</t>
  </si>
  <si>
    <t>Kristen Young</t>
  </si>
  <si>
    <t>USLT10459</t>
  </si>
  <si>
    <t>USTB00189</t>
  </si>
  <si>
    <t>Kathryn Whiting</t>
  </si>
  <si>
    <t>USLT08819</t>
  </si>
  <si>
    <t>Megan Grinstead (Edens)</t>
  </si>
  <si>
    <t>USLT09579</t>
  </si>
  <si>
    <t>USDT04946</t>
  </si>
  <si>
    <t>USLT010611</t>
  </si>
  <si>
    <t>Novelty</t>
  </si>
  <si>
    <t>Microsoft Corporation Surface Laptop 2</t>
  </si>
  <si>
    <t>USLT08257</t>
  </si>
  <si>
    <t>Dell Inc. Latitude 5285</t>
  </si>
  <si>
    <t>USTB00095</t>
  </si>
  <si>
    <t>Qige Chen</t>
  </si>
  <si>
    <t>USLT09943</t>
  </si>
  <si>
    <t>Logan Monroe</t>
  </si>
  <si>
    <t>USLT09141</t>
  </si>
  <si>
    <t>Charlene Bell</t>
  </si>
  <si>
    <t>USLT010867</t>
  </si>
  <si>
    <t>Paula Lugar</t>
  </si>
  <si>
    <t>USLT09905</t>
  </si>
  <si>
    <t>Kristen Magiera</t>
  </si>
  <si>
    <t>USLT10138</t>
  </si>
  <si>
    <t>Jasmine Hidalgo</t>
  </si>
  <si>
    <t>USLT10462</t>
  </si>
  <si>
    <t>Campus Food Service - Dessert Builders</t>
  </si>
  <si>
    <t>Michael Grieshober</t>
  </si>
  <si>
    <t>USLT010715</t>
  </si>
  <si>
    <t>Alexis Ziman</t>
  </si>
  <si>
    <t>USLT010717</t>
  </si>
  <si>
    <t>Linda Drake</t>
  </si>
  <si>
    <t>USLT08249</t>
  </si>
  <si>
    <t>Matthew Venhaus</t>
  </si>
  <si>
    <t>USLT09866</t>
  </si>
  <si>
    <t>Dillon Grabowski</t>
  </si>
  <si>
    <t>USLT09874</t>
  </si>
  <si>
    <t>Research and Development</t>
  </si>
  <si>
    <t>Juan Mejia</t>
  </si>
  <si>
    <t>USLT09216</t>
  </si>
  <si>
    <t>Krista Christy</t>
  </si>
  <si>
    <t>USLT010852</t>
  </si>
  <si>
    <t>Sachin Bhatia</t>
  </si>
  <si>
    <t>USLT08940</t>
  </si>
  <si>
    <t>Tracey Ziener</t>
  </si>
  <si>
    <t>USLT011770</t>
  </si>
  <si>
    <t>Research &amp; Development and Quality Assur</t>
  </si>
  <si>
    <t>Nicholas Ruszczyk</t>
  </si>
  <si>
    <t>USDT05010</t>
  </si>
  <si>
    <t>Natalia Godwin</t>
  </si>
  <si>
    <t>USLT10230</t>
  </si>
  <si>
    <t>Talent Acquisition</t>
  </si>
  <si>
    <t>Ann Kowalczewski</t>
  </si>
  <si>
    <t>USLT09491</t>
  </si>
  <si>
    <t>Administration - Category Business Unit</t>
  </si>
  <si>
    <t>Erin Rozak</t>
  </si>
  <si>
    <t>USLT08822</t>
  </si>
  <si>
    <t>RPTRAVELNASM01</t>
  </si>
  <si>
    <t>Alexander Koss</t>
  </si>
  <si>
    <t>USLT09181</t>
  </si>
  <si>
    <t>Andrew Gaulin</t>
  </si>
  <si>
    <t>USLT09869</t>
  </si>
  <si>
    <t>Jeffrey Green</t>
  </si>
  <si>
    <t>USLT09873</t>
  </si>
  <si>
    <t>Gillian Wittig</t>
  </si>
  <si>
    <t>USLT010868</t>
  </si>
  <si>
    <t>Caleb Blodgett</t>
  </si>
  <si>
    <t>USLT010874</t>
  </si>
  <si>
    <t>Brian Rudyk</t>
  </si>
  <si>
    <t>USLT010848</t>
  </si>
  <si>
    <t>JoAnn Johnston</t>
  </si>
  <si>
    <t>USDT01519</t>
  </si>
  <si>
    <t>Shawn O'Dell</t>
  </si>
  <si>
    <t>USLT011774</t>
  </si>
  <si>
    <t>Carolyn Trabert</t>
  </si>
  <si>
    <t>USLT010754</t>
  </si>
  <si>
    <t>Graham Kinnaird</t>
  </si>
  <si>
    <t>USLT010756</t>
  </si>
  <si>
    <t>USLT010758</t>
  </si>
  <si>
    <t>Nadia Melnyk</t>
  </si>
  <si>
    <t>USLT09451</t>
  </si>
  <si>
    <t>Heather Valentin</t>
  </si>
  <si>
    <t>USLT09493</t>
  </si>
  <si>
    <t>Brandy Briseno</t>
  </si>
  <si>
    <t>USLT09698</t>
  </si>
  <si>
    <t>Katie Gardiner</t>
  </si>
  <si>
    <t>USLT09591</t>
  </si>
  <si>
    <t>Robin Melancon</t>
  </si>
  <si>
    <t>Apple MacBook Air Mid2012</t>
  </si>
  <si>
    <t>USLT04697</t>
  </si>
  <si>
    <t>Robert Pokrzyk</t>
  </si>
  <si>
    <t>USLT09178</t>
  </si>
  <si>
    <t>Paulie Douth</t>
  </si>
  <si>
    <t>USDT05313</t>
  </si>
  <si>
    <t>Gregory Freyburger</t>
  </si>
  <si>
    <t>USLT09876</t>
  </si>
  <si>
    <t>Brenda Palmer</t>
  </si>
  <si>
    <t>USLT010870</t>
  </si>
  <si>
    <t>USLT08268</t>
  </si>
  <si>
    <t>Morgan Klemmer</t>
  </si>
  <si>
    <t>USLT09910</t>
  </si>
  <si>
    <t>Lisa Steves</t>
  </si>
  <si>
    <t>USLT09356</t>
  </si>
  <si>
    <t>Michael Migliore</t>
  </si>
  <si>
    <t>USLT010847</t>
  </si>
  <si>
    <t>Candis Brehm</t>
  </si>
  <si>
    <t>USLT09862</t>
  </si>
  <si>
    <t>USLT011628</t>
  </si>
  <si>
    <t>Emily Mineo</t>
  </si>
  <si>
    <t>USLT010748</t>
  </si>
  <si>
    <t>Matt Hughes</t>
  </si>
  <si>
    <t>USLT07293</t>
  </si>
  <si>
    <t>Moji Ahmadi</t>
  </si>
  <si>
    <t>USLT09699</t>
  </si>
  <si>
    <t>Jessica English</t>
  </si>
  <si>
    <t>USLT08823</t>
  </si>
  <si>
    <t>Breakthrough Innovation - NON-TCCS</t>
  </si>
  <si>
    <t>Jason Visnesky</t>
  </si>
  <si>
    <t>USDT04826</t>
  </si>
  <si>
    <t>Krista Corigliano</t>
  </si>
  <si>
    <t>USLT09185</t>
  </si>
  <si>
    <t>USLT011838</t>
  </si>
  <si>
    <t>Daniela Gawel</t>
  </si>
  <si>
    <t>USLT10277</t>
  </si>
  <si>
    <t>Saumya Agarwal</t>
  </si>
  <si>
    <t>USLT011645</t>
  </si>
  <si>
    <t>Deborah Brunner</t>
  </si>
  <si>
    <t>USLT09741</t>
  </si>
  <si>
    <t>Mike Sims</t>
  </si>
  <si>
    <t>USTB00169</t>
  </si>
  <si>
    <t>Anne Mucica</t>
  </si>
  <si>
    <t>USLT011744</t>
  </si>
  <si>
    <t>Paul Rajczak</t>
  </si>
  <si>
    <t>USDT04972</t>
  </si>
  <si>
    <t>Restaurant - Service</t>
  </si>
  <si>
    <t>Katie Kozlowski</t>
  </si>
  <si>
    <t>USLT011766</t>
  </si>
  <si>
    <t>Marie-Claude Laprade</t>
  </si>
  <si>
    <t>USLT010755</t>
  </si>
  <si>
    <t>Sharon Trice</t>
  </si>
  <si>
    <t>USLT010757</t>
  </si>
  <si>
    <t>Dell Latitude E7440</t>
  </si>
  <si>
    <t>USLT05696</t>
  </si>
  <si>
    <t>Michelle Muccioli</t>
  </si>
  <si>
    <t>USLT10051</t>
  </si>
  <si>
    <t>Marcia Klepfer</t>
  </si>
  <si>
    <t>USLT010630</t>
  </si>
  <si>
    <t>Ashley Abeel</t>
  </si>
  <si>
    <t>USTB00084</t>
  </si>
  <si>
    <t>Adam Henkaline</t>
  </si>
  <si>
    <t>USLT010842</t>
  </si>
  <si>
    <t>Demand Creation - Analytics</t>
  </si>
  <si>
    <t>Kevin Sheldon</t>
  </si>
  <si>
    <t>USLT010845</t>
  </si>
  <si>
    <t>Finance - International - Supply Chain S</t>
  </si>
  <si>
    <t>Jack Kane</t>
  </si>
  <si>
    <t>USDT04772</t>
  </si>
  <si>
    <t>Chris Cobb</t>
  </si>
  <si>
    <t>USLT011658</t>
  </si>
  <si>
    <t>Timothy Interlichia</t>
  </si>
  <si>
    <t>USLT09838</t>
  </si>
  <si>
    <t>Jean Cordon</t>
  </si>
  <si>
    <t>USLT09842</t>
  </si>
  <si>
    <t>Jeremy Stephens</t>
  </si>
  <si>
    <t>USLT08245</t>
  </si>
  <si>
    <t>Caroline Emerson</t>
  </si>
  <si>
    <t>USLT09664</t>
  </si>
  <si>
    <t>Audrey Morley</t>
  </si>
  <si>
    <t>USLT08368</t>
  </si>
  <si>
    <t>Samantha Latshaw</t>
  </si>
  <si>
    <t>USLT011789</t>
  </si>
  <si>
    <t>Lexi Aquilino</t>
  </si>
  <si>
    <t>USLT011793</t>
  </si>
  <si>
    <t>Kelsey Gasiorczyk</t>
  </si>
  <si>
    <t>USLT011820</t>
  </si>
  <si>
    <t>Blaine Bartel</t>
  </si>
  <si>
    <t>USLT010649</t>
  </si>
  <si>
    <t>Laura Basile</t>
  </si>
  <si>
    <t>USLT08723</t>
  </si>
  <si>
    <t>Serena Leatherbarrow</t>
  </si>
  <si>
    <t>USLT010700</t>
  </si>
  <si>
    <t>USDT05023</t>
  </si>
  <si>
    <t>Bill Gisel</t>
  </si>
  <si>
    <t>USTB00251</t>
  </si>
  <si>
    <t>KRISHNA SAMEER PORURI</t>
  </si>
  <si>
    <t>USLT011558</t>
  </si>
  <si>
    <t>USLT011857</t>
  </si>
  <si>
    <t>USLT09531</t>
  </si>
  <si>
    <t>Cassandra Kennelly</t>
  </si>
  <si>
    <t>USLT09709</t>
  </si>
  <si>
    <t>Samantha Anastasia</t>
  </si>
  <si>
    <t>USLT08838</t>
  </si>
  <si>
    <t>Kimberly O'Brien (Sheldon)</t>
  </si>
  <si>
    <t>USLT08844</t>
  </si>
  <si>
    <t>USLT08846</t>
  </si>
  <si>
    <t>Thmwee Paw</t>
  </si>
  <si>
    <t>USLT08987</t>
  </si>
  <si>
    <t>Wendy Barth</t>
  </si>
  <si>
    <t>USLT08996</t>
  </si>
  <si>
    <t>APHQ</t>
  </si>
  <si>
    <t>Noelle Bartz</t>
  </si>
  <si>
    <t>USLT09639</t>
  </si>
  <si>
    <t>David Settle</t>
  </si>
  <si>
    <t>USLT010887</t>
  </si>
  <si>
    <t>Brandon Pasquariello</t>
  </si>
  <si>
    <t>USLT08439</t>
  </si>
  <si>
    <t>USLT09886</t>
  </si>
  <si>
    <t>Susan Ulrich</t>
  </si>
  <si>
    <t>USLT09845</t>
  </si>
  <si>
    <t>USLT08243</t>
  </si>
  <si>
    <t>Thomas Geblein</t>
  </si>
  <si>
    <t>USLTAP-BZDVEP37</t>
  </si>
  <si>
    <t>USLT09959</t>
  </si>
  <si>
    <t>Caitlin Fendrick</t>
  </si>
  <si>
    <t>USLT09669</t>
  </si>
  <si>
    <t>Jessica Stainsby</t>
  </si>
  <si>
    <t>USLT010877</t>
  </si>
  <si>
    <t>Jennifer Fischer</t>
  </si>
  <si>
    <t>USLT09024</t>
  </si>
  <si>
    <t>Sarah Fratello</t>
  </si>
  <si>
    <t>USLT011784</t>
  </si>
  <si>
    <t>Erica Stuart</t>
  </si>
  <si>
    <t>USLT011792</t>
  </si>
  <si>
    <t>Beth Grieshober</t>
  </si>
  <si>
    <t>USDT01528</t>
  </si>
  <si>
    <t>Jesse Kozak</t>
  </si>
  <si>
    <t>USDT04894</t>
  </si>
  <si>
    <t>Krystl Marinaccio</t>
  </si>
  <si>
    <t>USLT09416</t>
  </si>
  <si>
    <t>Sales &amp; Marketing Support</t>
  </si>
  <si>
    <t>Anikesh Gunwant Shende</t>
  </si>
  <si>
    <t>USLT011824</t>
  </si>
  <si>
    <t>Lisa Hill</t>
  </si>
  <si>
    <t>USLT010635</t>
  </si>
  <si>
    <t>Deanne Withrow</t>
  </si>
  <si>
    <t>USDT05027</t>
  </si>
  <si>
    <t>Corporate?Services/Security</t>
  </si>
  <si>
    <t>Lauren Grieco</t>
  </si>
  <si>
    <t>USLT08989</t>
  </si>
  <si>
    <t>Amy Wind</t>
  </si>
  <si>
    <t>USLT010883</t>
  </si>
  <si>
    <t>Gabrielle Richardson</t>
  </si>
  <si>
    <t>USLT09090</t>
  </si>
  <si>
    <t>Benjamin Paveljack</t>
  </si>
  <si>
    <t>USLT09885</t>
  </si>
  <si>
    <t>Sharon Berger</t>
  </si>
  <si>
    <t>USLT011650</t>
  </si>
  <si>
    <t>Toni Krysczak</t>
  </si>
  <si>
    <t>USLT09844</t>
  </si>
  <si>
    <t>Matthew Timm</t>
  </si>
  <si>
    <t>USLT09963</t>
  </si>
  <si>
    <t>Brent Feuz</t>
  </si>
  <si>
    <t>USLT10429</t>
  </si>
  <si>
    <t>Katherine Houchins</t>
  </si>
  <si>
    <t>USLT010414</t>
  </si>
  <si>
    <t>Amanda McQuade</t>
  </si>
  <si>
    <t>USLT011787</t>
  </si>
  <si>
    <t>USLT011791</t>
  </si>
  <si>
    <t>Alex Bonito</t>
  </si>
  <si>
    <t>USLT09417</t>
  </si>
  <si>
    <t>Foodservice Sales Planning</t>
  </si>
  <si>
    <t>Betty Zawada</t>
  </si>
  <si>
    <t>USLT011629</t>
  </si>
  <si>
    <t>Shubham Gaikwad</t>
  </si>
  <si>
    <t>USLT010640</t>
  </si>
  <si>
    <t>Sales Effectiveness Accelerator</t>
  </si>
  <si>
    <t>Tracey Michel</t>
  </si>
  <si>
    <t>USLT08724</t>
  </si>
  <si>
    <t>Shawn Brackenridge</t>
  </si>
  <si>
    <t>HP Elite X360 830 G10</t>
  </si>
  <si>
    <t>USLT011862</t>
  </si>
  <si>
    <t>Michael Saad</t>
  </si>
  <si>
    <t>USLT010969</t>
  </si>
  <si>
    <t>Susan Klock</t>
  </si>
  <si>
    <t>USLT011856</t>
  </si>
  <si>
    <t>Miguel Rivera</t>
  </si>
  <si>
    <t>USLT011858</t>
  </si>
  <si>
    <t>Erika Marabella</t>
  </si>
  <si>
    <t>USLT08833</t>
  </si>
  <si>
    <t>Geanne Zanatta</t>
  </si>
  <si>
    <t>USLT08837</t>
  </si>
  <si>
    <t>Kathy O'Brien</t>
  </si>
  <si>
    <t>USLT010989</t>
  </si>
  <si>
    <t>Richard Tringali</t>
  </si>
  <si>
    <t>USLT08431</t>
  </si>
  <si>
    <t>Christopher Eglin</t>
  </si>
  <si>
    <t>USLT09884</t>
  </si>
  <si>
    <t>Tina Battistoni-Paul</t>
  </si>
  <si>
    <t>USLT011654</t>
  </si>
  <si>
    <t>Trish Hudson</t>
  </si>
  <si>
    <t>USLT09839</t>
  </si>
  <si>
    <t>Chris Domagala</t>
  </si>
  <si>
    <t>USLT09843</t>
  </si>
  <si>
    <t>Jeffrey Symmonds</t>
  </si>
  <si>
    <t>USLT011786</t>
  </si>
  <si>
    <t>USLT011794</t>
  </si>
  <si>
    <t>Clair Schneckenberger</t>
  </si>
  <si>
    <t>USLT011755</t>
  </si>
  <si>
    <t>Loraine Grimm</t>
  </si>
  <si>
    <t>USLT010645</t>
  </si>
  <si>
    <t>Kevin Hodge</t>
  </si>
  <si>
    <t>USDT01056</t>
  </si>
  <si>
    <t>Derek Roberts</t>
  </si>
  <si>
    <t>USLT010797</t>
  </si>
  <si>
    <t>Nicholas Sugg</t>
  </si>
  <si>
    <t>USLT09225</t>
  </si>
  <si>
    <t>Sean Coughlin</t>
  </si>
  <si>
    <t>USLT010573</t>
  </si>
  <si>
    <t>Gregory Klin</t>
  </si>
  <si>
    <t>USLT10258</t>
  </si>
  <si>
    <t>CS&amp;L Logistics</t>
  </si>
  <si>
    <t>Tracy Beck</t>
  </si>
  <si>
    <t>USLT09721</t>
  </si>
  <si>
    <t>Justin Ragan</t>
  </si>
  <si>
    <t>USLT09812</t>
  </si>
  <si>
    <t>Ean Ee Low</t>
  </si>
  <si>
    <t>USLT09202</t>
  </si>
  <si>
    <t>Global Marketing</t>
  </si>
  <si>
    <t>sahiba saleem</t>
  </si>
  <si>
    <t>USLT09887</t>
  </si>
  <si>
    <t>Beth Leonard</t>
  </si>
  <si>
    <t>USLT09894</t>
  </si>
  <si>
    <t>Siva Dutta</t>
  </si>
  <si>
    <t>USLT09332</t>
  </si>
  <si>
    <t>Maria Rafferty</t>
  </si>
  <si>
    <t>USLT09681</t>
  </si>
  <si>
    <t>Larissa Yang</t>
  </si>
  <si>
    <t>USLT011913</t>
  </si>
  <si>
    <t>Business Process and Data</t>
  </si>
  <si>
    <t>Aaron Tichenor</t>
  </si>
  <si>
    <t>USLT011801</t>
  </si>
  <si>
    <t>Justin Cicatello</t>
  </si>
  <si>
    <t>USLT10083</t>
  </si>
  <si>
    <t>USDT01080</t>
  </si>
  <si>
    <t>Leah Brockmyre</t>
  </si>
  <si>
    <t>USLT09210</t>
  </si>
  <si>
    <t>Matthew Kiefer</t>
  </si>
  <si>
    <t>USLT010702</t>
  </si>
  <si>
    <t>Britt Haslow</t>
  </si>
  <si>
    <t>USLT09552</t>
  </si>
  <si>
    <t>USLT10035</t>
  </si>
  <si>
    <t>Mary Ann Waldman</t>
  </si>
  <si>
    <t>USLT09239</t>
  </si>
  <si>
    <t>Rudy Rios</t>
  </si>
  <si>
    <t>USLT010595</t>
  </si>
  <si>
    <t>Gail Thomson-Gagne</t>
  </si>
  <si>
    <t>USLT09294</t>
  </si>
  <si>
    <t>Eric Eynon</t>
  </si>
  <si>
    <t>USLT08627</t>
  </si>
  <si>
    <t>Paul Ehrenreich</t>
  </si>
  <si>
    <t>Dell Inc. Precision 3561</t>
  </si>
  <si>
    <t>USLT09913</t>
  </si>
  <si>
    <t>Kathryn Ryan</t>
  </si>
  <si>
    <t>USLT011800</t>
  </si>
  <si>
    <t>USLT011804</t>
  </si>
  <si>
    <t>Chris Efthemis</t>
  </si>
  <si>
    <t>USLT09426</t>
  </si>
  <si>
    <t>Kathy Gardner</t>
  </si>
  <si>
    <t>USLT010896</t>
  </si>
  <si>
    <t>Andrew Teixeira</t>
  </si>
  <si>
    <t>USLT010898</t>
  </si>
  <si>
    <t>Amy Spring</t>
  </si>
  <si>
    <t>USLT010709</t>
  </si>
  <si>
    <t>Row Labels</t>
  </si>
  <si>
    <t>Grand Total</t>
  </si>
  <si>
    <t>Count of t1_model</t>
  </si>
  <si>
    <t>Distinct Count of t2_asset_tag</t>
  </si>
  <si>
    <t>Dell Inc. Latitude 7320</t>
  </si>
  <si>
    <t>Dell Inc. OptiPlex 3070</t>
  </si>
  <si>
    <t>Latitude 5430</t>
  </si>
  <si>
    <t>Dell Inc. Latitude 5490</t>
  </si>
  <si>
    <t>OptiPlex 5090</t>
  </si>
  <si>
    <t>Dell Inc. OptiPlex 3060</t>
  </si>
  <si>
    <t>Dell Optiplex 5090 mini</t>
  </si>
  <si>
    <t>Dell Inc. Precision 5520</t>
  </si>
  <si>
    <t>Dell Latitude 5400</t>
  </si>
  <si>
    <t>VMware, Inc. VMware Virtual Platform</t>
  </si>
  <si>
    <t>Dell Inc. Precision 7560</t>
  </si>
  <si>
    <t>Dell Latitude 5310 2-in-1</t>
  </si>
  <si>
    <t>Latitude 7212 Rugged Extreme Tablet</t>
  </si>
  <si>
    <t>OptiPlex 5080 Mini</t>
  </si>
  <si>
    <t>Dell Latitude 7320</t>
  </si>
  <si>
    <t>Dell Inc. OptiPlex 7010</t>
  </si>
  <si>
    <t>Dell Inc. Precision 7550</t>
  </si>
  <si>
    <t>Dell Inc. Latitude 7290</t>
  </si>
  <si>
    <t>Microsoft Corporation Surface Book</t>
  </si>
  <si>
    <t>Dell Inc. Precision 5570</t>
  </si>
  <si>
    <t>Dell Inc. Latitude E7270</t>
  </si>
  <si>
    <t>Dell Inc. Latitude 7300</t>
  </si>
  <si>
    <t>Latitude 5480</t>
  </si>
  <si>
    <t>Dell Optiplex 5080</t>
  </si>
  <si>
    <t>Dell Inc. Precision 3930 Rack</t>
  </si>
  <si>
    <t>Dell Inc. Latitude 7414</t>
  </si>
  <si>
    <t>Dell Latitude 5430 Rugged</t>
  </si>
  <si>
    <t>Dell Latitude 7280</t>
  </si>
  <si>
    <t>Dell Inc. Latitude 9430</t>
  </si>
  <si>
    <t>Dell Optiplex 3000</t>
  </si>
  <si>
    <t>Dell Latitude 14 Rugged (5404)</t>
  </si>
  <si>
    <t>Apple</t>
  </si>
  <si>
    <t>Latitude 7400 2-in-1</t>
  </si>
  <si>
    <t>Dell Latitude 5285</t>
  </si>
  <si>
    <t>Dell Inc. Latitude 7400</t>
  </si>
  <si>
    <t>Apple Macbook Pro (13-inch, 2019)</t>
  </si>
  <si>
    <t>Dell Inc. Latitude 7310</t>
  </si>
  <si>
    <t>Dell Inc. OptiPlex 790</t>
  </si>
  <si>
    <t>Dell Inc. Precision 5820 Tower</t>
  </si>
  <si>
    <t>Dell Inc. OptiPlex 5000</t>
  </si>
  <si>
    <t>Dell Latitude 9430</t>
  </si>
  <si>
    <t>Dell Latitude E6430</t>
  </si>
  <si>
    <t>USDT05489 - Dell Inc. Optiplex 3060</t>
  </si>
  <si>
    <t>Latitude 5490</t>
  </si>
  <si>
    <t>Dell Precision 5520</t>
  </si>
  <si>
    <t>Latitude 7320</t>
  </si>
  <si>
    <t>Dell Inc. Latitude 5320</t>
  </si>
  <si>
    <t>Lenovo 20F6000NCD</t>
  </si>
  <si>
    <t>Precision 5540</t>
  </si>
  <si>
    <t>Lenovo YangTianT4900v-00</t>
  </si>
  <si>
    <t>USDT05480 - Dell Inc. Optiplex 3070</t>
  </si>
  <si>
    <t>Macbook pro 16"</t>
  </si>
  <si>
    <t>Dell Inc. Latitude 5500</t>
  </si>
  <si>
    <t>Dell Inc. Vostro 3670</t>
  </si>
  <si>
    <t>Microsoft Corporation Surface Pro</t>
  </si>
  <si>
    <t>Apple Macbook Pro</t>
  </si>
  <si>
    <t>Dell Latitude 7480</t>
  </si>
  <si>
    <t>Dell Inc. Precision 5550</t>
  </si>
  <si>
    <t>Dell Latitude E6330</t>
  </si>
  <si>
    <t>HP HP Z4 G4 Workstation</t>
  </si>
  <si>
    <t>Dell Inc. Precision 7740</t>
  </si>
  <si>
    <t>Latitude 5420</t>
  </si>
  <si>
    <t>Dell Inc. Latitude 9420</t>
  </si>
  <si>
    <t>Dell Inc. Precision R7610</t>
  </si>
  <si>
    <t>Dell Inc. Latitude 5480</t>
  </si>
  <si>
    <t>USDT05472 - Dell Inc. Optiplex 3070</t>
  </si>
  <si>
    <t>USDT05484 - Dell Inc. Optiplex 3070</t>
  </si>
  <si>
    <t>HP Folio G3 2-in-1</t>
  </si>
  <si>
    <t>(blank)</t>
  </si>
  <si>
    <t>Dell Latitude 5414</t>
  </si>
  <si>
    <t>Laptop</t>
  </si>
  <si>
    <t>Desktop</t>
  </si>
  <si>
    <t>Workstation</t>
  </si>
  <si>
    <t>NA</t>
  </si>
  <si>
    <t>A</t>
  </si>
  <si>
    <t>LA</t>
  </si>
  <si>
    <t>Processor</t>
  </si>
  <si>
    <t>Model</t>
  </si>
  <si>
    <t>Memory</t>
  </si>
  <si>
    <t>Storage</t>
  </si>
  <si>
    <t>Display</t>
  </si>
  <si>
    <t>Graphics</t>
  </si>
  <si>
    <t>Operating Systems</t>
  </si>
  <si>
    <t>Battery</t>
  </si>
  <si>
    <t>Camera</t>
  </si>
  <si>
    <t>Ports</t>
  </si>
  <si>
    <t>Support Services</t>
  </si>
  <si>
    <t>Accidental Damage Service</t>
  </si>
  <si>
    <t>Up to 64 GB DDR4</t>
  </si>
  <si>
    <t>Up to 2TB PCIe NVMe SSD</t>
  </si>
  <si>
    <t>14" HD/FHD WVA, up to 300 nits</t>
  </si>
  <si>
    <t>Intel UHD (i3) / Iris Xe (i5/i7)</t>
  </si>
  <si>
    <t>Windows 10/11 Pro, Ubuntu 20.04 LTS</t>
  </si>
  <si>
    <t>42 Wh or 63 Wh</t>
  </si>
  <si>
    <t>720p HD IR w/ privacy shutter</t>
  </si>
  <si>
    <t>ProSupport &amp; Onsite options available</t>
  </si>
  <si>
    <t>Optional through Dell warranty services</t>
  </si>
  <si>
    <t>n/a</t>
  </si>
  <si>
    <t>720p HD IR webcam with privacy shutter</t>
  </si>
  <si>
    <t>Business warranty; ProSupport optional</t>
  </si>
  <si>
    <t>Accidental Damage Protection available via ProSupport Plus</t>
  </si>
  <si>
    <t>Dell OptiPlex 5090 (Micro form factor)</t>
  </si>
  <si>
    <t>Intel Core i5‑11500T (11th gen, 6 cores/12 threads, 1.5–3.9 GHz, 12 MB, 35 W) (dl.dell.com)</t>
  </si>
  <si>
    <t>Up to 64 GB DDR4 (2 DIMM slots)</t>
  </si>
  <si>
    <t>M.2 NVMe SSD (up to 1 TB+)</t>
  </si>
  <si>
    <t>N/A on unit (requires external display)</t>
  </si>
  <si>
    <t>Intel UHD 750 (integrated w/ i5‑11500T)</t>
  </si>
  <si>
    <t>Windows 10/11 Pro, Ubuntu 20.04 LTS</t>
  </si>
  <si>
    <t>Standard external PSU (varies)</t>
  </si>
  <si>
    <t>n/a (no integrated camera)</t>
  </si>
  <si>
    <t>Business warranty; ProSupport/Plus options</t>
  </si>
  <si>
    <t>Optional via Dell support plans</t>
  </si>
  <si>
    <t>Dell OptiPlex 5050 (Small Form Factor)</t>
  </si>
  <si>
    <t>Intel Core i5‑7500 (7th gen, 4 cores/4 threads, 3.4 GHz base, up to 3.8 GHz, 65 W)</t>
  </si>
  <si>
    <t>8 GB DDR4 (1×8 GB typical config)</t>
  </si>
  <si>
    <t>256 GB NVMe SSD or 500 GB SATA HDD</t>
  </si>
  <si>
    <t>External monitor only (no built-in display)</t>
  </si>
  <si>
    <t>Intel HD 630 integrated</t>
  </si>
  <si>
    <t>Windows 10 Pro; supports Ubuntu 16.04 LTS</t>
  </si>
  <si>
    <t>Internal desktop PSU (varies by chassis)</t>
  </si>
  <si>
    <t>Business warranty; Dell Manageability, optional ProSupport</t>
  </si>
  <si>
    <t>Optional add‑on via Dell support</t>
  </si>
  <si>
    <t>Intel Core i5‑8265U (8th gen, 4 cores/8 threads, 1.6–3.9 GHz)</t>
  </si>
  <si>
    <t>8 GB DDR4 (standard config; expandable to 32/64 GB)</t>
  </si>
  <si>
    <t>256 GB NVMe SSD</t>
  </si>
  <si>
    <t>14″ FHD WVA (1920×1080), antiglare, 220 nits</t>
  </si>
  <si>
    <t>Intel UHD 620 integrated</t>
  </si>
  <si>
    <t>Windows 10 Pro (OEM), compatible with Win 11/Ubuntu</t>
  </si>
  <si>
    <t>3‑cell battery (~35 Wh), ~4–5 hrs; 65 W adapter</t>
  </si>
  <si>
    <t>720p HD IR webcam w/ privacy shutter</t>
  </si>
  <si>
    <t>Accidental Damage Protection available</t>
  </si>
  <si>
    <t>Optional via Dell support packages</t>
  </si>
  <si>
    <t>Dell Latitude 7480</t>
  </si>
  <si>
    <t>Intel Core i5‑7300U (dual‑core, 2.6–3.5 GHz, vPro)</t>
  </si>
  <si>
    <t>8 GB DDR4 (standard)</t>
  </si>
  <si>
    <t>256 GB PCIe / SATA SSD</t>
  </si>
  <si>
    <t>14″ FHD (1920×1080) anti‑glare, 300 nits</t>
  </si>
  <si>
    <t>Intel HD 620 integrated</t>
  </si>
  <si>
    <t>Windows 10 Pro; business-class support</t>
  </si>
  <si>
    <t>65 W adapter; ~4‑5 hrs typical (3‑cell battery)</t>
  </si>
  <si>
    <t>720p HD webcam (non‑IR)</t>
  </si>
  <si>
    <t>Onsite/In‑Home service after remote diagnosis (3‑yr HW svc)</t>
  </si>
  <si>
    <t>Offered via business support add‑ons</t>
  </si>
  <si>
    <t>Dell Latitude 5411</t>
  </si>
  <si>
    <t>Intel Core i5‑10300H (4‑core/8‑thread, 2.5–4.5 GHz)</t>
  </si>
  <si>
    <t>8 GB DDR4 (standard; expandable to 32 GB)</t>
  </si>
  <si>
    <t>256 GB PCIe NVMe SSD</t>
  </si>
  <si>
    <t>14″ FHD WLED (1920×1080), 220 nits</t>
  </si>
  <si>
    <t>Intel UHD 630 integrated</t>
  </si>
  <si>
    <t>Windows 10 Pro (OEM), supports Windows 11 &amp; Ubuntu</t>
  </si>
  <si>
    <t>3‑cell (~35 Wh), ~4‑5 hrs runtime; 65 W adapter</t>
  </si>
  <si>
    <t>Dell OptiPlex 5070 (SFF)</t>
  </si>
  <si>
    <t>Intel Core i5-9500 (6-core 3.0–4.4 GHz) (bhphotovideo.com)</t>
  </si>
  <si>
    <t>8 GB DDR4 (2666 MHz, up to 64 GB)</t>
  </si>
  <si>
    <t>256 GB NVMe PCIe M.2 SSD</t>
  </si>
  <si>
    <t>External monitor only (desktop tower)</t>
  </si>
  <si>
    <t>Windows 10 Pro (supports 11, Linux)</t>
  </si>
  <si>
    <t>Standard internal PSU (~200 W)</t>
  </si>
  <si>
    <t>Business warranty; ProSupport / ProSupport Plus available</t>
  </si>
  <si>
    <t>Dell Latitude 5440</t>
  </si>
  <si>
    <t>Intel Core i5-1335U (13th gen, 10-core up to 4.6 GHz)</t>
  </si>
  <si>
    <t>8 GB DDR4 (expandable to 64 GB)</t>
  </si>
  <si>
    <t>14″ FHD IPS 1920×1080, non-touch 250–300 nits</t>
  </si>
  <si>
    <t>Intel Iris Xe integrated</t>
  </si>
  <si>
    <t>Windows 11 Pro; Ubuntu 22.04 LTS compatible</t>
  </si>
  <si>
    <t>42 Wh or 54 Wh; 60 W USB‑C adapter</t>
  </si>
  <si>
    <t>Onsite/In‑Home service after diagnosis; 1‑yr hardware service</t>
  </si>
  <si>
    <t>Accidental Damage Protection optional via support</t>
  </si>
  <si>
    <t>Dell Latitude 7490</t>
  </si>
  <si>
    <t>Intel Core i5-8350U (4‑core 1.7–3.6 GHz) vPro</t>
  </si>
  <si>
    <t>8 GB DDR4 (expandable to 32 GB)</t>
  </si>
  <si>
    <t>14″ FHD IPS 1920×1080, 300 nits (dual options)</t>
  </si>
  <si>
    <t>Intel UHD 620 integrated</t>
  </si>
  <si>
    <t>Windows 10 Pro; Ubuntu-compatible</t>
  </si>
  <si>
    <t>720p HD webcam (non-IR)</t>
  </si>
  <si>
    <t>Onsite/In‑Home business warranty; ProSupport options</t>
  </si>
  <si>
    <t>Dell OptiPlex 5000 (SFF)</t>
  </si>
  <si>
    <t>Intel Core i5‑12500 (12th gen, 6‑core/12‑thread, 3.0–4.4 GHz, 65 W) (dell.com)</t>
  </si>
  <si>
    <t>External monitor only (desktop)</t>
  </si>
  <si>
    <t>Intel UHD 730/770 integrated</t>
  </si>
  <si>
    <t>Windows 11 Pro (upgradable), Ubuntu 20.04 LTS</t>
  </si>
  <si>
    <t>Business warranty; ProSupport / Plus options</t>
  </si>
  <si>
    <t>Dell OptiPlex 5080 (SFF)</t>
  </si>
  <si>
    <t>Intel Core i5‑10500 (10th gen, 6‑core/12‑thread, 3.1–4.5 GHz, 65 W)</t>
  </si>
  <si>
    <t>8 GB DDR4 2666 MHz (supports up to 128 GB)</t>
  </si>
  <si>
    <t>External monitor only</t>
  </si>
  <si>
    <t>Intel UHD 630 integrated</t>
  </si>
  <si>
    <t>Windows 10/11 Pro, Ubuntu 18.04 LTS</t>
  </si>
  <si>
    <t>Standard internal PSU (200 W)</t>
  </si>
  <si>
    <t>Business warranty; ProSupport options</t>
  </si>
  <si>
    <t>Dell Latitude 5310 2‑in‑1</t>
  </si>
  <si>
    <t>Intel Core i5‑10210U (10th gen, 4‑core/8‑thread, 1.6–4.2 GHz)</t>
  </si>
  <si>
    <t>8 GB DDR4 2667 MHz (expandable to 32 GB)</t>
  </si>
  <si>
    <t>13″ FHD WVA touchscreen, 1920×1080</t>
  </si>
  <si>
    <t>Windows 10 Pro; upgradable to Win 11; Ubuntu-compatible</t>
  </si>
  <si>
    <t>~35 Wh battery (~4–5 hrs); 65 W adapter</t>
  </si>
  <si>
    <t>Business warranty; optional ProSupport</t>
  </si>
  <si>
    <t>512 GB PCIe NVMe SSD</t>
  </si>
  <si>
    <t>14″ FHD IPS anti‑glare, 250 nits</t>
  </si>
  <si>
    <t>Intel Iris Xe Graphics</t>
  </si>
  <si>
    <t>Windows 11 Pro, Ubuntu 20.04 LTS</t>
  </si>
  <si>
    <t>Intel Core i5‑1135G7 (11th gen, 4‑core/8‑thread, 2.4–4.2 GHz, 8 MB)</t>
  </si>
  <si>
    <t>Dell Latitude 7320 (2‑in‑1)</t>
  </si>
  <si>
    <t>8 GB LPDDR4x or DDR4 (expandable to 32 GB)</t>
  </si>
  <si>
    <t>13.3″ FHD WVA touchscreen (non-touch optional), 300 nits</t>
  </si>
  <si>
    <t>Windows 10 Pro (upgradable to 11), Ubuntu-compatible</t>
  </si>
  <si>
    <t>42 Wh or 63 Wh battery, USB‑C power</t>
  </si>
  <si>
    <t>720p HD (no IR) w/ privacy shutter</t>
  </si>
  <si>
    <t>Onsite/In‑Home service after diagnosis; business-class warranty</t>
  </si>
  <si>
    <t>Optional via ProSupport Plus</t>
  </si>
  <si>
    <t>Dell OptiPlex 3070 (SFF)</t>
  </si>
  <si>
    <t>Intel Core i5‑9500 (6‑core/6‑thread, 3.0–4.4 GHz, 65 W) (texas.gs.shi.com, dell.com)</t>
  </si>
  <si>
    <t>8 GB DDR4‑2666 MHz (1×8 GB; supports up to 32 GB)</t>
  </si>
  <si>
    <t>256 GB NVMe PCIe SSD</t>
  </si>
  <si>
    <t>Windows 10 Pro (supports Linux)</t>
  </si>
  <si>
    <t>3‑yr Onsite Hardware Service with ProSupport</t>
  </si>
  <si>
    <t>Optional via ProSupport Plus add‑on</t>
  </si>
  <si>
    <t>Intel Core i5‑12600H (12‑core/16‑thread, up to 4.5 GHz, 45 W)</t>
  </si>
  <si>
    <t>8 GB DDR5‑4800 MHz (1×8 GB; dual‑channel up to 64 GB)</t>
  </si>
  <si>
    <t>15.6″ FHD+ IPS 1920×1200, 60 Hz, HDR10</t>
  </si>
  <si>
    <t>Intel Iris Xe integrated; optional NVIDIA RTX A1000 discrete</t>
  </si>
  <si>
    <t>Windows 11 Pro (includes Win 10 Pro, Ubuntu 20.04, RHEL 8.6)</t>
  </si>
  <si>
    <t>4‑cell battery; 130 W USB‑C adapter</t>
  </si>
  <si>
    <t>720p HD camera (IR with ExpressSign-in)</t>
  </si>
  <si>
    <t>1‑yr Onsite/In‑Home after remote diagnosis</t>
  </si>
  <si>
    <t>Intel Core i5‑1235U (12‑core/12‑thread, 1.3–4.4 GHz, 15 W)</t>
  </si>
  <si>
    <t>16 GB DDR4‑3200 MHz (1×16 GB; supports up to 64 GB)</t>
  </si>
  <si>
    <t>Windows 11 Pro (includes Win 10 Pro, Ubuntu 20.04)</t>
  </si>
  <si>
    <t>58 Wh battery; USB‑C fast charging</t>
  </si>
  <si>
    <t>720p HD camera with privacy shutter</t>
  </si>
  <si>
    <t>Onsite/In‑Home business-class support</t>
  </si>
  <si>
    <t>Dell Precision 5540</t>
  </si>
  <si>
    <t>Intel Core i5‑9400H (4‑core/8‑thread, 2.5–4.3 GHz, 45 W) (dell.com, amazon.com)</t>
  </si>
  <si>
    <t>8 GB DDR4‑2666 MHz (1×8 GB; up to 32 GB)</t>
  </si>
  <si>
    <t>15.6″ FHD IGZO4, 1920×1080, anti-glare, 100% sRGB, 60 Hz</t>
  </si>
  <si>
    <t>Intel Iris Xe integrated (discrete optional)</t>
  </si>
  <si>
    <t>Windows 10 Pro/Win 10 Pro for Workstations, Ubuntu 18.04, RHEL 8</t>
  </si>
  <si>
    <t>4‑cell; 130 W USB‑C adapter</t>
  </si>
  <si>
    <t>720p HD IR w/ ExpressSign‑in</t>
  </si>
  <si>
    <t>1‑yr Onsite/In‑Home service after remote diagnosis</t>
  </si>
  <si>
    <t>Dell OptiPlex 5090 Micro</t>
  </si>
  <si>
    <t>Intel Core i5‑10500T (6‑core/12‑thread, 2.3–3.8 GHz, 35 W)</t>
  </si>
  <si>
    <t>8 GB DDR4‑2666 MHz (1×8 GB; up to 64 GB)</t>
  </si>
  <si>
    <t>n/a (requires external monitor)</t>
  </si>
  <si>
    <t>External PSU per chassis</t>
  </si>
  <si>
    <t>Business warranty; ProSupport/Plus available</t>
  </si>
  <si>
    <t>Dell Latitude 5490</t>
  </si>
  <si>
    <t>Intel Core i5‑8250U (4‑core/8‑thread, 1.6–3.6 GHz, 15 W)</t>
  </si>
  <si>
    <t>8 GB DDR4‑2400 MHz (1×8 GB; up to 32 GB)</t>
  </si>
  <si>
    <t>14″ FHD WVA anti‑glare, 1920×1080, 220 nits</t>
  </si>
  <si>
    <t>Windows 10 Pro; compatible with Ubuntu &amp; Win 11</t>
  </si>
  <si>
    <t>3‑cell (~35 Wh), 65 W adapter; ~4–5 hrs</t>
  </si>
  <si>
    <t>720p HD with privacy shutter</t>
  </si>
  <si>
    <t>Dell Latitude 5410</t>
  </si>
  <si>
    <t>Intel Core i5‑10310U (4‑core/8‑thread, 1.7–4.1 GHz, 6 MB cache) (dell.com)</t>
  </si>
  <si>
    <t>8 GB DDR4‑2667 MHz (1×8 GB; up to 64 GB)</t>
  </si>
  <si>
    <t>14″ FHD (1920×1080) WVA, antiglare, ~220 nits</t>
  </si>
  <si>
    <t>Intel UHD 620 (integrated)</t>
  </si>
  <si>
    <t>Windows 10 Pro (OEM); compatible with Win 11 &amp; Ubuntu</t>
  </si>
  <si>
    <t>~35 Wh battery (~4–5 hrs typical); 65 W PSU</t>
  </si>
  <si>
    <t>Business-class warranty; Onsite/In‑Home service after remote diagnosis</t>
  </si>
  <si>
    <t>Dell Precision 5530</t>
  </si>
  <si>
    <t>Intel Core i5‑8300H (4‑core/8‑thread, 2.3–4.0 GHz, 8 MB cache, 45 W)</t>
  </si>
  <si>
    <t>15.6″ FHD IGZO4 IPS (1920×1080), 400 nits</t>
  </si>
  <si>
    <t>Intel UHD 630 integrated; optional Quadro P1000</t>
  </si>
  <si>
    <t>Windows 10 Pro 64‑bit; Linux support (RHEL, Ubuntu)</t>
  </si>
  <si>
    <t>720p HD IR webcam with ExpressSign‑in</t>
  </si>
  <si>
    <t>Dell Precision 5520</t>
  </si>
  <si>
    <t>Intel Core i5‑7440HQ (4‑core/8‑thread, 2.8 GHz base up to 3.5 GHz turbo)</t>
  </si>
  <si>
    <t>8 GB DDR4‑2133 MHz (1×8 GB; up to 32 GB)</t>
  </si>
  <si>
    <t>256 GB PCIe NVMe SSD (or optional 500 GB HDD)</t>
  </si>
  <si>
    <t>15.6″ FHD IPS (1920×1080)</t>
  </si>
  <si>
    <t>Intel HD 630 integrated; optional Quadro M1200</t>
  </si>
  <si>
    <t>Windows 10 Pro 64‑bit; Linux compatible</t>
  </si>
  <si>
    <t>3‑cell (56 Wh) battery; ~4–5 hrs; 130 W adapter</t>
  </si>
  <si>
    <t>720p HD webcam</t>
  </si>
  <si>
    <t>Standard business warranty; optional ProSupport</t>
  </si>
  <si>
    <t>Nos</t>
  </si>
  <si>
    <t>Category</t>
  </si>
  <si>
    <t>Availability</t>
  </si>
  <si>
    <t>DeskTop</t>
  </si>
  <si>
    <t>NI</t>
  </si>
  <si>
    <t>Total</t>
  </si>
  <si>
    <t>Requires Change</t>
  </si>
  <si>
    <t>Intel 11th Gen i5</t>
  </si>
  <si>
    <t>Processor Gen</t>
  </si>
  <si>
    <t>Notes</t>
  </si>
  <si>
    <t>720p</t>
  </si>
  <si>
    <t xml:space="preserve">n/a </t>
  </si>
  <si>
    <t>Windows 10/11 Pro</t>
  </si>
  <si>
    <t>Windows 11 Pro</t>
  </si>
  <si>
    <t>Windows 10 Pro</t>
  </si>
  <si>
    <t>OS</t>
  </si>
  <si>
    <t>Intel i5</t>
  </si>
  <si>
    <t>Dell OptiPlex 5430 (SFF/Micro)</t>
  </si>
  <si>
    <t>Intel Core i5‑12500 (12th Gen, 6 cores/12 threads, 3.0–4.6 GHz, 18 MB, 65 W) (en.wikipedia.org)</t>
  </si>
  <si>
    <t>8 GB DDR4 (1×8 GB; expandable to 64 GB)</t>
  </si>
  <si>
    <t>256 GB PCIe NVMe SSD (1× M.2 slot)</t>
  </si>
  <si>
    <t>External monitor(s) only</t>
  </si>
  <si>
    <t>Intel UHD Graphics 770 integrated</t>
  </si>
  <si>
    <t>Windows 11 Pro; Ubuntu compatible</t>
  </si>
  <si>
    <t>Count</t>
  </si>
  <si>
    <t>$300 - $600</t>
  </si>
  <si>
    <t>$800 - $1,500+</t>
  </si>
  <si>
    <t>$200 - $400</t>
  </si>
  <si>
    <t>$250 - $550</t>
  </si>
  <si>
    <t>$700 - $1,200+</t>
  </si>
  <si>
    <t>$250 - $500</t>
  </si>
  <si>
    <t>$500 - $1,000+</t>
  </si>
  <si>
    <t>$400 - $800</t>
  </si>
  <si>
    <t>$150 - $350</t>
  </si>
  <si>
    <t>$1,500 - $2,500+</t>
  </si>
  <si>
    <t>$300 - $700</t>
  </si>
  <si>
    <t>Market Price</t>
  </si>
  <si>
    <t>Dell</t>
  </si>
  <si>
    <t>HP</t>
  </si>
  <si>
    <t>Business</t>
  </si>
  <si>
    <t>Services</t>
  </si>
  <si>
    <t>Offers</t>
  </si>
  <si>
    <t>Contact</t>
  </si>
  <si>
    <t>S.No</t>
  </si>
  <si>
    <t>Supplier Name</t>
  </si>
  <si>
    <t>Supplier HQ</t>
  </si>
  <si>
    <t>Years in Corporate Laptop Market</t>
  </si>
  <si>
    <t>Supplier Market Position (Exclusively in the Corporate Laptop Market segment)</t>
  </si>
  <si>
    <t>Supplier Revenue(in Billions)</t>
  </si>
  <si>
    <t>Corporate Clients</t>
  </si>
  <si>
    <t>Service Coverage</t>
  </si>
  <si>
    <t>Service Centers in Europe</t>
  </si>
  <si>
    <t>Warrenty Period (Initial level)</t>
  </si>
  <si>
    <t>Warrenty Notes</t>
  </si>
  <si>
    <t xml:space="preserve">Business Discounts? </t>
  </si>
  <si>
    <t xml:space="preserve">email </t>
  </si>
  <si>
    <t>phone</t>
  </si>
  <si>
    <t>Other Links</t>
  </si>
  <si>
    <t>Round Rockk, Texas, US</t>
  </si>
  <si>
    <t>Large Enterprises: Many Fortune 500 companies</t>
  </si>
  <si>
    <t>Yes</t>
  </si>
  <si>
    <t xml:space="preserve">1 year* (extension optional) </t>
  </si>
  <si>
    <t>Covers defects in materials and workmanship. Includes parts and labor; usually involves mail-in or depot service.</t>
  </si>
  <si>
    <t>0801 800 001</t>
  </si>
  <si>
    <t>Custom Configuration support, Very High OEM capabilities</t>
  </si>
  <si>
    <t>Palo Alto, California</t>
  </si>
  <si>
    <t>Large Enterprises: Global corporations</t>
  </si>
  <si>
    <t>1 year* (extension optional)</t>
  </si>
  <si>
    <t>This includes parts, labor, and on-site service depending on the model.</t>
  </si>
  <si>
    <t>hpstoresalesus@hp.com</t>
  </si>
  <si>
    <t> 01 49 93 25 52</t>
  </si>
  <si>
    <t>Good support system</t>
  </si>
  <si>
    <t>Lenovo</t>
  </si>
  <si>
    <t>Hong Kong</t>
  </si>
  <si>
    <t>Large Enterprises:</t>
  </si>
  <si>
    <t>It includes parts and labor, but service response (e.g., depot vs. onsite) depends on your region or chosen plan</t>
  </si>
  <si>
    <t>02 44 21 79 94</t>
  </si>
  <si>
    <t>Wide range of Options in models and congfigurations</t>
  </si>
  <si>
    <t>Asus</t>
  </si>
  <si>
    <t>Taipei, Taiwan</t>
  </si>
  <si>
    <t>Creative Agencies: Digital marketing firms, graphic design studios, video production companies</t>
  </si>
  <si>
    <t>2-3 years (Extensions Optional)</t>
  </si>
  <si>
    <t>The warranty covers defects in materials and workmanship, excluding accessories like batteries (which have a separate 12-month warranty) .</t>
  </si>
  <si>
    <t>+33 821232313</t>
  </si>
  <si>
    <t>SMBs level, expanding in B2B</t>
  </si>
  <si>
    <t>Acer</t>
  </si>
  <si>
    <t>SMBs</t>
  </si>
  <si>
    <t>2-3 years carry-in warranty*(Depends on the model) Extenion Optional</t>
  </si>
  <si>
    <t>This includes repair services where the user sends the laptop to an Acer service center</t>
  </si>
  <si>
    <t>Considerable amount of models, but not competitive with other players</t>
  </si>
  <si>
    <t>Cupertino, California</t>
  </si>
  <si>
    <t>Creative Industries, Software Development</t>
  </si>
  <si>
    <t>1-800-854-3680.</t>
  </si>
  <si>
    <t>Suitable for Creative tasks and is premium. Budget to be noted</t>
  </si>
  <si>
    <t>Segment</t>
  </si>
  <si>
    <t>Detail</t>
  </si>
  <si>
    <t>Warrenty</t>
  </si>
  <si>
    <r>
      <t>Under EU consumer protection laws, a</t>
    </r>
    <r>
      <rPr>
        <b/>
        <sz val="11"/>
        <color theme="1"/>
        <rFont val="Aptos Narrow"/>
        <family val="2"/>
        <scheme val="minor"/>
      </rPr>
      <t xml:space="preserve"> minimum 2-year warranty applies to hardware purchased in the EU regardless of the manufacturer’s own warranty</t>
    </r>
    <r>
      <rPr>
        <sz val="11"/>
        <color theme="1"/>
        <rFont val="Aptos Narrow"/>
        <family val="2"/>
        <scheme val="minor"/>
      </rPr>
      <t>. For commercial purchases (B2B), legal coverage may vary—but product liability rules often still imply a 2-year baseline.</t>
    </r>
  </si>
  <si>
    <t>RAM</t>
  </si>
  <si>
    <t>64 GB</t>
  </si>
  <si>
    <t>16 GB</t>
  </si>
  <si>
    <t>8 GB</t>
  </si>
  <si>
    <t>32 GB</t>
  </si>
  <si>
    <t>Median price considered</t>
  </si>
  <si>
    <t xml:space="preserve">Cost </t>
  </si>
  <si>
    <t>WorkStation</t>
  </si>
  <si>
    <t>Column Labels</t>
  </si>
  <si>
    <t>Dell Inc. Optiplex 5050</t>
  </si>
  <si>
    <t>Dell Inc Precision 5540</t>
  </si>
  <si>
    <t>Total Items to be refreshed</t>
  </si>
  <si>
    <t>Model Name</t>
  </si>
  <si>
    <t>Market Availability</t>
  </si>
  <si>
    <t>Total Models in office</t>
  </si>
  <si>
    <t>Tail Spend</t>
  </si>
  <si>
    <t>RAM (GB)</t>
  </si>
  <si>
    <t>Extendable</t>
  </si>
  <si>
    <t>Dell OptiPlex 5080</t>
  </si>
  <si>
    <t>Component</t>
  </si>
  <si>
    <t>Specification</t>
  </si>
  <si>
    <t>Processor (CPU)</t>
  </si>
  <si>
    <t>512 GB PCIe NVMe SSD</t>
  </si>
  <si>
    <t>Integrated Intel Iris Xe Graphics</t>
  </si>
  <si>
    <t>Webcam</t>
  </si>
  <si>
    <t>Min 2x USB-A, 1x USB-C, HDMI, RJ-45 Ethernet, Audio jack</t>
  </si>
  <si>
    <t>Windows 11 Pro (downgrade rights to Win 10 Pro if needed)</t>
  </si>
  <si>
    <t>Wireless</t>
  </si>
  <si>
    <t>Wi-Fi 6E + Bluetooth 5.2</t>
  </si>
  <si>
    <t>Keyboard</t>
  </si>
  <si>
    <t>Backlit, spill-resistant</t>
  </si>
  <si>
    <t>TPM 2.0, Fingerprint Reader or IR Camera (optional)</t>
  </si>
  <si>
    <t>50 Wh or higher (8+ hours typical use)</t>
  </si>
  <si>
    <t>Warranty</t>
  </si>
  <si>
    <t>Weight</t>
  </si>
  <si>
    <t>~1.5–1.7 kg</t>
  </si>
  <si>
    <t>Intel Iris Xe Graphics (Integrated)</t>
  </si>
  <si>
    <t>TPM 2.0, Fingerprint Reader or IR Camera (Windows Hello)</t>
  </si>
  <si>
    <t>50 Wh or higher, ~8 hours runtime</t>
  </si>
  <si>
    <t>~1.4–1.8 kg</t>
  </si>
  <si>
    <t>Intel Core i5 13th Gen (e.g., i5-1335U or i5-1340P) – 10-core with hybrid arch</t>
  </si>
  <si>
    <t>Intel Core i7 13th Gen (e.g., i7-1355U or i7-1360P) – 12-core (P+E architecture)</t>
  </si>
  <si>
    <t>16 GB DDR4/DDR5 (upgradeable to 64 GB)</t>
  </si>
  <si>
    <t>14” or 15.6” FHD (1920x1080) Anti-Glare, 250+ nits brightness</t>
  </si>
  <si>
    <t>14” or 15.6” FHD (1920x1080), 250+ nits, Anti-glare</t>
  </si>
  <si>
    <t>1080p (FHD) with privacy shutter</t>
  </si>
  <si>
    <t>Windows 11 Pro (downgrade to 10 Pro rights if needed)</t>
  </si>
  <si>
    <t>3-Year Onsite Premium Support (Next Business Day)</t>
  </si>
  <si>
    <t>3-Year Onsite Premium Support (NBD response)</t>
  </si>
  <si>
    <t>LAPTOP</t>
  </si>
  <si>
    <t>32 GB DDR4/DDR5 (upgradeable to 64 GB)</t>
  </si>
  <si>
    <t>Form Factor</t>
  </si>
  <si>
    <t>Small Form Factor (SFF) / Micro Tower</t>
  </si>
  <si>
    <t>Integrated Intel UHD or Iris Xe</t>
  </si>
  <si>
    <t>At least 6x USB (including USB 3.2 &amp; Type-C), HDMI, DP, Audio jack, Ethernet</t>
  </si>
  <si>
    <t>Connectivity</t>
  </si>
  <si>
    <t>Gigabit Ethernet (Wi-Fi optional but recommended if needed)</t>
  </si>
  <si>
    <t>Operating System</t>
  </si>
  <si>
    <t>3-Year Onsite NBD (Next Business Day)</t>
  </si>
  <si>
    <t>Keyboard &amp; Mouse</t>
  </si>
  <si>
    <t>Wired USB Keyboard and Mouse</t>
  </si>
  <si>
    <t>Monitor</t>
  </si>
  <si>
    <t>Optional: 21.5” or 23.8” FHD IPS Monitor (if RFP includes display)</t>
  </si>
  <si>
    <t>180–260W with 90%+ efficiency (80 PLUS Platinum or Gold preferred)</t>
  </si>
  <si>
    <t>TPM 2.0, Kensington Lock Slot, optional chassis intrusion switch</t>
  </si>
  <si>
    <t>Small Form Factor (SFF) / Tower (as per org’s space preference)</t>
  </si>
  <si>
    <t>512 GB PCIe NVMe M.2 SSD</t>
  </si>
  <si>
    <t>Integrated Intel UHD or Intel Iris Xe</t>
  </si>
  <si>
    <t>USB 3.2 (Type-A), USB-C, HDMI, DisplayPort, RJ-45, Audio out/in</t>
  </si>
  <si>
    <t>Gigabit Ethernet (Wi-Fi optional if desktops are not LAN-wired)</t>
  </si>
  <si>
    <t>3-Year Onsite NBD Support</t>
  </si>
  <si>
    <t>USB Wired Keyboard and Optical Mouse</t>
  </si>
  <si>
    <t>21.5” or 23.8” Full HD IPS (1920x1080, Anti-glare, 60+ Hz)</t>
  </si>
  <si>
    <t>≥ 200W, 80 PLUS Gold or Platinum certified</t>
  </si>
  <si>
    <t>TPM 2.0 chip, Kensington lock, BIOS password, optional chassis lock</t>
  </si>
  <si>
    <t>DESKTOP</t>
  </si>
  <si>
    <t>Intel Core i5 13th Gen (e.g., i5-13500 – 14 cores with hybrid architecture)</t>
  </si>
  <si>
    <t>Intel Core i7 13th Gen (e.g., i7-13700, 16-core hybrid, 2.1 GHz base)</t>
  </si>
  <si>
    <t>16 GB DDR4/DDR5 (2x8 GB, upgradeable to 64 GB)</t>
  </si>
  <si>
    <t>16 GB DDR4 (2x8 GB, expandable to 64 GB)</t>
  </si>
  <si>
    <t>512 GB PCIe NVMe SSD (M.2 Gen 4 preferred)</t>
  </si>
  <si>
    <t>Windows 11 Pro (with Win 10 Pro downgrade rights if needed)</t>
  </si>
  <si>
    <t>Windows 11 Pro with downgrade rights to Win 10 Pro</t>
  </si>
  <si>
    <t>Intel Core i7 13th Gen (e.g., i7-13700H or i7-13800H)</t>
  </si>
  <si>
    <t>1 TB PCIe Gen 4 NVMe SSD</t>
  </si>
  <si>
    <t>FHD 1080p with privacy shutter</t>
  </si>
  <si>
    <t>USB-C (Thunderbolt 4), USB-A, HDMI 2.1, SD card reader, Audio jack</t>
  </si>
  <si>
    <t>Windows 11 Pro</t>
  </si>
  <si>
    <t>TPM 2.0, Fingerprint Reader, IR Camera (Windows Hello), SmartCard (optional)</t>
  </si>
  <si>
    <t>≥ 86 Whr (long-life for power users)</t>
  </si>
  <si>
    <t>~1.8–2.3 kg (typical for mobile workstations)</t>
  </si>
  <si>
    <t>3-Year Onsite NBD Support with Accidental Damage Protection (optional)</t>
  </si>
  <si>
    <t>WORKSTATION</t>
  </si>
  <si>
    <r>
      <t>32 GB DDR5 RAM</t>
    </r>
    <r>
      <rPr>
        <sz val="11"/>
        <color theme="1"/>
        <rFont val="Aptos Narrow"/>
        <family val="2"/>
        <scheme val="minor"/>
      </rPr>
      <t xml:space="preserve"> (2x16 GB, upgradeable to 64 GB or 128 GB in higher models)</t>
    </r>
  </si>
  <si>
    <r>
      <t>Dedicated GPU</t>
    </r>
    <r>
      <rPr>
        <sz val="11"/>
        <color theme="1"/>
        <rFont val="Aptos Narrow"/>
        <family val="2"/>
        <scheme val="minor"/>
      </rPr>
      <t xml:space="preserve"> – NVIDIA RTX A1000 / A2000 (for certified apps)</t>
    </r>
  </si>
  <si>
    <r>
      <t>15.6” or 16” FHD+ (1920x1200) / WUXGA</t>
    </r>
    <r>
      <rPr>
        <sz val="11"/>
        <color theme="1"/>
        <rFont val="Aptos Narrow"/>
        <family val="2"/>
        <scheme val="minor"/>
      </rPr>
      <t>, 100% sRGB, Anti-glare, 300+ nits</t>
    </r>
  </si>
  <si>
    <t>Assigned To</t>
  </si>
  <si>
    <t>Install Status</t>
  </si>
  <si>
    <t>Location</t>
  </si>
  <si>
    <t>Asset Tag</t>
  </si>
  <si>
    <t>Department</t>
  </si>
  <si>
    <t>Device Type</t>
  </si>
  <si>
    <t>Power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</si>
</sst>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color rgb="FF040C28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2" applyAlignment="1">
      <alignment vertical="center" wrapText="1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2" fillId="5" borderId="1" xfId="0" applyFont="1" applyFill="1" applyBorder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5" borderId="3" xfId="0" applyFont="1" applyFill="1" applyBorder="1"/>
    <xf numFmtId="0" fontId="0" fillId="0" borderId="0" xfId="0" applyAlignment="1">
      <alignment vertical="center"/>
    </xf>
    <xf numFmtId="0" fontId="0" fillId="6" borderId="0" xfId="0" applyFill="1"/>
    <xf numFmtId="0" fontId="2" fillId="5" borderId="0" xfId="0" applyFont="1" applyFill="1"/>
    <xf numFmtId="0" fontId="4" fillId="5" borderId="0" xfId="0" applyFont="1" applyFill="1"/>
    <xf numFmtId="0" fontId="3" fillId="0" borderId="0" xfId="0" applyFont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2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0" fontId="5" fillId="0" borderId="1" xfId="2" applyBorder="1" applyAlignment="1">
      <alignment vertical="center"/>
    </xf>
    <xf numFmtId="0" fontId="8" fillId="0" borderId="1" xfId="0" applyFont="1" applyBorder="1"/>
    <xf numFmtId="0" fontId="5" fillId="0" borderId="1" xfId="2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164" fontId="2" fillId="5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/>
    <xf numFmtId="0" fontId="3" fillId="11" borderId="1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" fillId="5" borderId="1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7" fillId="0" borderId="1" xfId="0" applyFont="1" applyBorder="1" applyAlignment="1">
      <alignment wrapText="1"/>
    </xf>
    <xf numFmtId="1" fontId="2" fillId="5" borderId="0" xfId="1" applyNumberFormat="1" applyFont="1" applyFill="1" applyAlignment="1">
      <alignment horizontal="center"/>
    </xf>
    <xf numFmtId="6" fontId="0" fillId="0" borderId="0" xfId="0" applyNumberFormat="1"/>
    <xf numFmtId="164" fontId="7" fillId="0" borderId="1" xfId="1" applyNumberFormat="1" applyFont="1" applyFill="1" applyBorder="1" applyAlignment="1">
      <alignment horizontal="center"/>
    </xf>
    <xf numFmtId="0" fontId="7" fillId="0" borderId="10" xfId="0" applyFont="1" applyBorder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7" fillId="10" borderId="10" xfId="0" applyFont="1" applyFill="1" applyBorder="1"/>
    <xf numFmtId="164" fontId="7" fillId="10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5" fillId="10" borderId="1" xfId="2" applyFill="1" applyBorder="1" applyAlignment="1">
      <alignment horizontal="center" vertical="center"/>
    </xf>
    <xf numFmtId="0" fontId="0" fillId="10" borderId="1" xfId="0" applyFill="1" applyBorder="1"/>
    <xf numFmtId="0" fontId="10" fillId="2" borderId="0" xfId="0" applyFont="1" applyFill="1"/>
    <xf numFmtId="0" fontId="11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_Canada_Device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p1-my.sharepoint.com/personal/aaditya_m_gep_com/Documents/Documents/Rich's%20Foods%20RFP%20simulation/Given%20Data/US_Canada_Devices.xlsm" TargetMode="External"/><Relationship Id="rId1" Type="http://schemas.openxmlformats.org/officeDocument/2006/relationships/externalLinkPath" Target="Rich's%20Foods%20RFP%20simulation/Given%20Data/US_Canada_Devic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_Canada_Devi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Baseline"/>
      <sheetName val="Sheet3"/>
      <sheetName val="US_Canada_Devices"/>
      <sheetName val="Sheet4"/>
      <sheetName val="Sheet5"/>
    </sheetNames>
    <sheetDataSet>
      <sheetData sheetId="0">
        <row r="1">
          <cell r="K1" t="str">
            <v>Dell Inc. Latitude 5420</v>
          </cell>
          <cell r="L1" t="str">
            <v>Laptop</v>
          </cell>
        </row>
        <row r="2">
          <cell r="K2" t="str">
            <v>Dell Latitude 5430</v>
          </cell>
          <cell r="L2" t="str">
            <v>Laptop</v>
          </cell>
        </row>
        <row r="3">
          <cell r="K3" t="str">
            <v>Dell Inc. Latitude 5410</v>
          </cell>
          <cell r="L3" t="str">
            <v>Laptop</v>
          </cell>
        </row>
        <row r="4">
          <cell r="K4" t="str">
            <v>Dell Inc. Latitude 5400</v>
          </cell>
          <cell r="L4" t="str">
            <v>Laptop</v>
          </cell>
        </row>
        <row r="5">
          <cell r="K5" t="str">
            <v>Dell Inc. Latitude 7480</v>
          </cell>
          <cell r="L5" t="str">
            <v>Laptop</v>
          </cell>
        </row>
        <row r="6">
          <cell r="K6" t="str">
            <v>Dell Inc. Latitude 5411</v>
          </cell>
          <cell r="L6" t="str">
            <v>Laptop</v>
          </cell>
        </row>
        <row r="7">
          <cell r="K7" t="str">
            <v>Dell Latitude 5440</v>
          </cell>
          <cell r="L7" t="str">
            <v>Laptop</v>
          </cell>
        </row>
        <row r="8">
          <cell r="K8" t="str">
            <v>Dell Inc. Latitude 7490</v>
          </cell>
          <cell r="L8" t="str">
            <v>Laptop</v>
          </cell>
        </row>
        <row r="9">
          <cell r="K9" t="str">
            <v>Dell Inc. Latitude 5310 2-in-1</v>
          </cell>
          <cell r="L9" t="str">
            <v>Laptop</v>
          </cell>
        </row>
        <row r="10">
          <cell r="K10" t="str">
            <v>Dell Latitude 5420</v>
          </cell>
          <cell r="L10" t="str">
            <v>Laptop</v>
          </cell>
        </row>
        <row r="11">
          <cell r="K11" t="str">
            <v>Dell Inc. Latitude 7320</v>
          </cell>
          <cell r="L11" t="str">
            <v>Laptop</v>
          </cell>
        </row>
        <row r="12">
          <cell r="K12" t="str">
            <v>Latitude 5430</v>
          </cell>
          <cell r="L12" t="str">
            <v>Laptop</v>
          </cell>
        </row>
        <row r="13">
          <cell r="K13" t="str">
            <v>Dell Inc. Latitude 5490</v>
          </cell>
          <cell r="L13" t="str">
            <v>Laptop</v>
          </cell>
        </row>
        <row r="14">
          <cell r="K14" t="str">
            <v>Dell Latitude 5410</v>
          </cell>
          <cell r="L14" t="str">
            <v>Laptop</v>
          </cell>
        </row>
        <row r="15">
          <cell r="K15" t="str">
            <v>Dell Inc. Latitude 5285</v>
          </cell>
          <cell r="L15" t="str">
            <v>Laptop</v>
          </cell>
        </row>
        <row r="16">
          <cell r="K16" t="str">
            <v>Dell Inc. Latitude 7280</v>
          </cell>
          <cell r="L16" t="str">
            <v>Laptop</v>
          </cell>
        </row>
        <row r="17">
          <cell r="K17" t="str">
            <v>Dell Latitude 7430</v>
          </cell>
          <cell r="L17" t="str">
            <v>Laptop</v>
          </cell>
        </row>
        <row r="18">
          <cell r="K18" t="str">
            <v>Dell Inc. Latitude 7320 Detachable</v>
          </cell>
          <cell r="L18" t="str">
            <v>Laptop</v>
          </cell>
        </row>
        <row r="19">
          <cell r="K19" t="str">
            <v>Dell Inc. Latitude 7390</v>
          </cell>
          <cell r="L19" t="str">
            <v>Laptop</v>
          </cell>
        </row>
        <row r="20">
          <cell r="K20" t="str">
            <v>Parallels Software International Inc. Parallels Virtual Platform</v>
          </cell>
          <cell r="L20" t="str">
            <v>Laptop</v>
          </cell>
        </row>
        <row r="21">
          <cell r="K21" t="str">
            <v>VMware, Inc. VMware Virtual Platform</v>
          </cell>
          <cell r="L21" t="str">
            <v>Laptop</v>
          </cell>
        </row>
        <row r="22">
          <cell r="K22" t="str">
            <v>Dell Inc. Latitude 5290 2-in-1</v>
          </cell>
          <cell r="L22" t="str">
            <v>Laptop</v>
          </cell>
        </row>
        <row r="23">
          <cell r="K23" t="str">
            <v>Dell Latitude 5400</v>
          </cell>
          <cell r="L23" t="str">
            <v>Laptop</v>
          </cell>
        </row>
        <row r="24">
          <cell r="K24" t="str">
            <v>Dell Inc. Latitude 7212 Rugged Extreme Tablet</v>
          </cell>
          <cell r="L24" t="str">
            <v>Laptop</v>
          </cell>
        </row>
        <row r="25">
          <cell r="K25" t="str">
            <v>Dell Inc. Latitude E7470</v>
          </cell>
          <cell r="L25" t="str">
            <v>Laptop</v>
          </cell>
        </row>
        <row r="26">
          <cell r="K26" t="str">
            <v>Dell Latitude 5310 2-in-1</v>
          </cell>
          <cell r="L26" t="str">
            <v>Laptop</v>
          </cell>
        </row>
        <row r="27">
          <cell r="K27" t="str">
            <v>Latitude 7212 Rugged Extreme Tablet</v>
          </cell>
          <cell r="L27" t="str">
            <v>Laptop</v>
          </cell>
        </row>
        <row r="28">
          <cell r="K28" t="str">
            <v>Dell Latitude 7320</v>
          </cell>
          <cell r="L28" t="str">
            <v>Laptop</v>
          </cell>
        </row>
        <row r="29">
          <cell r="K29" t="str">
            <v>Dell Inc. Latitude 7290</v>
          </cell>
          <cell r="L29" t="str">
            <v>Laptop</v>
          </cell>
        </row>
        <row r="30">
          <cell r="K30" t="str">
            <v>Dell Latitude 5411</v>
          </cell>
          <cell r="L30" t="str">
            <v>Laptop</v>
          </cell>
        </row>
        <row r="31">
          <cell r="K31" t="str">
            <v>Dell Inc. Latitude 5300 2-in-1</v>
          </cell>
          <cell r="L31" t="str">
            <v>Laptop</v>
          </cell>
        </row>
        <row r="32">
          <cell r="K32" t="str">
            <v>Dell Latitude E7450</v>
          </cell>
          <cell r="L32" t="str">
            <v>Laptop</v>
          </cell>
        </row>
        <row r="33">
          <cell r="K33" t="str">
            <v>Dell Inc. Latitude E7270</v>
          </cell>
          <cell r="L33" t="str">
            <v>Laptop</v>
          </cell>
        </row>
        <row r="34">
          <cell r="K34" t="str">
            <v>Latitude 5480</v>
          </cell>
          <cell r="L34" t="str">
            <v>Laptop</v>
          </cell>
        </row>
        <row r="35">
          <cell r="K35" t="str">
            <v>Dell Inc. Latitude 7300</v>
          </cell>
          <cell r="L35" t="str">
            <v>Laptop</v>
          </cell>
        </row>
        <row r="36">
          <cell r="K36" t="str">
            <v>Dell Inc. Latitude E7450</v>
          </cell>
          <cell r="L36" t="str">
            <v>Laptop</v>
          </cell>
        </row>
        <row r="37">
          <cell r="K37" t="str">
            <v>Dell Inc. Latitude 7414</v>
          </cell>
          <cell r="L37" t="str">
            <v>Laptop</v>
          </cell>
        </row>
        <row r="38">
          <cell r="K38" t="str">
            <v>Latitude 5420</v>
          </cell>
          <cell r="L38" t="str">
            <v>Laptop</v>
          </cell>
        </row>
        <row r="39">
          <cell r="K39" t="str">
            <v>Dell Inc. Latitude 5500</v>
          </cell>
          <cell r="L39" t="str">
            <v>Laptop</v>
          </cell>
        </row>
        <row r="40">
          <cell r="K40" t="str">
            <v>Dell Latitude 5414</v>
          </cell>
          <cell r="L40" t="str">
            <v>Laptop</v>
          </cell>
        </row>
        <row r="41">
          <cell r="K41" t="str">
            <v>Dell Inc. Latitude 7200 2-in-1</v>
          </cell>
          <cell r="L41" t="str">
            <v>Laptop</v>
          </cell>
        </row>
        <row r="42">
          <cell r="K42" t="str">
            <v>Dell Latitude 5285</v>
          </cell>
          <cell r="L42" t="str">
            <v>Laptop</v>
          </cell>
        </row>
        <row r="43">
          <cell r="K43" t="str">
            <v>Dell Latitude 5430 Rugged</v>
          </cell>
          <cell r="L43" t="str">
            <v>Laptop</v>
          </cell>
        </row>
        <row r="44">
          <cell r="K44" t="str">
            <v>Dell Inc. Latitude 9430</v>
          </cell>
          <cell r="L44" t="str">
            <v>Laptop</v>
          </cell>
        </row>
        <row r="45">
          <cell r="K45" t="str">
            <v>Dell Inc. Latitude 7400</v>
          </cell>
          <cell r="L45" t="str">
            <v>Laptop</v>
          </cell>
        </row>
        <row r="46">
          <cell r="K46" t="str">
            <v>Latitude 7400 2-in-1</v>
          </cell>
          <cell r="L46" t="str">
            <v>Laptop</v>
          </cell>
        </row>
        <row r="47">
          <cell r="K47" t="str">
            <v>Dell Latitude 7280</v>
          </cell>
          <cell r="L47" t="str">
            <v>Laptop</v>
          </cell>
        </row>
        <row r="48">
          <cell r="K48" t="str">
            <v>Dell Latitude E7440</v>
          </cell>
          <cell r="L48" t="str">
            <v>Laptop</v>
          </cell>
        </row>
        <row r="49">
          <cell r="K49" t="str">
            <v>Dell Inc. Latitude 9420</v>
          </cell>
          <cell r="L49" t="str">
            <v>Laptop</v>
          </cell>
        </row>
        <row r="50">
          <cell r="K50" t="str">
            <v>Dell Latitude E7470</v>
          </cell>
          <cell r="L50" t="str">
            <v>Laptop</v>
          </cell>
        </row>
        <row r="51">
          <cell r="K51" t="str">
            <v>Dell Inc. Latitude 7310</v>
          </cell>
          <cell r="L51" t="str">
            <v>Laptop</v>
          </cell>
        </row>
        <row r="52">
          <cell r="K52" t="str">
            <v>Dell Inc. Latitude 5320</v>
          </cell>
          <cell r="L52" t="str">
            <v>Laptop</v>
          </cell>
        </row>
        <row r="53">
          <cell r="K53" t="str">
            <v>Dell Latitude 7480</v>
          </cell>
          <cell r="L53" t="str">
            <v>Laptop</v>
          </cell>
        </row>
        <row r="54">
          <cell r="K54" t="str">
            <v>Latitude 5490</v>
          </cell>
          <cell r="L54" t="str">
            <v>Laptop</v>
          </cell>
        </row>
        <row r="55">
          <cell r="K55" t="str">
            <v>Dell Latitude 9430</v>
          </cell>
          <cell r="L55" t="str">
            <v>Laptop</v>
          </cell>
        </row>
        <row r="56">
          <cell r="K56" t="str">
            <v>Latitude 7320</v>
          </cell>
          <cell r="L56" t="str">
            <v>Laptop</v>
          </cell>
        </row>
        <row r="57">
          <cell r="K57" t="str">
            <v>Dell Latitude E6330</v>
          </cell>
          <cell r="L57" t="str">
            <v>Laptop</v>
          </cell>
        </row>
        <row r="58">
          <cell r="K58" t="str">
            <v>Dell Inc. Latitude 5480</v>
          </cell>
          <cell r="L58" t="str">
            <v>Laptop</v>
          </cell>
        </row>
        <row r="59">
          <cell r="K59" t="str">
            <v>Dell Latitude E6430</v>
          </cell>
          <cell r="L59" t="str">
            <v>Laptop</v>
          </cell>
        </row>
        <row r="60">
          <cell r="K60" t="str">
            <v>Dell Latitude E7270</v>
          </cell>
          <cell r="L60" t="str">
            <v>Laptop</v>
          </cell>
        </row>
        <row r="61">
          <cell r="K61" t="str">
            <v>Dell Latitude 14 Rugged (5404)</v>
          </cell>
          <cell r="L61" t="str">
            <v>Laptop</v>
          </cell>
        </row>
        <row r="62">
          <cell r="K62" t="str">
            <v>Dell Inc. OptiPlex 5090</v>
          </cell>
          <cell r="L62" t="str">
            <v>Desktop</v>
          </cell>
        </row>
        <row r="63">
          <cell r="K63" t="str">
            <v>Dell Inc. OptiPlex 5050</v>
          </cell>
          <cell r="L63" t="str">
            <v>Desktop</v>
          </cell>
        </row>
        <row r="64">
          <cell r="K64" t="str">
            <v>Dell OptiPlex 5090</v>
          </cell>
          <cell r="L64" t="str">
            <v>Desktop</v>
          </cell>
        </row>
        <row r="65">
          <cell r="K65" t="str">
            <v>Dell Inc. OptiPlex 5070</v>
          </cell>
          <cell r="L65" t="str">
            <v>Desktop</v>
          </cell>
        </row>
        <row r="66">
          <cell r="K66" t="str">
            <v>Dell Optiplex 5000</v>
          </cell>
          <cell r="L66" t="str">
            <v>Desktop</v>
          </cell>
        </row>
        <row r="67">
          <cell r="K67" t="str">
            <v>Dell Inc. OptiPlex 5080</v>
          </cell>
          <cell r="L67" t="str">
            <v>Desktop</v>
          </cell>
        </row>
        <row r="68">
          <cell r="K68" t="str">
            <v>Dell Optiplex 5430</v>
          </cell>
          <cell r="L68" t="str">
            <v>Desktop</v>
          </cell>
        </row>
        <row r="69">
          <cell r="K69" t="str">
            <v>Dell Inc. OptiPlex 3070</v>
          </cell>
          <cell r="L69" t="str">
            <v>Desktop</v>
          </cell>
        </row>
        <row r="70">
          <cell r="K70" t="str">
            <v>OptiPlex 5090 Micro</v>
          </cell>
          <cell r="L70" t="str">
            <v>Desktop</v>
          </cell>
        </row>
        <row r="71">
          <cell r="K71" t="str">
            <v>Dell Inc. OptiPlex 5040</v>
          </cell>
          <cell r="L71" t="str">
            <v>Desktop</v>
          </cell>
        </row>
        <row r="72">
          <cell r="K72" t="str">
            <v>Dell OptiPlex 5070</v>
          </cell>
          <cell r="L72" t="str">
            <v>Desktop</v>
          </cell>
        </row>
        <row r="73">
          <cell r="K73" t="str">
            <v>OptiPlex 5090</v>
          </cell>
          <cell r="L73" t="str">
            <v>Desktop</v>
          </cell>
        </row>
        <row r="74">
          <cell r="K74" t="str">
            <v>Dell Optiplex 5050</v>
          </cell>
          <cell r="L74" t="str">
            <v>Desktop</v>
          </cell>
        </row>
        <row r="75">
          <cell r="K75" t="str">
            <v>Dell Inc. OptiPlex 3060</v>
          </cell>
          <cell r="L75" t="str">
            <v>Desktop</v>
          </cell>
        </row>
        <row r="76">
          <cell r="K76" t="str">
            <v>Dell Inc. OptiPlex 7050</v>
          </cell>
          <cell r="L76" t="str">
            <v>Desktop</v>
          </cell>
        </row>
        <row r="77">
          <cell r="K77" t="str">
            <v>Dell Optiplex 5090 mini</v>
          </cell>
          <cell r="L77" t="str">
            <v>Desktop</v>
          </cell>
        </row>
        <row r="78">
          <cell r="K78" t="str">
            <v>OptiPlex 5080 Mini</v>
          </cell>
          <cell r="L78" t="str">
            <v>Desktop</v>
          </cell>
        </row>
        <row r="79">
          <cell r="K79" t="str">
            <v>Dell Inc. OptiPlex 7020</v>
          </cell>
          <cell r="L79" t="str">
            <v>Desktop</v>
          </cell>
        </row>
        <row r="80">
          <cell r="K80" t="str">
            <v>Dell Inc. OptiPlex 7010</v>
          </cell>
          <cell r="L80" t="str">
            <v>Desktop</v>
          </cell>
        </row>
        <row r="81">
          <cell r="K81" t="str">
            <v>Dell Inc. OptiPlex 5060</v>
          </cell>
          <cell r="L81" t="str">
            <v>Desktop</v>
          </cell>
        </row>
        <row r="82">
          <cell r="K82" t="str">
            <v>Dell Optiplex 5080</v>
          </cell>
          <cell r="L82" t="str">
            <v>Desktop</v>
          </cell>
        </row>
        <row r="83">
          <cell r="K83" t="str">
            <v>Dell Optiplex 5090 Micro</v>
          </cell>
          <cell r="L83" t="str">
            <v>Desktop</v>
          </cell>
        </row>
        <row r="84">
          <cell r="K84" t="str">
            <v>Dell Inc. OptiPlex 790</v>
          </cell>
          <cell r="L84" t="str">
            <v>Desktop</v>
          </cell>
        </row>
        <row r="85">
          <cell r="K85" t="str">
            <v>USDT05484 - Dell Inc. Optiplex 3070</v>
          </cell>
          <cell r="L85" t="str">
            <v>Desktop</v>
          </cell>
        </row>
        <row r="86">
          <cell r="K86" t="str">
            <v>USDT05480 - Dell Inc. Optiplex 3070</v>
          </cell>
          <cell r="L86" t="str">
            <v>Desktop</v>
          </cell>
        </row>
        <row r="87">
          <cell r="K87" t="str">
            <v>Dell Optiplex 3000</v>
          </cell>
          <cell r="L87" t="str">
            <v>Desktop</v>
          </cell>
        </row>
        <row r="88">
          <cell r="K88" t="str">
            <v>USDT05489 - Dell Inc. Optiplex 3060</v>
          </cell>
          <cell r="L88" t="str">
            <v>Desktop</v>
          </cell>
        </row>
        <row r="89">
          <cell r="K89" t="str">
            <v>Dell Inc. OptiPlex 5000</v>
          </cell>
          <cell r="L89" t="str">
            <v>Desktop</v>
          </cell>
        </row>
        <row r="90">
          <cell r="K90" t="str">
            <v>USDT05472 - Dell Inc. Optiplex 3070</v>
          </cell>
          <cell r="L90" t="str">
            <v>Desktop</v>
          </cell>
        </row>
        <row r="91">
          <cell r="K91" t="str">
            <v>MacBook Pro (15-inch, 2018)</v>
          </cell>
          <cell r="L91" t="str">
            <v>Laptop</v>
          </cell>
        </row>
        <row r="92">
          <cell r="K92" t="str">
            <v>Macbook Pro 16'</v>
          </cell>
          <cell r="L92" t="str">
            <v>Laptop</v>
          </cell>
        </row>
        <row r="93">
          <cell r="K93" t="str">
            <v>Apple MacBook Pro (13-inch, M1, 2020)</v>
          </cell>
          <cell r="L93" t="str">
            <v>Laptop</v>
          </cell>
        </row>
        <row r="94">
          <cell r="K94" t="str">
            <v>Apple Macbook Pro (13-inch, 2019)</v>
          </cell>
          <cell r="L94" t="str">
            <v>Laptop</v>
          </cell>
        </row>
        <row r="95">
          <cell r="K95" t="str">
            <v>Apple Macbook Pro</v>
          </cell>
          <cell r="L95" t="str">
            <v>Laptop</v>
          </cell>
        </row>
        <row r="96">
          <cell r="K96" t="str">
            <v>Macbook Pro 14-Inch</v>
          </cell>
          <cell r="L96" t="str">
            <v>Laptop</v>
          </cell>
        </row>
        <row r="97">
          <cell r="K97" t="str">
            <v>Macbook pro 16"</v>
          </cell>
          <cell r="L97" t="str">
            <v>Laptop</v>
          </cell>
        </row>
        <row r="98">
          <cell r="K98" t="str">
            <v>MacBook Pro (14-Inch, 2021)</v>
          </cell>
          <cell r="L98" t="str">
            <v>Laptop</v>
          </cell>
        </row>
        <row r="99">
          <cell r="K99" t="str">
            <v>Apple MacBook Air Mid2012</v>
          </cell>
          <cell r="L99" t="str">
            <v>Laptop</v>
          </cell>
        </row>
        <row r="100">
          <cell r="K100" t="str">
            <v>Macbook Pro</v>
          </cell>
          <cell r="L100" t="str">
            <v>Laptop</v>
          </cell>
        </row>
        <row r="101">
          <cell r="K101" t="str">
            <v>Dell Precision 5570</v>
          </cell>
          <cell r="L101" t="str">
            <v>Workstation</v>
          </cell>
        </row>
        <row r="102">
          <cell r="K102" t="str">
            <v>Dell Inc. Precision 5540</v>
          </cell>
          <cell r="L102" t="str">
            <v>Workstation</v>
          </cell>
        </row>
        <row r="103">
          <cell r="K103" t="str">
            <v>Dell Inc. Precision 5530</v>
          </cell>
          <cell r="L103" t="str">
            <v>Workstation</v>
          </cell>
        </row>
        <row r="104">
          <cell r="K104" t="str">
            <v>Dell Inc. Precision 5520</v>
          </cell>
          <cell r="L104" t="str">
            <v>Workstation</v>
          </cell>
        </row>
        <row r="105">
          <cell r="K105" t="str">
            <v>Dell Inc. Precision 7560</v>
          </cell>
          <cell r="L105" t="str">
            <v>Workstation</v>
          </cell>
        </row>
        <row r="106">
          <cell r="K106" t="str">
            <v>Dell Inc. Precision 7550</v>
          </cell>
          <cell r="L106" t="str">
            <v>Workstation</v>
          </cell>
        </row>
        <row r="107">
          <cell r="K107" t="str">
            <v>Dell Inc. Precision Tower 3430</v>
          </cell>
          <cell r="L107" t="str">
            <v>Workstation</v>
          </cell>
        </row>
        <row r="108">
          <cell r="K108" t="str">
            <v>Dell Inc. Precision 5560</v>
          </cell>
          <cell r="L108" t="str">
            <v>Workstation</v>
          </cell>
        </row>
        <row r="109">
          <cell r="K109" t="str">
            <v>Dell Inc. Precision 7510</v>
          </cell>
          <cell r="L109" t="str">
            <v>Workstation</v>
          </cell>
        </row>
        <row r="110">
          <cell r="K110" t="str">
            <v>Dell Inc. Precision 5570</v>
          </cell>
          <cell r="L110" t="str">
            <v>Workstation</v>
          </cell>
        </row>
        <row r="111">
          <cell r="K111" t="str">
            <v>Dell Inc. Precision 3930 Rack</v>
          </cell>
          <cell r="L111" t="str">
            <v>Workstation</v>
          </cell>
        </row>
        <row r="112">
          <cell r="K112" t="str">
            <v>Dell Precision M3800</v>
          </cell>
          <cell r="L112" t="str">
            <v>Workstation</v>
          </cell>
        </row>
        <row r="113">
          <cell r="K113" t="str">
            <v>Dell Inc. Precision T3610</v>
          </cell>
          <cell r="L113" t="str">
            <v>Workstation</v>
          </cell>
        </row>
        <row r="114">
          <cell r="K114" t="str">
            <v>Dell Inc. Precision 5820 Tower</v>
          </cell>
          <cell r="L114" t="str">
            <v>Workstation</v>
          </cell>
        </row>
        <row r="115">
          <cell r="K115" t="str">
            <v>Dell Inc. Precision 3561</v>
          </cell>
          <cell r="L115" t="str">
            <v>Workstation</v>
          </cell>
        </row>
        <row r="116">
          <cell r="K116" t="str">
            <v>Dell Inc. Precision 5550</v>
          </cell>
          <cell r="L116" t="str">
            <v>Workstation</v>
          </cell>
        </row>
        <row r="117">
          <cell r="K117" t="str">
            <v>Dell Precision 5520</v>
          </cell>
          <cell r="L117" t="str">
            <v>Workstation</v>
          </cell>
        </row>
        <row r="118">
          <cell r="K118" t="str">
            <v>Dell Inc. Precision 5750</v>
          </cell>
          <cell r="L118" t="str">
            <v>Workstation</v>
          </cell>
        </row>
        <row r="119">
          <cell r="K119" t="str">
            <v>Dell Inc. Precision 7710</v>
          </cell>
          <cell r="L119" t="str">
            <v>Workstation</v>
          </cell>
        </row>
        <row r="120">
          <cell r="K120" t="str">
            <v>Precision 5540</v>
          </cell>
          <cell r="L120" t="str">
            <v>Workstation</v>
          </cell>
        </row>
        <row r="121">
          <cell r="K121" t="str">
            <v>Dell Inc. Precision 7740</v>
          </cell>
          <cell r="L121" t="str">
            <v>Workstation</v>
          </cell>
        </row>
        <row r="122">
          <cell r="K122" t="str">
            <v>Dell Inc. Precision R7610</v>
          </cell>
          <cell r="L122" t="str">
            <v>Workstation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aditya Siddharth M" id="{6B708108-AC18-4D5B-B486-95FF31E0ECBF}" userId="S::aaditya.m@gep.com::d25ab61f-b3fe-4ef0-bda6-c9c4f09a4a1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itya Siddharth M" refreshedDate="45827.537930439816" createdVersion="8" refreshedVersion="8" minRefreshableVersion="3" recordCount="1105" xr:uid="{3DA628A2-4358-4FBB-8CEE-C7DEB5623B0A}">
  <cacheSource type="worksheet">
    <worksheetSource ref="A1:H1106" sheet="US_CA Available data"/>
  </cacheSource>
  <cacheFields count="8">
    <cacheField name="t1_assigned_to" numFmtId="0">
      <sharedItems/>
    </cacheField>
    <cacheField name="t1_model" numFmtId="0">
      <sharedItems count="82">
        <s v="Sigma Industrial Automation Sigma PC Model 629"/>
        <s v="Default string Default string"/>
        <s v="Dell Inc. Latitude 5420"/>
        <s v="Dell Inc. Latitude 5300 2-in-1"/>
        <s v="Dell Inc. Latitude 5410"/>
        <s v="Dell Inc. Latitude 7480"/>
        <s v="Dell Latitude 5430"/>
        <s v="Dell Inc. OptiPlex 5090"/>
        <s v="Dell Inc. OptiPlex 5050"/>
        <s v="Dell OptiPlex 5090"/>
        <s v="Dell Inc. Latitude 7280"/>
        <s v="Dell Optiplex 5000"/>
        <s v="Dell Inc. OptiPlex 5070"/>
        <s v="Dell Inc. Latitude 5411"/>
        <s v="Dell Optiplex 5430"/>
        <s v="OptiPlex 5090 Micro"/>
        <s v="Dell Latitude 5440"/>
        <s v="Dell Inc. Latitude 5400"/>
        <s v="Dell Latitude 7430"/>
        <s v="Dell Inc. Latitude 7490"/>
        <s v="Dell Inc. Latitude 5310 2-in-1"/>
        <s v="Dell Latitude 5420"/>
        <s v="Microsoft Corporation Surface Pro 7"/>
        <s v="Dell Inc. Precision 5530"/>
        <s v="Surface Pro 7"/>
        <s v="Dell OptiPlex 5070"/>
        <s v="Dell Inc. OptiPlex 5080"/>
        <s v="Dell Inc. Latitude 7320 Detachable"/>
        <s v="Dell Inc. Latitude 7390"/>
        <s v="Dell Inc. Latitude E7470"/>
        <s v="Dell Inc. OptiPlex 7020"/>
        <s v="Dell Optiplex 5050"/>
        <s v="Dell Latitude E7470"/>
        <s v="HP HP Elite Dragonfly G2 Notebook PC"/>
        <s v="Dell Precision 5570"/>
        <s v="Parallels Software International Inc. Parallels Virtual Platform"/>
        <s v="Dell Inc. Precision Tower 3430"/>
        <s v="Dell Inc. Precision 7510"/>
        <s v="Dell Inc. Latitude E7450"/>
        <s v="HP HP Elite Dragonfly"/>
        <s v="Dell Inc. Precision 5540"/>
        <s v="Microsoft Corporation Surface Laptop 4"/>
        <s v="Dell Latitude 5410"/>
        <s v="Dell Inc. OptiPlex 7050"/>
        <s v="Dell Inc. Precision 7710"/>
        <s v="Dell Optiplex 5090 Micro"/>
        <s v="MacBook Pro (15-inch, 2018)"/>
        <s v="Dell Latitude E7270"/>
        <s v="HP Elite Dragonfly G3"/>
        <s v="HP Elite Dragonfly G2"/>
        <s v="Microsoft Corporation Surface Pro 8"/>
        <s v="Dell Precision M3800"/>
        <s v="HP EliteBook 640 14 inch G10 Notebook PC"/>
        <s v="Dell Inc. OptiPlex 5060"/>
        <s v="Lenovo Thinkpad T14"/>
        <s v="Macbook Pro 16'"/>
        <s v="Dell Latitude 5411"/>
        <s v="MacBook Pro (14-Inch, 2021)"/>
        <s v="Macbook Pro 14-Inch"/>
        <s v="Surface Laptop 4"/>
        <s v="Dell Inc. Precision T3610"/>
        <s v="Dell Inc. Latitude 5290 2-in-1"/>
        <s v="Lenovo X13 Yoga"/>
        <s v="Macbook Pro"/>
        <s v="Dell Inc. Precision 5750"/>
        <s v="Lenovo X1 Yoga thinkpad"/>
        <s v="Dell Latitude E7450"/>
        <s v="Dell Inc. OptiPlex 5040"/>
        <s v="Dell Inc. Latitude 7200 2-in-1"/>
        <s v="LENOVO X1 CARBON"/>
        <s v="HP Dragonfly G3"/>
        <s v="Lenovo Thinkpad P16"/>
        <s v="Dell Inc. Precision 5560"/>
        <s v="Dell Inc. Latitude 7212 Rugged Extreme Tablet"/>
        <s v="HP HP Elite Dragonfly Max Notebook PC"/>
        <s v="Apple MacBook Pro (13-inch, M1, 2020)"/>
        <s v="Microsoft Corporation Surface Laptop 2"/>
        <s v="Dell Inc. Latitude 5285"/>
        <s v="Apple MacBook Air Mid2012"/>
        <s v="Dell Latitude E7440"/>
        <s v="HP Elite X360 830 G10"/>
        <s v="Dell Inc. Precision 3561"/>
      </sharedItems>
    </cacheField>
    <cacheField name="t1_model_category" numFmtId="0">
      <sharedItems count="1">
        <s v="Computer"/>
      </sharedItems>
    </cacheField>
    <cacheField name="t1_install_status" numFmtId="0">
      <sharedItems/>
    </cacheField>
    <cacheField name="t2_location" numFmtId="0">
      <sharedItems/>
    </cacheField>
    <cacheField name="t2_asset_tag" numFmtId="0">
      <sharedItems/>
    </cacheField>
    <cacheField name="t1_department" numFmtId="0">
      <sharedItems containsBlank="1"/>
    </cacheField>
    <cacheField name="Laptop vs Desktop" numFmtId="0">
      <sharedItems count="3">
        <s v="Laptop"/>
        <s v="Desktop"/>
        <s v="Workst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ditya Siddharth M" refreshedDate="45827.647785879628" backgroundQuery="1" createdVersion="8" refreshedVersion="8" minRefreshableVersion="3" recordCount="0" supportSubquery="1" supportAdvancedDrill="1" xr:uid="{256C600A-2C8D-45B3-ABB7-E00DDAD7142E}">
  <cacheSource type="external" connectionId="1"/>
  <cacheFields count="2">
    <cacheField name="[Range].[t1_model].[t1_model]" caption="t1_model" numFmtId="0" hierarchy="1" level="1">
      <sharedItems containsBlank="1" count="152">
        <m/>
        <s v="Apple"/>
        <s v="Apple MacBook Air Mid2012"/>
        <s v="Apple Macbook Pro"/>
        <s v="Apple Macbook Pro (13-inch, 2019)"/>
        <s v="Apple MacBook Pro (13-inch, M1, 2020)"/>
        <s v="Default string Default string"/>
        <s v="Dell Inc. Latitude 5285"/>
        <s v="Dell Inc. Latitude 5290 2-in-1"/>
        <s v="Dell Inc. Latitude 5300 2-in-1"/>
        <s v="Dell Inc. Latitude 5310 2-in-1"/>
        <s v="Dell Inc. Latitude 5320"/>
        <s v="Dell Inc. Latitude 5400"/>
        <s v="Dell Inc. Latitude 5410"/>
        <s v="Dell Inc. Latitude 5411"/>
        <s v="Dell Inc. Latitude 5420"/>
        <s v="Dell Inc. Latitude 5480"/>
        <s v="Dell Inc. Latitude 5490"/>
        <s v="Dell Inc. Latitude 5500"/>
        <s v="Dell Inc. Latitude 7200 2-in-1"/>
        <s v="Dell Inc. Latitude 7212 Rugged Extreme Tablet"/>
        <s v="Dell Inc. Latitude 7280"/>
        <s v="Dell Inc. Latitude 7290"/>
        <s v="Dell Inc. Latitude 7300"/>
        <s v="Dell Inc. Latitude 7310"/>
        <s v="Dell Inc. Latitude 7320"/>
        <s v="Dell Inc. Latitude 7320 Detachable"/>
        <s v="Dell Inc. Latitude 7390"/>
        <s v="Dell Inc. Latitude 7400"/>
        <s v="Dell Inc. Latitude 7414"/>
        <s v="Dell Inc. Latitude 7480"/>
        <s v="Dell Inc. Latitude 7490"/>
        <s v="Dell Inc. Latitude 9420"/>
        <s v="Dell Inc. Latitude 9430"/>
        <s v="Dell Inc. Latitude E7270"/>
        <s v="Dell Inc. Latitude E7450"/>
        <s v="Dell Inc. Latitude E7470"/>
        <s v="Dell Inc. OptiPlex 3060"/>
        <s v="Dell Inc. OptiPlex 3070"/>
        <s v="Dell Inc. OptiPlex 5000"/>
        <s v="Dell Inc. OptiPlex 5040"/>
        <s v="Dell Inc. OptiPlex 5050"/>
        <s v="Dell Inc. OptiPlex 5060"/>
        <s v="Dell Inc. OptiPlex 5070"/>
        <s v="Dell Inc. OptiPlex 5080"/>
        <s v="Dell Inc. OptiPlex 5090"/>
        <s v="Dell Inc. OptiPlex 7010"/>
        <s v="Dell Inc. OptiPlex 7020"/>
        <s v="Dell Inc. OptiPlex 7050"/>
        <s v="Dell Inc. OptiPlex 790"/>
        <s v="Dell Inc. Precision 3561"/>
        <s v="Dell Inc. Precision 3930 Rack"/>
        <s v="Dell Inc. Precision 5520"/>
        <s v="Dell Inc. Precision 5530"/>
        <s v="Dell Inc. Precision 5540"/>
        <s v="Dell Inc. Precision 5550"/>
        <s v="Dell Inc. Precision 5560"/>
        <s v="Dell Inc. Precision 5570"/>
        <s v="Dell Inc. Precision 5750"/>
        <s v="Dell Inc. Precision 5820 Tower"/>
        <s v="Dell Inc. Precision 7510"/>
        <s v="Dell Inc. Precision 7550"/>
        <s v="Dell Inc. Precision 7560"/>
        <s v="Dell Inc. Precision 7710"/>
        <s v="Dell Inc. Precision 7740"/>
        <s v="Dell Inc. Precision R7610"/>
        <s v="Dell Inc. Precision T3610"/>
        <s v="Dell Inc. Precision Tower 3430"/>
        <s v="Dell Inc. Vostro 3670"/>
        <s v="Dell Latitude 14 Rugged (5404)"/>
        <s v="Dell Latitude 5285"/>
        <s v="Dell Latitude 5310 2-in-1"/>
        <s v="Dell Latitude 5400"/>
        <s v="Dell Latitude 5410"/>
        <s v="Dell Latitude 5411"/>
        <s v="Dell Latitude 5414"/>
        <s v="Dell Latitude 5420"/>
        <s v="Dell Latitude 5430"/>
        <s v="Dell Latitude 5430 Rugged"/>
        <s v="Dell Latitude 5440"/>
        <s v="Dell Latitude 7280"/>
        <s v="Dell Latitude 7320"/>
        <s v="Dell Latitude 7430"/>
        <s v="Dell Latitude 7480"/>
        <s v="Dell Latitude 9430"/>
        <s v="Dell Latitude E6330"/>
        <s v="Dell Latitude E6430"/>
        <s v="Dell Latitude E7270"/>
        <s v="Dell Latitude E7440"/>
        <s v="Dell Latitude E7450"/>
        <s v="Dell Latitude E7470"/>
        <s v="Dell Optiplex 3000"/>
        <s v="Dell Optiplex 5000"/>
        <s v="Dell Optiplex 5050"/>
        <s v="Dell OptiPlex 5070"/>
        <s v="Dell Optiplex 5080"/>
        <s v="Dell OptiPlex 5090"/>
        <s v="Dell Optiplex 5090 Micro"/>
        <s v="Dell Optiplex 5090 mini"/>
        <s v="Dell Optiplex 5430"/>
        <s v="Dell Precision 5520"/>
        <s v="Dell Precision 5570"/>
        <s v="Dell Precision M3800"/>
        <s v="HP Dragonfly G3"/>
        <s v="HP Elite Dragonfly G2"/>
        <s v="HP Elite Dragonfly G3"/>
        <s v="HP Elite X360 830 G10"/>
        <s v="HP EliteBook 640 14 inch G10 Notebook PC"/>
        <s v="HP Folio G3 2-in-1"/>
        <s v="HP HP Elite Dragonfly"/>
        <s v="HP HP Elite Dragonfly G2 Notebook PC"/>
        <s v="HP HP Elite Dragonfly Max Notebook PC"/>
        <s v="HP HP Z4 G4 Workstation"/>
        <s v="Latitude 5420"/>
        <s v="Latitude 5430"/>
        <s v="Latitude 5480"/>
        <s v="Latitude 5490"/>
        <s v="Latitude 7212 Rugged Extreme Tablet"/>
        <s v="Latitude 7320"/>
        <s v="Latitude 7400 2-in-1"/>
        <s v="Lenovo 20F6000NCD"/>
        <s v="Lenovo Thinkpad P16"/>
        <s v="Lenovo Thinkpad T14"/>
        <s v="LENOVO X1 CARBON"/>
        <s v="Lenovo X1 Yoga thinkpad"/>
        <s v="Lenovo X13 Yoga"/>
        <s v="Lenovo YangTianT4900v-00"/>
        <s v="Macbook Pro"/>
        <s v="MacBook Pro (14-Inch, 2021)"/>
        <s v="MacBook Pro (15-inch, 2018)"/>
        <s v="Macbook Pro 14-Inch"/>
        <s v="Macbook Pro 16'"/>
        <s v="Macbook pro 16&quot;"/>
        <s v="Microsoft Corporation Surface Book"/>
        <s v="Microsoft Corporation Surface Laptop 2"/>
        <s v="Microsoft Corporation Surface Laptop 4"/>
        <s v="Microsoft Corporation Surface Pro"/>
        <s v="Microsoft Corporation Surface Pro 7"/>
        <s v="Microsoft Corporation Surface Pro 8"/>
        <s v="OptiPlex 5080 Mini"/>
        <s v="OptiPlex 5090"/>
        <s v="OptiPlex 5090 Micro"/>
        <s v="Parallels Software International Inc. Parallels Virtual Platform"/>
        <s v="Precision 5540"/>
        <s v="Sigma Industrial Automation Sigma PC Model 629"/>
        <s v="Surface Laptop 4"/>
        <s v="Surface Pro 7"/>
        <s v="USDT05472 - Dell Inc. Optiplex 3070"/>
        <s v="USDT05480 - Dell Inc. Optiplex 3070"/>
        <s v="USDT05484 - Dell Inc. Optiplex 3070"/>
        <s v="USDT05489 - Dell Inc. Optiplex 3060"/>
        <s v="VMware, Inc. VMware Virtual Platform"/>
      </sharedItems>
    </cacheField>
    <cacheField name="[Measures].[Distinct Count of t2_asset_tag]" caption="Distinct Count of t2_asset_tag" numFmtId="0" hierarchy="10" level="32767"/>
  </cacheFields>
  <cacheHierarchies count="11">
    <cacheHierarchy uniqueName="[Range].[t1_assigned_to]" caption="t1_assigned_to" attribute="1" defaultMemberUniqueName="[Range].[t1_assigned_to].[All]" allUniqueName="[Range].[t1_assigned_to].[All]" dimensionUniqueName="[Range]" displayFolder="" count="0" memberValueDatatype="130" unbalanced="0"/>
    <cacheHierarchy uniqueName="[Range].[t1_model]" caption="t1_model" attribute="1" defaultMemberUniqueName="[Range].[t1_model].[All]" allUniqueName="[Range].[t1_mode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1_model_category]" caption="t1_model_category" attribute="1" defaultMemberUniqueName="[Range].[t1_model_category].[All]" allUniqueName="[Range].[t1_model_category].[All]" dimensionUniqueName="[Range]" displayFolder="" count="2" memberValueDatatype="130" unbalanced="0"/>
    <cacheHierarchy uniqueName="[Range].[t1_install_status]" caption="t1_install_status" attribute="1" defaultMemberUniqueName="[Range].[t1_install_status].[All]" allUniqueName="[Range].[t1_install_status].[All]" dimensionUniqueName="[Range]" displayFolder="" count="0" memberValueDatatype="130" unbalanced="0"/>
    <cacheHierarchy uniqueName="[Range].[t2_location]" caption="t2_location" attribute="1" defaultMemberUniqueName="[Range].[t2_location].[All]" allUniqueName="[Range].[t2_location].[All]" dimensionUniqueName="[Range]" displayFolder="" count="0" memberValueDatatype="130" unbalanced="0"/>
    <cacheHierarchy uniqueName="[Range].[t2_asset_tag]" caption="t2_asset_tag" attribute="1" defaultMemberUniqueName="[Range].[t2_asset_tag].[All]" allUniqueName="[Range].[t2_asset_tag].[All]" dimensionUniqueName="[Range]" displayFolder="" count="0" memberValueDatatype="130" unbalanced="0"/>
    <cacheHierarchy uniqueName="[Range].[t1_department]" caption="t1_department" attribute="1" defaultMemberUniqueName="[Range].[t1_department].[All]" allUniqueName="[Range].[t1_department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2_asset_tag]" caption="Count of t2_asset_tag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t2_asset_tag]" caption="Distinct Count of t2_asset_tag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5">
  <r>
    <s v="Label Sigma"/>
    <x v="0"/>
    <x v="0"/>
    <s v="In use"/>
    <s v="US -  Gallatin"/>
    <s v="SLAGEL1"/>
    <m/>
    <x v="0"/>
  </r>
  <r>
    <s v="Label Sigma"/>
    <x v="1"/>
    <x v="0"/>
    <s v="In use"/>
    <s v="US -  Gallatin"/>
    <s v="TIPPER-1"/>
    <m/>
    <x v="0"/>
  </r>
  <r>
    <s v="Sandra Romero"/>
    <x v="2"/>
    <x v="0"/>
    <s v="In use"/>
    <s v="US -  Santa Ana"/>
    <s v="USLT09705"/>
    <s v="Quality Assurance"/>
    <x v="0"/>
  </r>
  <r>
    <s v="David Hunter"/>
    <x v="3"/>
    <x v="0"/>
    <s v="In use"/>
    <s v="US -  WHQ"/>
    <s v="USTB00159"/>
    <s v="WHQ-IS"/>
    <x v="0"/>
  </r>
  <r>
    <s v="Jacob Rougeux"/>
    <x v="4"/>
    <x v="0"/>
    <s v="In use"/>
    <s v="US -  WHQ Buffalo"/>
    <s v="USLT08784"/>
    <s v="CS&amp;L"/>
    <x v="0"/>
  </r>
  <r>
    <s v="Kristin Farrell"/>
    <x v="5"/>
    <x v="0"/>
    <s v="In use"/>
    <s v="US - Arlington"/>
    <s v="USLT07073"/>
    <s v="Plant Administration - Plant Leadership "/>
    <x v="0"/>
  </r>
  <r>
    <s v="Xavier Nichols"/>
    <x v="6"/>
    <x v="0"/>
    <s v="In use"/>
    <s v="US - Arlington"/>
    <s v="USLT010796"/>
    <s v="Warehousing - Receiving"/>
    <x v="0"/>
  </r>
  <r>
    <s v="Dinah Wilson"/>
    <x v="2"/>
    <x v="0"/>
    <s v="In use"/>
    <s v="US - Arlington"/>
    <s v="USLT10500"/>
    <s v="QA&amp; Food Safety - USC"/>
    <x v="0"/>
  </r>
  <r>
    <s v="Michael Meadors"/>
    <x v="7"/>
    <x v="0"/>
    <s v="In use"/>
    <s v="US - Arlington"/>
    <s v="USDT01315"/>
    <s v="Maintenance"/>
    <x v="1"/>
  </r>
  <r>
    <s v="Latoya Rooks"/>
    <x v="7"/>
    <x v="0"/>
    <s v="In use"/>
    <s v="US - Arlington"/>
    <s v="USDT01319"/>
    <s v="Production - Group Leads &amp; Support"/>
    <x v="1"/>
  </r>
  <r>
    <s v="Michael Freeman"/>
    <x v="7"/>
    <x v="0"/>
    <s v="In use"/>
    <s v="US - Arlington"/>
    <s v="USDT01323"/>
    <s v="Warehouse"/>
    <x v="1"/>
  </r>
  <r>
    <s v="Lennon Ramos"/>
    <x v="7"/>
    <x v="0"/>
    <s v="In use"/>
    <s v="US - Arlington"/>
    <s v="USDT01327"/>
    <s v="Maintenance"/>
    <x v="1"/>
  </r>
  <r>
    <s v="Jeff Leggett"/>
    <x v="2"/>
    <x v="0"/>
    <s v="In use"/>
    <s v="US - Arlington"/>
    <s v="USLT10503"/>
    <s v="Finance - USC - Supply Chain Support"/>
    <x v="0"/>
  </r>
  <r>
    <s v="Xavier Nichols"/>
    <x v="7"/>
    <x v="0"/>
    <s v="In use"/>
    <s v="US - Arlington"/>
    <s v="USDT01314"/>
    <m/>
    <x v="1"/>
  </r>
  <r>
    <s v="Troy Blevins"/>
    <x v="2"/>
    <x v="0"/>
    <s v="In use"/>
    <s v="US - Arlington"/>
    <s v="USLT10502"/>
    <s v="Maintenance"/>
    <x v="0"/>
  </r>
  <r>
    <s v="Matthew Jones"/>
    <x v="2"/>
    <x v="0"/>
    <s v="In use"/>
    <s v="US - Arlington"/>
    <s v="USLT10510"/>
    <s v="QA&amp; Food Safety - USC"/>
    <x v="0"/>
  </r>
  <r>
    <s v="Coretta Craine"/>
    <x v="8"/>
    <x v="0"/>
    <s v="In use"/>
    <s v="US - Arlington"/>
    <s v="USDT05297"/>
    <m/>
    <x v="1"/>
  </r>
  <r>
    <s v="Vance Henderson"/>
    <x v="2"/>
    <x v="0"/>
    <s v="In use"/>
    <s v="US - Arlington"/>
    <s v="USLT09805"/>
    <s v="Maintenance"/>
    <x v="0"/>
  </r>
  <r>
    <s v="Darrel Patterson"/>
    <x v="7"/>
    <x v="0"/>
    <s v="In use"/>
    <s v="US - Arlington"/>
    <s v="USDT01317"/>
    <m/>
    <x v="1"/>
  </r>
  <r>
    <s v="Melissa Joyner"/>
    <x v="7"/>
    <x v="0"/>
    <s v="In use"/>
    <s v="US - Arlington"/>
    <s v="USDT01325"/>
    <s v="Maintenance"/>
    <x v="1"/>
  </r>
  <r>
    <s v="LaDarius Millen"/>
    <x v="6"/>
    <x v="0"/>
    <s v="In use"/>
    <s v="US - Arlington"/>
    <s v="USLT011687"/>
    <s v="Quality"/>
    <x v="0"/>
  </r>
  <r>
    <s v="Wilbert Jones"/>
    <x v="2"/>
    <x v="0"/>
    <s v="In use"/>
    <s v="US - Arlington"/>
    <s v="USLT10505"/>
    <s v="QA&amp; Food Safety - USC"/>
    <x v="0"/>
  </r>
  <r>
    <s v="Tyrone Douglas"/>
    <x v="2"/>
    <x v="0"/>
    <s v="In use"/>
    <s v="US - Arlington"/>
    <s v="USLT10509"/>
    <m/>
    <x v="0"/>
  </r>
  <r>
    <s v="David Tunstall"/>
    <x v="7"/>
    <x v="0"/>
    <s v="In use"/>
    <s v="US - Arlington"/>
    <s v="USDT01316"/>
    <s v="Production - Group Leads &amp; Support"/>
    <x v="1"/>
  </r>
  <r>
    <s v="Corwin Brown"/>
    <x v="7"/>
    <x v="0"/>
    <s v="In use"/>
    <s v="US - Arlington"/>
    <s v="USDT01324"/>
    <s v="Production - Group Leads &amp; Support"/>
    <x v="1"/>
  </r>
  <r>
    <s v="Edward Dennis"/>
    <x v="2"/>
    <x v="0"/>
    <s v="In use"/>
    <s v="US - Arlington"/>
    <s v="USLT10504"/>
    <s v="Maintenance"/>
    <x v="0"/>
  </r>
  <r>
    <s v="Kathy Hites (Zvolanek)"/>
    <x v="2"/>
    <x v="0"/>
    <s v="In use"/>
    <s v="US - Arlington"/>
    <s v="USLT10508"/>
    <s v="Plant Administration - Supply Chain Supp"/>
    <x v="0"/>
  </r>
  <r>
    <s v="Charles Walker"/>
    <x v="7"/>
    <x v="0"/>
    <s v="In use"/>
    <s v="US - Arlington"/>
    <s v="USDT01284"/>
    <s v="Production - Robot Room"/>
    <x v="1"/>
  </r>
  <r>
    <s v="Michael Montgomery"/>
    <x v="7"/>
    <x v="0"/>
    <s v="In use"/>
    <s v="US - Arlington"/>
    <s v="USDT01201"/>
    <s v="Operations - USC - Environment, Health &amp;"/>
    <x v="1"/>
  </r>
  <r>
    <s v="Natalie Wright"/>
    <x v="7"/>
    <x v="0"/>
    <s v="In use"/>
    <s v="US - Arlington"/>
    <s v="USDT01329"/>
    <s v="HR - USC Plant Support"/>
    <x v="1"/>
  </r>
  <r>
    <s v="Stefani Wood"/>
    <x v="7"/>
    <x v="0"/>
    <s v="In use"/>
    <s v="US - Arlington"/>
    <s v="USDT01276"/>
    <s v="QA&amp; Food Safety - USC"/>
    <x v="1"/>
  </r>
  <r>
    <s v="Coretta Craine"/>
    <x v="8"/>
    <x v="0"/>
    <s v="In use"/>
    <s v="US - Arlington"/>
    <s v="USDT05297"/>
    <m/>
    <x v="1"/>
  </r>
  <r>
    <s v="JOSH ARNOLD"/>
    <x v="2"/>
    <x v="0"/>
    <s v="In use"/>
    <s v="US - Arlington"/>
    <s v="USLT09701"/>
    <s v="Plant Administration - Supply Chain Supp"/>
    <x v="0"/>
  </r>
  <r>
    <s v="Vance Henderson"/>
    <x v="9"/>
    <x v="0"/>
    <s v="In use"/>
    <s v="US - Arlington"/>
    <s v="USDT01296"/>
    <s v="Maintenance"/>
    <x v="1"/>
  </r>
  <r>
    <s v="Alicia Gaines"/>
    <x v="7"/>
    <x v="0"/>
    <s v="In use"/>
    <s v="US - Arlington"/>
    <s v="USDT01300"/>
    <s v="Production - Group Leads &amp; Support"/>
    <x v="1"/>
  </r>
  <r>
    <s v="Scott Baker"/>
    <x v="7"/>
    <x v="0"/>
    <s v="In use"/>
    <s v="US - Arlington"/>
    <s v="USDT01229"/>
    <s v="Waste Water"/>
    <x v="1"/>
  </r>
  <r>
    <s v="Amanda Metcalf"/>
    <x v="7"/>
    <x v="0"/>
    <s v="In use"/>
    <s v="US - Arlington"/>
    <s v="USDT01304"/>
    <s v="Finance - Accounting &amp; Finance"/>
    <x v="1"/>
  </r>
  <r>
    <s v="Veronica Coffey"/>
    <x v="8"/>
    <x v="0"/>
    <s v="In use"/>
    <s v="US - Arlington"/>
    <s v="USDT04836"/>
    <s v="QA&amp; Food Safety - USC"/>
    <x v="1"/>
  </r>
  <r>
    <s v="Natalie Wright"/>
    <x v="7"/>
    <x v="0"/>
    <s v="In use"/>
    <s v="US - Arlington"/>
    <s v="USDT01298"/>
    <s v="HR - USC Plant Support"/>
    <x v="1"/>
  </r>
  <r>
    <s v="David Emerson"/>
    <x v="2"/>
    <x v="0"/>
    <s v="In use"/>
    <s v="US - Arlington"/>
    <s v="USLT10421"/>
    <s v="Maintenance"/>
    <x v="0"/>
  </r>
  <r>
    <s v="Helen Evans"/>
    <x v="7"/>
    <x v="0"/>
    <s v="In use"/>
    <s v="US - Arlington"/>
    <s v="USDT01301"/>
    <s v="Plant Administration - Plant Leadership "/>
    <x v="1"/>
  </r>
  <r>
    <s v="Kristin Farrell"/>
    <x v="10"/>
    <x v="0"/>
    <s v="In use"/>
    <s v="US - Arlington"/>
    <s v="USLT07356"/>
    <s v="Plant Administration - Plant Leadership "/>
    <x v="0"/>
  </r>
  <r>
    <s v="David Glenn"/>
    <x v="2"/>
    <x v="0"/>
    <s v="In use"/>
    <s v="US - Arlington"/>
    <s v="USLT10302"/>
    <s v="R&amp;D TCCS"/>
    <x v="0"/>
  </r>
  <r>
    <s v="James Warren"/>
    <x v="6"/>
    <x v="0"/>
    <s v="In use"/>
    <s v="US - Arlington"/>
    <s v="USLT011619"/>
    <s v="Environmental, Health &amp; Safety"/>
    <x v="0"/>
  </r>
  <r>
    <s v="Yuvetta Abiera"/>
    <x v="9"/>
    <x v="0"/>
    <s v="In use"/>
    <s v="US - Arlington"/>
    <s v="USDT01268"/>
    <s v="Human Resources"/>
    <x v="1"/>
  </r>
  <r>
    <s v="Geronetta Fogleman"/>
    <x v="11"/>
    <x v="0"/>
    <s v="In use"/>
    <s v="US - Arlington"/>
    <s v="USDT01516"/>
    <s v="Plant Administration - Plant Leadership "/>
    <x v="1"/>
  </r>
  <r>
    <s v="Timothy Brooks"/>
    <x v="12"/>
    <x v="0"/>
    <s v="In use"/>
    <s v="US - Arlington"/>
    <s v="USDT05383"/>
    <s v="Sanitation"/>
    <x v="1"/>
  </r>
  <r>
    <s v="Kristin Farrell"/>
    <x v="5"/>
    <x v="0"/>
    <s v="In use"/>
    <s v="US - Arlington"/>
    <s v="USLT07461"/>
    <s v="Plant Administration - Plant Leadership "/>
    <x v="0"/>
  </r>
  <r>
    <s v="Geronetta Fogleman"/>
    <x v="6"/>
    <x v="0"/>
    <s v="In use"/>
    <s v="US - Arlington"/>
    <s v="USLT010798"/>
    <s v="Plant Administration - Plant Leadership "/>
    <x v="0"/>
  </r>
  <r>
    <s v="Kristin Farrell"/>
    <x v="10"/>
    <x v="0"/>
    <s v="In use"/>
    <s v="US - Arlington"/>
    <s v="USLT07344"/>
    <s v="Plant Administration - Plant Leadership "/>
    <x v="0"/>
  </r>
  <r>
    <s v="Althea Teamer"/>
    <x v="13"/>
    <x v="0"/>
    <s v="In use"/>
    <s v="US - Arlington"/>
    <s v="USLT09287"/>
    <s v="Plant Administration - Commercialization"/>
    <x v="0"/>
  </r>
  <r>
    <s v="Gary Brace"/>
    <x v="13"/>
    <x v="0"/>
    <s v="In use"/>
    <s v="US - Arlington"/>
    <s v="USLT09302"/>
    <s v="IS Contractor"/>
    <x v="0"/>
  </r>
  <r>
    <s v="Kristin Farrell"/>
    <x v="5"/>
    <x v="0"/>
    <s v="In use"/>
    <s v="US - Arlington"/>
    <s v="USLT07364"/>
    <s v="Plant Administration - Plant Leadership "/>
    <x v="0"/>
  </r>
  <r>
    <s v="James Pugh III"/>
    <x v="4"/>
    <x v="0"/>
    <s v="In use"/>
    <s v="US - Arlington"/>
    <s v="USLT08920"/>
    <s v="QA"/>
    <x v="0"/>
  </r>
  <r>
    <s v="Shawn Devitt"/>
    <x v="8"/>
    <x v="0"/>
    <s v="In use"/>
    <s v="US - Arlington"/>
    <s v="USDT05268"/>
    <s v="Production - Group Leads &amp; Support"/>
    <x v="1"/>
  </r>
  <r>
    <s v="Darin Becker"/>
    <x v="7"/>
    <x v="0"/>
    <s v="In use"/>
    <s v="US - Arlington"/>
    <s v="USDT01331"/>
    <s v="Maintenance"/>
    <x v="1"/>
  </r>
  <r>
    <s v="Jason Castleberry"/>
    <x v="2"/>
    <x v="0"/>
    <s v="In use"/>
    <s v="US - Arlington"/>
    <s v="USLT09745"/>
    <s v="Operations - Engineering"/>
    <x v="0"/>
  </r>
  <r>
    <s v="Sherry Cooper"/>
    <x v="8"/>
    <x v="0"/>
    <s v="In use"/>
    <s v="US - Arlington"/>
    <s v="USDT05286"/>
    <m/>
    <x v="1"/>
  </r>
  <r>
    <s v="Edward Dennis"/>
    <x v="8"/>
    <x v="0"/>
    <s v="In use"/>
    <s v="US - Arlington"/>
    <s v="USDT05290"/>
    <s v="Maintenance"/>
    <x v="1"/>
  </r>
  <r>
    <s v="Theodus Scott"/>
    <x v="8"/>
    <x v="0"/>
    <s v="In use"/>
    <s v="US - Arlington"/>
    <s v="USDT05280"/>
    <s v="Production - Group Leads &amp; Support"/>
    <x v="1"/>
  </r>
  <r>
    <s v="Sabrina Fields"/>
    <x v="8"/>
    <x v="0"/>
    <s v="In use"/>
    <s v="US - Arlington"/>
    <s v="USDT05288"/>
    <s v="HR - USC Plant Support"/>
    <x v="1"/>
  </r>
  <r>
    <s v="William Loftin"/>
    <x v="14"/>
    <x v="0"/>
    <s v="In use"/>
    <s v="US - Arlington"/>
    <s v="USLT010695"/>
    <s v="Waste Water"/>
    <x v="1"/>
  </r>
  <r>
    <s v="Annika Ezell"/>
    <x v="8"/>
    <x v="0"/>
    <s v="In use"/>
    <s v="US - Arlington"/>
    <s v="USDT05299"/>
    <s v="HR - USC Plant Support"/>
    <x v="1"/>
  </r>
  <r>
    <s v="Lennon Ramos"/>
    <x v="15"/>
    <x v="0"/>
    <s v="In use"/>
    <s v="US - Arlington"/>
    <s v="USDT01605"/>
    <s v="Maintenance"/>
    <x v="1"/>
  </r>
  <r>
    <s v="Lederian Rhyan"/>
    <x v="2"/>
    <x v="0"/>
    <s v="In use"/>
    <s v="US - Arlington"/>
    <s v="USLT10501"/>
    <s v="Plant Administration - Production Leader"/>
    <x v="0"/>
  </r>
  <r>
    <s v="Rochelle Lindsey"/>
    <x v="2"/>
    <x v="0"/>
    <s v="In use"/>
    <s v="US - Arlington"/>
    <s v="USLT09571"/>
    <s v="HR - USC Plant Support"/>
    <x v="0"/>
  </r>
  <r>
    <s v="Rochelle Lindsey"/>
    <x v="16"/>
    <x v="0"/>
    <s v="In use"/>
    <s v="US - Arlington"/>
    <s v="USLT011921"/>
    <s v="HR - USC Plant Support"/>
    <x v="0"/>
  </r>
  <r>
    <s v="Mario Ingram"/>
    <x v="2"/>
    <x v="0"/>
    <s v="In use"/>
    <s v="US - Arlington"/>
    <s v="USLT10285"/>
    <s v="QA&amp; Food Safety - USC"/>
    <x v="0"/>
  </r>
  <r>
    <s v="Cedric Bishop"/>
    <x v="7"/>
    <x v="0"/>
    <s v="In use"/>
    <s v="US - Arlington"/>
    <s v="USDT01288"/>
    <s v="Plant Administration - Sanitation"/>
    <x v="1"/>
  </r>
  <r>
    <s v="Peter Craig"/>
    <x v="7"/>
    <x v="0"/>
    <s v="In use"/>
    <s v="US - Arlington"/>
    <s v="USDT01286"/>
    <s v="Maintenance"/>
    <x v="1"/>
  </r>
  <r>
    <s v="Darrell Ryan"/>
    <x v="7"/>
    <x v="0"/>
    <s v="In use"/>
    <s v="US - Arlington"/>
    <s v="USDT01290"/>
    <s v="Production - Group Leads &amp; Support"/>
    <x v="1"/>
  </r>
  <r>
    <s v="Kristine Catalano"/>
    <x v="2"/>
    <x v="0"/>
    <s v="In use"/>
    <s v="US - Arlington"/>
    <s v="USLT09588"/>
    <s v="Production"/>
    <x v="0"/>
  </r>
  <r>
    <s v="Kristin Farrell"/>
    <x v="8"/>
    <x v="0"/>
    <s v="In use"/>
    <s v="US - Arlington"/>
    <s v="USDT04969"/>
    <s v="Plant Administration - Plant Leadership "/>
    <x v="1"/>
  </r>
  <r>
    <s v="Troy Blevins"/>
    <x v="7"/>
    <x v="0"/>
    <s v="In use"/>
    <s v="US - Arlington"/>
    <s v="USDT01285"/>
    <s v="Maintenance"/>
    <x v="1"/>
  </r>
  <r>
    <s v="Darrell Ryan"/>
    <x v="7"/>
    <x v="0"/>
    <s v="In use"/>
    <s v="US - Arlington"/>
    <s v="USDT01289"/>
    <s v="Production - Group Leads &amp; Support"/>
    <x v="1"/>
  </r>
  <r>
    <s v="Christa Jernigan"/>
    <x v="17"/>
    <x v="0"/>
    <s v="In use"/>
    <s v="US - Bentonville"/>
    <s v="USLT08556"/>
    <s v="Sales - Walmart"/>
    <x v="0"/>
  </r>
  <r>
    <s v="Claire Zelenka"/>
    <x v="6"/>
    <x v="0"/>
    <s v="In use"/>
    <s v="US - Bentonville"/>
    <s v="USLT011833"/>
    <s v="Culinary - Walmart"/>
    <x v="0"/>
  </r>
  <r>
    <s v="Macey Graham"/>
    <x v="2"/>
    <x v="0"/>
    <s v="In use"/>
    <s v="US - Bentonville"/>
    <s v="USLT09706"/>
    <s v="ISBD"/>
    <x v="0"/>
  </r>
  <r>
    <s v="Julie Selking"/>
    <x v="17"/>
    <x v="0"/>
    <s v="In use"/>
    <s v="US - Bentonville"/>
    <s v="USLT08528"/>
    <s v="Sales - Walmart"/>
    <x v="0"/>
  </r>
  <r>
    <s v="Matthew Larivey"/>
    <x v="18"/>
    <x v="0"/>
    <s v="In use"/>
    <s v="US - Bentonville"/>
    <s v="USLT010993"/>
    <s v="Sales - Walmart"/>
    <x v="0"/>
  </r>
  <r>
    <s v="Regina Beecroft"/>
    <x v="6"/>
    <x v="0"/>
    <s v="In use"/>
    <s v="US - Bentonville"/>
    <s v="USLT010601"/>
    <s v="Sales - Walmart"/>
    <x v="0"/>
  </r>
  <r>
    <s v="Anna Cunningham"/>
    <x v="19"/>
    <x v="0"/>
    <s v="In use"/>
    <s v="US - Bentonville"/>
    <s v="USLT08220"/>
    <s v="Sales - Walmart"/>
    <x v="0"/>
  </r>
  <r>
    <s v="Annemarie Rodriguez"/>
    <x v="2"/>
    <x v="0"/>
    <s v="In use"/>
    <s v="US - Bentonville"/>
    <s v="USLT011502"/>
    <s v="Sales - Walmart"/>
    <x v="0"/>
  </r>
  <r>
    <s v="Kevin Byram"/>
    <x v="6"/>
    <x v="0"/>
    <s v="In use"/>
    <s v="US - Bentonville"/>
    <s v="USLT010945"/>
    <s v="Sales - Walmart"/>
    <x v="0"/>
  </r>
  <r>
    <s v="Ashley Henderson"/>
    <x v="20"/>
    <x v="0"/>
    <s v="In use"/>
    <s v="US - Bentonville"/>
    <s v="USLT09133"/>
    <s v="Sales - Walmart"/>
    <x v="0"/>
  </r>
  <r>
    <s v="Jeff Wozney"/>
    <x v="17"/>
    <x v="0"/>
    <s v="In use"/>
    <s v="US - Bentonville"/>
    <s v="USLT08472"/>
    <s v="Walmart Tech"/>
    <x v="0"/>
  </r>
  <r>
    <s v="Annemarie Rodriguez"/>
    <x v="21"/>
    <x v="0"/>
    <s v="In use"/>
    <s v="US - Bentonville"/>
    <s v="USLT10075"/>
    <s v="Sales - Walmart"/>
    <x v="0"/>
  </r>
  <r>
    <s v="Jennifer Hastings"/>
    <x v="19"/>
    <x v="0"/>
    <s v="In use"/>
    <s v="US - Bentonville"/>
    <s v="USLT07923"/>
    <s v="Sales - Walmart"/>
    <x v="0"/>
  </r>
  <r>
    <s v="Virginia Hamby"/>
    <x v="2"/>
    <x v="0"/>
    <s v="In use"/>
    <s v="US - Brownsville"/>
    <s v="USLT10244"/>
    <s v="Finance - USC - Supply Chain Support"/>
    <x v="0"/>
  </r>
  <r>
    <s v="Alberto Razo"/>
    <x v="2"/>
    <x v="0"/>
    <s v="In use"/>
    <s v="US - Brownsville"/>
    <s v="USLT09556"/>
    <s v="QA&amp; Food Safety - USC"/>
    <x v="0"/>
  </r>
  <r>
    <s v="Jose De Los Reyes"/>
    <x v="21"/>
    <x v="0"/>
    <s v="In use"/>
    <s v="US - Brownsville"/>
    <s v="USLT10240"/>
    <s v="Finance - USC - Supply Chain Support"/>
    <x v="0"/>
  </r>
  <r>
    <s v="Gabby Muschenheim"/>
    <x v="17"/>
    <x v="0"/>
    <s v="In use"/>
    <s v="US - Brownsville"/>
    <s v="USLT08715"/>
    <s v="Plant Administration - Supply Chain Supp"/>
    <x v="0"/>
  </r>
  <r>
    <s v="Benigno Castro"/>
    <x v="2"/>
    <x v="0"/>
    <s v="In use"/>
    <s v="US - Brownsville"/>
    <s v="USLT09466"/>
    <s v="CS&amp;L Warehousing - Shipping"/>
    <x v="0"/>
  </r>
  <r>
    <s v="Benigno Castro"/>
    <x v="2"/>
    <x v="0"/>
    <s v="In use"/>
    <s v="US - Brownsville"/>
    <s v="USLT10195"/>
    <s v="CS&amp;L Warehousing - Shipping"/>
    <x v="0"/>
  </r>
  <r>
    <s v="Alvaro Sosa"/>
    <x v="7"/>
    <x v="0"/>
    <s v="In use"/>
    <s v="US - Brownsville"/>
    <s v="USDT01125"/>
    <s v="CS&amp;L Warehousing - Shipping"/>
    <x v="1"/>
  </r>
  <r>
    <s v="Jose Lopez"/>
    <x v="7"/>
    <x v="0"/>
    <s v="In use"/>
    <s v="US - Brownsville"/>
    <s v="USDT01128"/>
    <s v="CS&amp;L Warehousing - Shipping"/>
    <x v="1"/>
  </r>
  <r>
    <s v="Rosario Aguilar"/>
    <x v="2"/>
    <x v="0"/>
    <s v="In use"/>
    <s v="US - Brownsville"/>
    <s v="USLT09515"/>
    <s v="QA&amp; Food Safety - USC"/>
    <x v="0"/>
  </r>
  <r>
    <s v="Jaime Lopez"/>
    <x v="2"/>
    <x v="0"/>
    <s v="In use"/>
    <s v="US - Brownsville"/>
    <s v="USLT10256"/>
    <s v="Plant Administration - Production Leader"/>
    <x v="0"/>
  </r>
  <r>
    <s v="Sara Espinosa"/>
    <x v="2"/>
    <x v="0"/>
    <s v="In use"/>
    <s v="US - Brownsville"/>
    <s v="USLT09928"/>
    <s v="Plant Administration - Supply Chain Supp"/>
    <x v="0"/>
  </r>
  <r>
    <s v="San Juanita Diaz"/>
    <x v="2"/>
    <x v="0"/>
    <s v="In use"/>
    <s v="US - Brownsville"/>
    <s v="USLT10215"/>
    <s v="Plant Administration - Production Leader"/>
    <x v="0"/>
  </r>
  <r>
    <s v="Ruben Rodriguez"/>
    <x v="7"/>
    <x v="0"/>
    <s v="In use"/>
    <s v="US - Brownsville"/>
    <s v="USDT01101"/>
    <s v="Sanitation"/>
    <x v="1"/>
  </r>
  <r>
    <s v="Maria Rodriguez"/>
    <x v="8"/>
    <x v="0"/>
    <s v="In use"/>
    <s v="US - Brownsville"/>
    <s v="USDT04862"/>
    <s v="QA&amp; Food Safety - USC"/>
    <x v="1"/>
  </r>
  <r>
    <s v="Eric Hamby"/>
    <x v="2"/>
    <x v="0"/>
    <s v="In use"/>
    <s v="US - Brownsville"/>
    <s v="USLT10203"/>
    <s v="Production - Group Leads &amp; Support"/>
    <x v="0"/>
  </r>
  <r>
    <s v="Arnoldo Garcia"/>
    <x v="13"/>
    <x v="0"/>
    <s v="In use"/>
    <s v="US - Brownsville"/>
    <s v="USLT09345"/>
    <m/>
    <x v="0"/>
  </r>
  <r>
    <s v="Amado Espinosa Vazquez"/>
    <x v="2"/>
    <x v="0"/>
    <s v="In use"/>
    <s v="US - Brownsville"/>
    <s v="USLT09581"/>
    <s v="CS&amp;L Warehousing - Shipping"/>
    <x v="0"/>
  </r>
  <r>
    <s v="Vaneza Vera"/>
    <x v="17"/>
    <x v="0"/>
    <s v="In use"/>
    <s v="US - Brownsville"/>
    <s v="USLT08644"/>
    <s v="Procurement - USC - Seafood &amp; Regulatory"/>
    <x v="0"/>
  </r>
  <r>
    <s v="Aaron Garcia"/>
    <x v="2"/>
    <x v="0"/>
    <s v="In use"/>
    <s v="US - Brownsville"/>
    <s v="USLT09589"/>
    <s v="Plant Administration - Maintenance"/>
    <x v="0"/>
  </r>
  <r>
    <s v="Henry Wolfe"/>
    <x v="2"/>
    <x v="0"/>
    <s v="In use"/>
    <s v="US - Brownsville"/>
    <s v="USLT10398"/>
    <s v="Production"/>
    <x v="0"/>
  </r>
  <r>
    <s v="Daniel Ramirez"/>
    <x v="17"/>
    <x v="0"/>
    <s v="In use"/>
    <s v="US - Brownsville"/>
    <s v="USLT08751"/>
    <s v="Maintenance"/>
    <x v="0"/>
  </r>
  <r>
    <s v="Amado Espinosa Vazquez"/>
    <x v="22"/>
    <x v="0"/>
    <s v="In use"/>
    <s v="US - Brownsville"/>
    <s v="USTB00248"/>
    <m/>
    <x v="0"/>
  </r>
  <r>
    <s v="Arvin Garcia"/>
    <x v="4"/>
    <x v="0"/>
    <s v="In use"/>
    <s v="US - Brownsville"/>
    <s v="USLT08997"/>
    <s v="Sanitation"/>
    <x v="0"/>
  </r>
  <r>
    <s v="Luis Esquivel"/>
    <x v="2"/>
    <x v="0"/>
    <s v="In use"/>
    <s v="US - Brownsville"/>
    <s v="USLT10423"/>
    <m/>
    <x v="0"/>
  </r>
  <r>
    <s v="Alex Trevino"/>
    <x v="2"/>
    <x v="0"/>
    <s v="In use"/>
    <s v="US - Brownsville"/>
    <s v="USLT09420"/>
    <s v="Maintenance"/>
    <x v="0"/>
  </r>
  <r>
    <s v="Melissa Perez"/>
    <x v="23"/>
    <x v="0"/>
    <s v="In use"/>
    <s v="US - Brownsville"/>
    <s v="USLT08481"/>
    <s v="Maintenance"/>
    <x v="2"/>
  </r>
  <r>
    <s v="Security Guard"/>
    <x v="7"/>
    <x v="0"/>
    <s v="In use"/>
    <s v="US - Brownsville"/>
    <s v="USDT01141"/>
    <m/>
    <x v="1"/>
  </r>
  <r>
    <s v="Brownsville Shop Floor 2"/>
    <x v="8"/>
    <x v="0"/>
    <s v="In use"/>
    <s v="US - Brownsville"/>
    <s v="USDT05232"/>
    <s v="QA&amp; Food Safety - USC"/>
    <x v="1"/>
  </r>
  <r>
    <s v="Jacob De La Cruz"/>
    <x v="24"/>
    <x v="0"/>
    <s v="In use"/>
    <s v="US - Brownsville"/>
    <s v="USTB000504"/>
    <s v="Production - Group Leads &amp; Support"/>
    <x v="0"/>
  </r>
  <r>
    <s v="Osvaldo Cruz"/>
    <x v="22"/>
    <x v="0"/>
    <s v="In use"/>
    <s v="US - Brownsville"/>
    <s v="USTB000504"/>
    <m/>
    <x v="0"/>
  </r>
  <r>
    <s v="Sergio Lambarri"/>
    <x v="2"/>
    <x v="0"/>
    <s v="In use"/>
    <s v="US - Brownsville"/>
    <s v="USLT102245"/>
    <s v="Maintenance"/>
    <x v="0"/>
  </r>
  <r>
    <s v="Alberto Vasquez"/>
    <x v="7"/>
    <x v="0"/>
    <s v="In use"/>
    <s v="US - Brownsville"/>
    <s v="USDT01127"/>
    <s v="Maintenance"/>
    <x v="1"/>
  </r>
  <r>
    <s v="Eddie De La Rosa"/>
    <x v="4"/>
    <x v="0"/>
    <s v="In use"/>
    <s v="US - Brownsville"/>
    <s v="USLT08857"/>
    <s v="Plant Administration - Plant Leadership "/>
    <x v="0"/>
  </r>
  <r>
    <s v="Sotero Ruiz"/>
    <x v="7"/>
    <x v="0"/>
    <s v="In use"/>
    <s v="US - Brownsville"/>
    <s v="USLT01130"/>
    <s v="Maintenance"/>
    <x v="1"/>
  </r>
  <r>
    <s v="Jacob De La Cruz"/>
    <x v="24"/>
    <x v="0"/>
    <s v="In use"/>
    <s v="US - Brownsville"/>
    <s v="USTB000504"/>
    <s v="Production - Group Leads &amp; Support"/>
    <x v="0"/>
  </r>
  <r>
    <s v="Osvaldo Cruz"/>
    <x v="22"/>
    <x v="0"/>
    <s v="In use"/>
    <s v="US - Brownsville"/>
    <s v="USTB000504"/>
    <m/>
    <x v="0"/>
  </r>
  <r>
    <s v="Rey Esquibel"/>
    <x v="2"/>
    <x v="0"/>
    <s v="In use"/>
    <s v="US - Brownsville"/>
    <s v="USLT10029"/>
    <s v="Plant Administration - Plant Leadership "/>
    <x v="0"/>
  </r>
  <r>
    <s v="Terry Stachowiak"/>
    <x v="5"/>
    <x v="0"/>
    <s v="In use"/>
    <s v="US - Brownsville"/>
    <s v="USLT07577"/>
    <s v="Procurement - USC - Seafood &amp; Regulatory"/>
    <x v="0"/>
  </r>
  <r>
    <s v="QA 1 Brownsville"/>
    <x v="7"/>
    <x v="0"/>
    <s v="In use"/>
    <s v="US - Brownsville"/>
    <s v="USDT01175"/>
    <m/>
    <x v="1"/>
  </r>
  <r>
    <s v="QA 1 Brownsville"/>
    <x v="7"/>
    <x v="0"/>
    <s v="In use"/>
    <s v="US - Brownsville"/>
    <s v="USDT01174"/>
    <s v="QA&amp; Food Safety - USC"/>
    <x v="1"/>
  </r>
  <r>
    <s v="Victor Colon"/>
    <x v="7"/>
    <x v="0"/>
    <s v="In use"/>
    <s v="US - Brownsville"/>
    <s v="USDT01177"/>
    <s v="CS&amp;L Warehousing - Shipping"/>
    <x v="1"/>
  </r>
  <r>
    <s v="Brenda De Los Santos"/>
    <x v="2"/>
    <x v="0"/>
    <s v="In use"/>
    <s v="US - Brownsville"/>
    <s v="USLT10476"/>
    <s v="Operations"/>
    <x v="0"/>
  </r>
  <r>
    <s v="Beatriz Quintanilla"/>
    <x v="9"/>
    <x v="0"/>
    <s v="In use"/>
    <s v="US - Brownsville"/>
    <s v="USDT01176"/>
    <s v="CS&amp;L - Logistics"/>
    <x v="1"/>
  </r>
  <r>
    <s v="Osvaldo Cruz"/>
    <x v="2"/>
    <x v="0"/>
    <s v="In use"/>
    <s v="US - Brownsville"/>
    <s v="USLT10065"/>
    <s v="Production - Group Leads &amp; Support"/>
    <x v="0"/>
  </r>
  <r>
    <s v="Ulysses Ortegon"/>
    <x v="7"/>
    <x v="0"/>
    <s v="In use"/>
    <s v="US - Brownsville"/>
    <s v="USDT01119"/>
    <s v="Production - Line 1"/>
    <x v="1"/>
  </r>
  <r>
    <s v="Steven Sanchez"/>
    <x v="2"/>
    <x v="0"/>
    <s v="In use"/>
    <s v="US - Brownsville"/>
    <s v="USLT10242"/>
    <s v="CS&amp;L Warehousing - Shipping"/>
    <x v="0"/>
  </r>
  <r>
    <s v="Sotero Ruiz"/>
    <x v="2"/>
    <x v="0"/>
    <s v="In use"/>
    <s v="US - Brownsville"/>
    <s v="USLT09516"/>
    <s v="Maintenance"/>
    <x v="0"/>
  </r>
  <r>
    <s v="Terry Stachowiak"/>
    <x v="2"/>
    <x v="0"/>
    <s v="In use"/>
    <s v="US - Brownsville"/>
    <s v="USLT10250"/>
    <s v="Procurement - USC - Seafood &amp; Regulatory"/>
    <x v="0"/>
  </r>
  <r>
    <s v="Presentation Machine, Brownsville"/>
    <x v="19"/>
    <x v="0"/>
    <s v="In use"/>
    <s v="US - Brownsville"/>
    <s v="USLT08226"/>
    <s v="HR - USC Plant Support"/>
    <x v="0"/>
  </r>
  <r>
    <s v="Jorge Rivera"/>
    <x v="7"/>
    <x v="0"/>
    <s v="In use"/>
    <s v="US - Brownsville"/>
    <s v="USDT01126"/>
    <s v="CS&amp;L Warehousing - Shipping"/>
    <x v="1"/>
  </r>
  <r>
    <s v="QA 1 Brownsville"/>
    <x v="8"/>
    <x v="0"/>
    <s v="In use"/>
    <s v="US - Brownsville"/>
    <s v="USDT05179"/>
    <s v="QA&amp; Food Safety - USC"/>
    <x v="1"/>
  </r>
  <r>
    <s v="Walter Hermosillo"/>
    <x v="24"/>
    <x v="0"/>
    <s v="In use"/>
    <s v="US - Brownsville"/>
    <s v="USTB000503"/>
    <s v="Production - Group Leads &amp; Support"/>
    <x v="0"/>
  </r>
  <r>
    <s v="Walter Hermosillo"/>
    <x v="22"/>
    <x v="0"/>
    <s v="In use"/>
    <s v="US - Brownsville"/>
    <s v="USTB000503"/>
    <m/>
    <x v="0"/>
  </r>
  <r>
    <s v="David Hernandez"/>
    <x v="7"/>
    <x v="0"/>
    <s v="In use"/>
    <s v="US - Brownsville"/>
    <s v="USDT10133"/>
    <s v="CS&amp;L Warehousing - Shipping"/>
    <x v="1"/>
  </r>
  <r>
    <s v="Rafael Hernandez"/>
    <x v="7"/>
    <x v="0"/>
    <s v="In use"/>
    <s v="US - Brownsville"/>
    <s v="USDT01234"/>
    <s v="CS&amp;L Warehousing - Shipping"/>
    <x v="1"/>
  </r>
  <r>
    <s v="Daly Lopez"/>
    <x v="7"/>
    <x v="0"/>
    <s v="In use"/>
    <s v="US - Brownsville"/>
    <s v="USDT01102"/>
    <s v="Warehouse"/>
    <x v="1"/>
  </r>
  <r>
    <s v="Ulises Vidaurri Romero"/>
    <x v="2"/>
    <x v="0"/>
    <s v="In use"/>
    <s v="US - Brownsville"/>
    <s v="USLT09939"/>
    <s v="Breakthrough Innovation - TCCS"/>
    <x v="0"/>
  </r>
  <r>
    <s v="Jose Zamora"/>
    <x v="7"/>
    <x v="0"/>
    <s v="In use"/>
    <s v="US - Brownsville"/>
    <s v="USDT01104"/>
    <m/>
    <x v="1"/>
  </r>
  <r>
    <s v="Maria De La Garza"/>
    <x v="7"/>
    <x v="0"/>
    <s v="In use"/>
    <s v="US - Brownsville"/>
    <s v="USDT01180"/>
    <s v="QA&amp; Food Safety - USC"/>
    <x v="1"/>
  </r>
  <r>
    <s v="Mike Heggie"/>
    <x v="2"/>
    <x v="0"/>
    <s v="In use"/>
    <s v="US - Brownsville"/>
    <s v="USLT10410"/>
    <s v="Operations - USC"/>
    <x v="0"/>
  </r>
  <r>
    <s v="Victor Montemayor"/>
    <x v="7"/>
    <x v="0"/>
    <s v="In use"/>
    <s v="US - Brownsville"/>
    <s v="USDT01179"/>
    <s v="Maintenance"/>
    <x v="1"/>
  </r>
  <r>
    <s v="Mike Heggie"/>
    <x v="25"/>
    <x v="0"/>
    <s v="In use"/>
    <s v="US - Brownsville"/>
    <s v="USDT05442"/>
    <s v="Operations - USC"/>
    <x v="1"/>
  </r>
  <r>
    <s v="Walter Hermosillo"/>
    <x v="24"/>
    <x v="0"/>
    <s v="In use"/>
    <s v="US - Brownsville"/>
    <s v="USTB000503"/>
    <s v="Production - Group Leads &amp; Support"/>
    <x v="0"/>
  </r>
  <r>
    <s v="Walter Hermosillo"/>
    <x v="22"/>
    <x v="0"/>
    <s v="In use"/>
    <s v="US - Brownsville"/>
    <s v="USTB000503"/>
    <m/>
    <x v="0"/>
  </r>
  <r>
    <s v="Brownsville Video Conf Room"/>
    <x v="7"/>
    <x v="0"/>
    <s v="In use"/>
    <s v="US - Brownsville"/>
    <s v="USDT01181"/>
    <m/>
    <x v="1"/>
  </r>
  <r>
    <s v="Beatriz Quintanilla"/>
    <x v="2"/>
    <x v="0"/>
    <s v="In use"/>
    <s v="US - Brownsville"/>
    <s v="USLT10243"/>
    <s v="CS&amp;L - Logistics"/>
    <x v="0"/>
  </r>
  <r>
    <s v="Ulysses Ortegon"/>
    <x v="6"/>
    <x v="0"/>
    <s v="In use"/>
    <s v="US - Brownsville"/>
    <s v="USLT010581"/>
    <s v="Production - Group Leads &amp; Support"/>
    <x v="0"/>
  </r>
  <r>
    <s v="Jessica White"/>
    <x v="2"/>
    <x v="0"/>
    <s v="In use"/>
    <s v="US - Brownsville"/>
    <s v="USLT10255"/>
    <s v="HR - USC Plant Support"/>
    <x v="0"/>
  </r>
  <r>
    <s v="QA 1 Brownsville"/>
    <x v="7"/>
    <x v="0"/>
    <s v="In use"/>
    <s v="US - Brownsville"/>
    <s v="USDT01129"/>
    <s v="QA&amp; Food Safety - USC"/>
    <x v="1"/>
  </r>
  <r>
    <s v="Daniel Huerta"/>
    <x v="2"/>
    <x v="0"/>
    <s v="In use"/>
    <s v="US - Brownsville"/>
    <s v="USLT10247"/>
    <s v="Sanitation"/>
    <x v="0"/>
  </r>
  <r>
    <s v="Sergio Rincon"/>
    <x v="7"/>
    <x v="0"/>
    <s v="In use"/>
    <s v="US - Brownsville"/>
    <s v="USDT01132"/>
    <s v="Production - Line 4"/>
    <x v="1"/>
  </r>
  <r>
    <s v="Rosario Aguilar"/>
    <x v="26"/>
    <x v="0"/>
    <s v="In use"/>
    <s v="US - Brownsville"/>
    <s v="USDT01088"/>
    <s v="QA&amp; Food Safety - USC"/>
    <x v="1"/>
  </r>
  <r>
    <s v="Jose Gutierrez"/>
    <x v="6"/>
    <x v="0"/>
    <s v="In use"/>
    <s v="US - Brownsville"/>
    <s v="USLT011691"/>
    <s v="Production - Group Leads &amp; Support"/>
    <x v="0"/>
  </r>
  <r>
    <s v="QA 1 Brownsville"/>
    <x v="7"/>
    <x v="0"/>
    <s v="In use"/>
    <s v="US - Brownsville"/>
    <s v="USDT01161"/>
    <m/>
    <x v="1"/>
  </r>
  <r>
    <s v="april deleon"/>
    <x v="2"/>
    <x v="0"/>
    <s v="In use"/>
    <s v="US - Brownsville"/>
    <s v="USLT10120"/>
    <s v="Production - Line 1"/>
    <x v="0"/>
  </r>
  <r>
    <s v="Mariano Escobedo"/>
    <x v="6"/>
    <x v="0"/>
    <s v="In use"/>
    <s v="US - Brownsville"/>
    <s v="USLT011694"/>
    <s v="QA&amp; Food Safety - USC"/>
    <x v="0"/>
  </r>
  <r>
    <s v="Alicia Gutierrez"/>
    <x v="7"/>
    <x v="0"/>
    <s v="In use"/>
    <s v="US - Brownsville"/>
    <s v="USDT01156"/>
    <m/>
    <x v="1"/>
  </r>
  <r>
    <s v="Jose De Los Reyes"/>
    <x v="7"/>
    <x v="0"/>
    <s v="In use"/>
    <s v="US - Brownsville"/>
    <s v="USDT01171"/>
    <m/>
    <x v="1"/>
  </r>
  <r>
    <s v="Victor Montemayor"/>
    <x v="17"/>
    <x v="0"/>
    <s v="In use"/>
    <s v="US - Brownsville"/>
    <s v="USLT08467"/>
    <s v="Maintenance"/>
    <x v="0"/>
  </r>
  <r>
    <s v="Saul Sanchez"/>
    <x v="2"/>
    <x v="0"/>
    <s v="In use"/>
    <s v="US - Brownsville"/>
    <s v="USLT09584"/>
    <s v="Plant Administration - Maintenance"/>
    <x v="0"/>
  </r>
  <r>
    <s v="Sergio Lambarri"/>
    <x v="7"/>
    <x v="0"/>
    <s v="In use"/>
    <s v="US - Brownsville"/>
    <s v="USDT01170"/>
    <m/>
    <x v="1"/>
  </r>
  <r>
    <s v="Jose Zamora"/>
    <x v="16"/>
    <x v="0"/>
    <s v="In use"/>
    <s v="US - Brownsville"/>
    <s v="USLT011924"/>
    <s v="Production - Group Leads &amp; Support"/>
    <x v="0"/>
  </r>
  <r>
    <s v="Nidia Flores Burks"/>
    <x v="2"/>
    <x v="0"/>
    <s v="In use"/>
    <s v="US - Brownsville"/>
    <s v="USLT09382"/>
    <s v="Procurement - USC - Seafood &amp; Regulatory"/>
    <x v="0"/>
  </r>
  <r>
    <s v="Silvino Cruz"/>
    <x v="6"/>
    <x v="0"/>
    <s v="In use"/>
    <s v="US - Brownsville"/>
    <s v="USLT011611"/>
    <s v="Maintenance"/>
    <x v="0"/>
  </r>
  <r>
    <s v="Jose Lopez"/>
    <x v="7"/>
    <x v="0"/>
    <s v="In use"/>
    <s v="US - Brownsville"/>
    <s v="USDT01169"/>
    <m/>
    <x v="1"/>
  </r>
  <r>
    <s v="Luis Briseno"/>
    <x v="8"/>
    <x v="0"/>
    <s v="In use"/>
    <s v="US - Brownsville"/>
    <s v="USDT05248"/>
    <s v="CS&amp;L Warehousing - Shipping"/>
    <x v="1"/>
  </r>
  <r>
    <s v="Jacob De La Cruz"/>
    <x v="2"/>
    <x v="0"/>
    <s v="In use"/>
    <s v="US - Brownsville"/>
    <s v="USLT10202"/>
    <s v="Production - Group Leads &amp; Support"/>
    <x v="0"/>
  </r>
  <r>
    <s v="Juan Lozano"/>
    <x v="7"/>
    <x v="0"/>
    <s v="In use"/>
    <s v="US - Brownsville"/>
    <s v="USDT01164"/>
    <s v="CS&amp;L Warehousing - Shipping"/>
    <x v="1"/>
  </r>
  <r>
    <s v="Oscar Solis"/>
    <x v="7"/>
    <x v="0"/>
    <s v="In use"/>
    <s v="US - Brownsville"/>
    <s v="USDT01172"/>
    <m/>
    <x v="1"/>
  </r>
  <r>
    <s v="Jaime Lopez"/>
    <x v="22"/>
    <x v="0"/>
    <s v="In use"/>
    <s v="US - Brownsville"/>
    <s v="USTB00247"/>
    <m/>
    <x v="0"/>
  </r>
  <r>
    <s v="Adrian Cespedes"/>
    <x v="2"/>
    <x v="0"/>
    <s v="In use"/>
    <s v="US - Brownsville"/>
    <s v="USLT10412"/>
    <s v="QA&amp; Food Safety - USC"/>
    <x v="0"/>
  </r>
  <r>
    <s v="Victor Salazar"/>
    <x v="17"/>
    <x v="0"/>
    <s v="In use"/>
    <s v="US - Brownsville"/>
    <s v="USLT08978"/>
    <s v="Maintenance"/>
    <x v="0"/>
  </r>
  <r>
    <s v="Alicia Gutierrez"/>
    <x v="6"/>
    <x v="0"/>
    <s v="In use"/>
    <s v="US - Brownsville"/>
    <s v="USLT010566"/>
    <s v="QA&amp; Food Safety - USC"/>
    <x v="0"/>
  </r>
  <r>
    <s v="Edward Abel"/>
    <x v="4"/>
    <x v="0"/>
    <s v="In use"/>
    <s v="US - Brunswick"/>
    <s v="USLT09194"/>
    <s v="CS&amp;L Warehousing - Shipping"/>
    <x v="0"/>
  </r>
  <r>
    <s v="Brunswick Shop Floor 4"/>
    <x v="7"/>
    <x v="0"/>
    <s v="In use"/>
    <s v="US - Brunswick"/>
    <s v="USDT01311"/>
    <m/>
    <x v="1"/>
  </r>
  <r>
    <s v="Brunswick Floor 2"/>
    <x v="8"/>
    <x v="0"/>
    <s v="In use"/>
    <s v="US - Brunswick"/>
    <s v="USDT04888"/>
    <s v="CS&amp;L Warehousing - Shipping"/>
    <x v="1"/>
  </r>
  <r>
    <s v="Brunswick Maintenance2"/>
    <x v="7"/>
    <x v="0"/>
    <s v="In use"/>
    <s v="US - Brunswick"/>
    <s v="USDT01308"/>
    <m/>
    <x v="1"/>
  </r>
  <r>
    <s v="Debra C. Vereen"/>
    <x v="2"/>
    <x v="0"/>
    <s v="In use"/>
    <s v="US - Brunswick"/>
    <s v="USLT10494"/>
    <s v="QA&amp; Food Safety - USC"/>
    <x v="0"/>
  </r>
  <r>
    <s v="Robert Drury"/>
    <x v="16"/>
    <x v="0"/>
    <s v="In use"/>
    <s v="US - Brunswick"/>
    <s v="USLT011955"/>
    <s v="Maintenance"/>
    <x v="0"/>
  </r>
  <r>
    <s v="Belinda Tingler"/>
    <x v="6"/>
    <x v="0"/>
    <s v="In use"/>
    <s v="US - Brunswick"/>
    <s v="USLT011588"/>
    <s v="Operations"/>
    <x v="0"/>
  </r>
  <r>
    <s v="Lonnie Slone"/>
    <x v="16"/>
    <x v="0"/>
    <s v="In use"/>
    <s v="US - Brunswick"/>
    <s v="USLT011954"/>
    <s v="Maintenance"/>
    <x v="0"/>
  </r>
  <r>
    <s v="Adam Strahley"/>
    <x v="6"/>
    <x v="0"/>
    <s v="In use"/>
    <s v="US - Brunswick"/>
    <s v="USLT010814"/>
    <s v="Plant Administration - Production Leader"/>
    <x v="0"/>
  </r>
  <r>
    <s v="Jeanie Herrington"/>
    <x v="7"/>
    <x v="0"/>
    <s v="In use"/>
    <s v="US - Brunswick"/>
    <s v="USDT01312"/>
    <s v="QA&amp; Food Safety - USC"/>
    <x v="1"/>
  </r>
  <r>
    <s v="Miyanna Ellison"/>
    <x v="11"/>
    <x v="0"/>
    <s v="In use"/>
    <s v="US - Brunswick"/>
    <s v="USDT01506"/>
    <s v="Sanitation"/>
    <x v="1"/>
  </r>
  <r>
    <s v="Janet Thomas"/>
    <x v="2"/>
    <x v="0"/>
    <s v="In use"/>
    <s v="US - Brunswick"/>
    <s v="USLT010511"/>
    <s v="QA&amp; Food Safety - USC"/>
    <x v="0"/>
  </r>
  <r>
    <s v="Christopher Rothfeldt"/>
    <x v="17"/>
    <x v="0"/>
    <s v="In use"/>
    <s v="US - Brunswick"/>
    <s v="USLT08486"/>
    <s v="Maintenance"/>
    <x v="0"/>
  </r>
  <r>
    <s v="Brunswick Guard Shack"/>
    <x v="7"/>
    <x v="0"/>
    <s v="In use"/>
    <s v="US - Brunswick"/>
    <s v="USDT01273"/>
    <m/>
    <x v="1"/>
  </r>
  <r>
    <s v="Thomas Henley"/>
    <x v="17"/>
    <x v="0"/>
    <s v="In use"/>
    <s v="US - Brunswick"/>
    <s v="USLT08558"/>
    <s v="Production - Group Leads &amp; Support"/>
    <x v="0"/>
  </r>
  <r>
    <s v="Sampson Lee"/>
    <x v="7"/>
    <x v="0"/>
    <s v="In use"/>
    <s v="US - Brunswick"/>
    <s v="USLT01272"/>
    <s v="Plant Administration - Plant Leadership "/>
    <x v="1"/>
  </r>
  <r>
    <s v="Scott Garnett"/>
    <x v="2"/>
    <x v="0"/>
    <s v="In use"/>
    <s v="US - Brunswick"/>
    <s v="USLT10207"/>
    <s v="Maintenance"/>
    <x v="0"/>
  </r>
  <r>
    <s v="Paul Van Der Linden"/>
    <x v="26"/>
    <x v="0"/>
    <s v="In use"/>
    <s v="US - Brunswick"/>
    <s v="USDT01047"/>
    <s v="Sanitation"/>
    <x v="1"/>
  </r>
  <r>
    <s v="George Jones"/>
    <x v="2"/>
    <x v="0"/>
    <s v="In use"/>
    <s v="US - Brunswick"/>
    <s v="USLT10489"/>
    <s v="Production - Group Leads &amp; Support"/>
    <x v="0"/>
  </r>
  <r>
    <s v="Cheryl West"/>
    <x v="2"/>
    <x v="0"/>
    <s v="In use"/>
    <s v="US - Brunswick"/>
    <s v="USLT09624"/>
    <s v="Finance - USC - Supply Chain Support"/>
    <x v="0"/>
  </r>
  <r>
    <s v="Nicole Moore"/>
    <x v="9"/>
    <x v="0"/>
    <s v="In use"/>
    <s v="US - Brunswick"/>
    <s v="USDT01278"/>
    <s v="Plant Administration - Plant Leadership "/>
    <x v="1"/>
  </r>
  <r>
    <s v="Adam Travis"/>
    <x v="2"/>
    <x v="0"/>
    <s v="In use"/>
    <s v="US - Brunswick"/>
    <s v="USLT10492"/>
    <s v="Production - Group Leads &amp; Support"/>
    <x v="0"/>
  </r>
  <r>
    <s v="Jeremy Strickland"/>
    <x v="7"/>
    <x v="0"/>
    <s v="In use"/>
    <s v="US - Brunswick"/>
    <s v="USLT01248"/>
    <s v="CS&amp;L Warehousing - Shipping"/>
    <x v="1"/>
  </r>
  <r>
    <s v="Allan Medeiros"/>
    <x v="2"/>
    <x v="0"/>
    <s v="In use"/>
    <s v="US - Brunswick"/>
    <s v="USLT10483"/>
    <s v="CS&amp;L Warehousing - Shipping"/>
    <x v="0"/>
  </r>
  <r>
    <s v="Joshua West"/>
    <x v="7"/>
    <x v="0"/>
    <s v="In use"/>
    <s v="US - Brunswick"/>
    <s v="USDT01247"/>
    <s v="Maintenance"/>
    <x v="1"/>
  </r>
  <r>
    <s v="Chaka Graper"/>
    <x v="2"/>
    <x v="0"/>
    <s v="In use"/>
    <s v="US - Brunswick"/>
    <s v="USLT10486"/>
    <s v="Production - Group Leads &amp; Support"/>
    <x v="0"/>
  </r>
  <r>
    <s v="Oliver Davis"/>
    <x v="2"/>
    <x v="0"/>
    <s v="In use"/>
    <s v="US - Brunswick"/>
    <s v="USLT10490"/>
    <s v="CS&amp;L Warehousing - Shipping"/>
    <x v="0"/>
  </r>
  <r>
    <s v="Jerry Kohutek"/>
    <x v="2"/>
    <x v="0"/>
    <s v="In use"/>
    <s v="US - Brunswick"/>
    <s v="USLT09618"/>
    <s v="Plant Administration - Maintenance"/>
    <x v="0"/>
  </r>
  <r>
    <s v="Franklin Burton"/>
    <x v="2"/>
    <x v="0"/>
    <s v="In use"/>
    <s v="US - Brunswick"/>
    <s v="USLT09633"/>
    <s v="Maintenance"/>
    <x v="0"/>
  </r>
  <r>
    <s v="Marion Reedy"/>
    <x v="6"/>
    <x v="0"/>
    <s v="In use"/>
    <s v="US - Brunswick"/>
    <s v="USLT010632"/>
    <s v="Plant Administration - Plant Leadership "/>
    <x v="0"/>
  </r>
  <r>
    <s v="Nicole Moore"/>
    <x v="7"/>
    <x v="0"/>
    <s v="In use"/>
    <s v="US - Brunswick"/>
    <s v="USDT01123"/>
    <s v="Plant Administration - Plant Leadership "/>
    <x v="1"/>
  </r>
  <r>
    <s v="Brunswick Shop Floor 5"/>
    <x v="9"/>
    <x v="0"/>
    <s v="In use"/>
    <s v="US - Brunswick"/>
    <s v="USDT01295"/>
    <m/>
    <x v="1"/>
  </r>
  <r>
    <s v="Erik Iandoli"/>
    <x v="7"/>
    <x v="0"/>
    <s v="In use"/>
    <s v="US - Brunswick"/>
    <s v="USDT01299"/>
    <s v="CS&amp;L Warehousing - Shipping"/>
    <x v="1"/>
  </r>
  <r>
    <s v="Jaquana Matthews"/>
    <x v="26"/>
    <x v="0"/>
    <s v="In use"/>
    <s v="US - Brunswick"/>
    <s v="USDT01055"/>
    <s v="Production - Group Leads &amp; Support"/>
    <x v="1"/>
  </r>
  <r>
    <s v="Jeremy Strickland"/>
    <x v="7"/>
    <x v="0"/>
    <s v="In use"/>
    <s v="US - Brunswick"/>
    <s v="USDT01303"/>
    <s v="Plant Administration - Supply Chain Supp"/>
    <x v="1"/>
  </r>
  <r>
    <s v="Jaquana Matthews"/>
    <x v="7"/>
    <x v="0"/>
    <s v="In use"/>
    <s v="US - Brunswick"/>
    <s v="USDT01307"/>
    <s v="Production - Line 2"/>
    <x v="1"/>
  </r>
  <r>
    <s v="Greg Wynn"/>
    <x v="7"/>
    <x v="0"/>
    <s v="In use"/>
    <s v="US - Brunswick"/>
    <s v="USDT01306"/>
    <s v="Production - Line 1"/>
    <x v="1"/>
  </r>
  <r>
    <s v="Elekia James"/>
    <x v="14"/>
    <x v="0"/>
    <s v="In use"/>
    <s v="US - Brunswick"/>
    <s v="USLT010686"/>
    <s v="Production - Group Leads &amp; Support"/>
    <x v="1"/>
  </r>
  <r>
    <s v="Stephanie Van Der Linden"/>
    <x v="2"/>
    <x v="0"/>
    <s v="In use"/>
    <s v="US - Brunswick"/>
    <s v="USLT10178"/>
    <s v="Sanitation"/>
    <x v="0"/>
  </r>
  <r>
    <s v="Johnell Colsby"/>
    <x v="4"/>
    <x v="0"/>
    <s v="In use"/>
    <s v="US - Brunswick"/>
    <s v="USLT08858"/>
    <s v="QA&amp; Food Safety - USC"/>
    <x v="0"/>
  </r>
  <r>
    <s v="Miyanna Ellison"/>
    <x v="7"/>
    <x v="0"/>
    <s v="In use"/>
    <s v="US - Brunswick"/>
    <s v="USDT01260"/>
    <s v="Production - Group Leads &amp; Support"/>
    <x v="1"/>
  </r>
  <r>
    <s v="Thomas McKay"/>
    <x v="7"/>
    <x v="0"/>
    <s v="In use"/>
    <s v="US - Brunswick"/>
    <s v="USDT01259"/>
    <s v="Maintenance"/>
    <x v="1"/>
  </r>
  <r>
    <s v="Theresa Broughton"/>
    <x v="4"/>
    <x v="0"/>
    <s v="In use"/>
    <s v="US - Brunswick"/>
    <s v="USLT08859"/>
    <s v="Production"/>
    <x v="0"/>
  </r>
  <r>
    <s v="Linda Walthour"/>
    <x v="9"/>
    <x v="0"/>
    <s v="In use"/>
    <s v="US - Brunswick"/>
    <s v="USDT01282"/>
    <s v="Production - Line 1"/>
    <x v="1"/>
  </r>
  <r>
    <s v="Shane Phillips"/>
    <x v="6"/>
    <x v="0"/>
    <s v="In use"/>
    <s v="US - Brunswick"/>
    <s v="USLT011684"/>
    <s v="Plant Administration - Production Leader"/>
    <x v="0"/>
  </r>
  <r>
    <s v="Nicole Moore"/>
    <x v="9"/>
    <x v="0"/>
    <s v="In use"/>
    <s v="US - Brunswick"/>
    <s v="USDT01265"/>
    <s v="Plant Administration - Plant Leadership "/>
    <x v="1"/>
  </r>
  <r>
    <s v="Jessie Owens"/>
    <x v="7"/>
    <x v="0"/>
    <s v="In use"/>
    <s v="US - Brunswick"/>
    <s v="USDT01269"/>
    <s v="Production - Group Leads &amp; Support"/>
    <x v="1"/>
  </r>
  <r>
    <s v="Ossiel Morgado Zavaleta"/>
    <x v="21"/>
    <x v="0"/>
    <s v="In use"/>
    <s v="US - Brunswick"/>
    <s v="USLT09578"/>
    <s v="Production - Group Leads &amp; Support"/>
    <x v="0"/>
  </r>
  <r>
    <s v="Lanae Jackson"/>
    <x v="7"/>
    <x v="0"/>
    <s v="In use"/>
    <s v="US - Brunswick"/>
    <s v="USDT01264"/>
    <s v="Production - Line 1"/>
    <x v="1"/>
  </r>
  <r>
    <s v="Linda Walthour"/>
    <x v="9"/>
    <x v="0"/>
    <s v="In use"/>
    <s v="US - Brunswick"/>
    <s v="USDT01555"/>
    <s v="Production - Line 1"/>
    <x v="1"/>
  </r>
  <r>
    <s v="Tammy Welch"/>
    <x v="2"/>
    <x v="0"/>
    <s v="In use"/>
    <s v="US - Brunswick"/>
    <s v="USLT10473"/>
    <s v="Maintenance"/>
    <x v="0"/>
  </r>
  <r>
    <s v="Chris Hale"/>
    <x v="2"/>
    <x v="0"/>
    <s v="In use"/>
    <s v="US - Brunswick"/>
    <s v="USLT09586"/>
    <s v="CS&amp;L - Logistics"/>
    <x v="0"/>
  </r>
  <r>
    <s v="Brunswick Projector"/>
    <x v="9"/>
    <x v="0"/>
    <s v="In use"/>
    <s v="US - Brunswick"/>
    <s v="USDT01266"/>
    <m/>
    <x v="1"/>
  </r>
  <r>
    <s v="Scott Garnett"/>
    <x v="7"/>
    <x v="0"/>
    <s v="In use"/>
    <s v="US - Brunswick"/>
    <s v="USDT01270"/>
    <s v="Maintenance"/>
    <x v="1"/>
  </r>
  <r>
    <s v="Belinda Tingler"/>
    <x v="15"/>
    <x v="0"/>
    <s v="In use"/>
    <s v="US - Brunswick"/>
    <s v="USDT01581"/>
    <s v="Plant Administration - Plant Leadership "/>
    <x v="1"/>
  </r>
  <r>
    <s v="Nicholas Smith"/>
    <x v="2"/>
    <x v="0"/>
    <s v="In use"/>
    <s v="US - Brunswick"/>
    <s v="USLT09241"/>
    <s v="Maintenance"/>
    <x v="0"/>
  </r>
  <r>
    <s v="Chris Ellison"/>
    <x v="2"/>
    <x v="0"/>
    <s v="In use"/>
    <s v="US - Brunswick"/>
    <s v="USLT09911"/>
    <s v="Plant Administration - Supply Chain Supp"/>
    <x v="0"/>
  </r>
  <r>
    <s v="Philip Smith"/>
    <x v="7"/>
    <x v="0"/>
    <s v="In use"/>
    <s v="US - Brunswick"/>
    <s v="USDT01293"/>
    <m/>
    <x v="1"/>
  </r>
  <r>
    <s v="Robyn Mathis"/>
    <x v="6"/>
    <x v="0"/>
    <s v="In use"/>
    <s v="US - Brunswick"/>
    <s v="USLT011668"/>
    <m/>
    <x v="0"/>
  </r>
  <r>
    <s v="Rodel Rivera"/>
    <x v="7"/>
    <x v="0"/>
    <s v="In use"/>
    <s v="US - Brunswick"/>
    <s v="USDT01281"/>
    <s v="CS&amp;L Warehousing - Shipping"/>
    <x v="1"/>
  </r>
  <r>
    <s v="April Kohutek"/>
    <x v="4"/>
    <x v="0"/>
    <s v="In use"/>
    <s v="US - Brunswick"/>
    <s v="USLT08948"/>
    <s v="Planning"/>
    <x v="0"/>
  </r>
  <r>
    <s v="Miyanna Ellison"/>
    <x v="2"/>
    <x v="0"/>
    <s v="In use"/>
    <s v="US - Brunswick"/>
    <s v="USLT09217"/>
    <s v="Production - Group Leads &amp; Support"/>
    <x v="0"/>
  </r>
  <r>
    <s v="Ronald Lynch"/>
    <x v="2"/>
    <x v="0"/>
    <s v="In use"/>
    <s v="US - Brunswick"/>
    <s v="USLT09634"/>
    <s v="Plant Administration - Supply Chain Supp"/>
    <x v="0"/>
  </r>
  <r>
    <s v="Lucia Montes"/>
    <x v="2"/>
    <x v="0"/>
    <s v="In use"/>
    <s v="US - Brunswick"/>
    <s v="USLT10070"/>
    <s v="Human Resources"/>
    <x v="0"/>
  </r>
  <r>
    <s v="Leavell Hagan"/>
    <x v="2"/>
    <x v="0"/>
    <s v="In use"/>
    <s v="US - Brunswick"/>
    <s v="USLT09646"/>
    <s v="Production - Group Leads &amp; Support"/>
    <x v="0"/>
  </r>
  <r>
    <s v="Chris Ellison"/>
    <x v="15"/>
    <x v="0"/>
    <s v="In use"/>
    <s v="US - Brunswick"/>
    <s v="USDT01620"/>
    <s v="Plant Administration - Supply Chain Supp"/>
    <x v="1"/>
  </r>
  <r>
    <s v="Tammy Welch"/>
    <x v="7"/>
    <x v="0"/>
    <s v="In use"/>
    <s v="US - Brunswick"/>
    <s v="USDT01254"/>
    <s v="Maintenance"/>
    <x v="1"/>
  </r>
  <r>
    <s v="Jacque Horton"/>
    <x v="6"/>
    <x v="0"/>
    <s v="In use"/>
    <s v="US - Brunswick"/>
    <s v="USLT011704"/>
    <s v="QA&amp; Food Safety - USC"/>
    <x v="0"/>
  </r>
  <r>
    <s v="Sabrina Butts"/>
    <x v="7"/>
    <x v="0"/>
    <s v="In use"/>
    <s v="US - Brunswick"/>
    <s v="USDT01195"/>
    <s v="Plant Administration - Plant Leadership "/>
    <x v="1"/>
  </r>
  <r>
    <s v="Jacob Welch"/>
    <x v="2"/>
    <x v="0"/>
    <s v="In use"/>
    <s v="US - Brunswick"/>
    <s v="USLT09729"/>
    <s v="Sanitation"/>
    <x v="0"/>
  </r>
  <r>
    <s v="Kemo Sonko"/>
    <x v="6"/>
    <x v="0"/>
    <s v="In use"/>
    <s v="US - Brunswick"/>
    <s v="USLT010983"/>
    <s v="Human Resources"/>
    <x v="0"/>
  </r>
  <r>
    <s v="Paula Ulysse"/>
    <x v="7"/>
    <x v="0"/>
    <s v="In use"/>
    <s v="US - Brunswick"/>
    <s v="USDT01221"/>
    <s v="QA"/>
    <x v="1"/>
  </r>
  <r>
    <s v="Kacie Dingler"/>
    <x v="2"/>
    <x v="0"/>
    <s v="In use"/>
    <s v="US - Brunswick"/>
    <s v="USLT09954"/>
    <s v="Production"/>
    <x v="0"/>
  </r>
  <r>
    <s v="Greg Wynn"/>
    <x v="2"/>
    <x v="0"/>
    <s v="In use"/>
    <s v="US - Brunswick"/>
    <s v="USLT10409"/>
    <s v="Production - Line 1"/>
    <x v="0"/>
  </r>
  <r>
    <s v="Eric Leggett"/>
    <x v="2"/>
    <x v="0"/>
    <s v="In use"/>
    <s v="US - Brunswick"/>
    <s v="USLT09871"/>
    <s v="Maintenance - Storeroom"/>
    <x v="0"/>
  </r>
  <r>
    <s v="Kwajalein Jackson"/>
    <x v="9"/>
    <x v="0"/>
    <s v="In use"/>
    <s v="US - Brunswick"/>
    <s v="USDT01463"/>
    <s v="Production - Group Leads &amp; Support"/>
    <x v="1"/>
  </r>
  <r>
    <s v="Rob England"/>
    <x v="2"/>
    <x v="0"/>
    <s v="In use"/>
    <s v="US - Brunswick"/>
    <s v="USLT09226"/>
    <s v="Finance - USC - Supply Chain Support"/>
    <x v="0"/>
  </r>
  <r>
    <s v="Joshua West"/>
    <x v="2"/>
    <x v="0"/>
    <s v="In use"/>
    <s v="US - Brunswick"/>
    <s v="USLT09459"/>
    <s v="Plant Administration - Production Leader"/>
    <x v="0"/>
  </r>
  <r>
    <s v="Brian Harper"/>
    <x v="17"/>
    <x v="0"/>
    <s v="In use"/>
    <s v="US - Brunswick"/>
    <s v="USLT08455"/>
    <s v="CS&amp;L Warehousing - Shipping"/>
    <x v="0"/>
  </r>
  <r>
    <s v="Lisa Yanchek"/>
    <x v="7"/>
    <x v="0"/>
    <s v="In use"/>
    <s v="US - Brunswick"/>
    <s v="USDT01257"/>
    <s v="CS&amp;L Warehousing - Shipping"/>
    <x v="1"/>
  </r>
  <r>
    <s v="Ossiel Morgado Zavaleta"/>
    <x v="7"/>
    <x v="0"/>
    <s v="In use"/>
    <s v="US - Brunswick"/>
    <s v="USDT01192"/>
    <s v="Plant Administration - Plant Leadership "/>
    <x v="1"/>
  </r>
  <r>
    <s v="Johnell Colsby"/>
    <x v="7"/>
    <x v="0"/>
    <s v="In use"/>
    <s v="US - Brunswick"/>
    <s v="USDT01256"/>
    <s v="QA&amp; Food Safety - Regulatory Affairs"/>
    <x v="1"/>
  </r>
  <r>
    <s v="Ossiel Morgado Zavaleta"/>
    <x v="7"/>
    <x v="0"/>
    <s v="In use"/>
    <s v="US - Brunswick"/>
    <s v="USDT01255"/>
    <s v="Production - Line 4"/>
    <x v="1"/>
  </r>
  <r>
    <s v="Brunswick Shop Floor 1"/>
    <x v="8"/>
    <x v="0"/>
    <s v="In use"/>
    <s v="US - Brunswick"/>
    <s v="USDT04896"/>
    <s v="CS&amp;L Warehousing - Shipping"/>
    <x v="1"/>
  </r>
  <r>
    <s v="Kwajalein Jackson"/>
    <x v="2"/>
    <x v="0"/>
    <s v="In use"/>
    <s v="US - Brunswick"/>
    <s v="USLT09827"/>
    <s v="Production - Line 1"/>
    <x v="0"/>
  </r>
  <r>
    <s v="Clifford Smith Jr."/>
    <x v="21"/>
    <x v="0"/>
    <s v="In use"/>
    <s v="US - Brunswick"/>
    <s v="USLT09830"/>
    <s v="Production - Group Leads &amp; Support"/>
    <x v="0"/>
  </r>
  <r>
    <s v="Leavell Hagan"/>
    <x v="7"/>
    <x v="0"/>
    <s v="In use"/>
    <s v="US - Brunswick"/>
    <s v="USLT01292"/>
    <s v="Production - Group Leads &amp; Support"/>
    <x v="1"/>
  </r>
  <r>
    <s v="Regenia Snyder"/>
    <x v="19"/>
    <x v="0"/>
    <s v="In use"/>
    <s v="US - Brunswick"/>
    <s v="USLT08416"/>
    <s v="Quality Assurance"/>
    <x v="0"/>
  </r>
  <r>
    <s v="James Lee"/>
    <x v="2"/>
    <x v="0"/>
    <s v="In use"/>
    <s v="US - Brunswick"/>
    <s v="USLT09623"/>
    <s v="CS&amp;L - Logistics"/>
    <x v="0"/>
  </r>
  <r>
    <s v="Jacque Horton"/>
    <x v="27"/>
    <x v="0"/>
    <s v="In use"/>
    <s v="US - Brunswick"/>
    <s v="USTB00236"/>
    <s v="Quality Assurance"/>
    <x v="0"/>
  </r>
  <r>
    <s v="Chris Ellison"/>
    <x v="2"/>
    <x v="0"/>
    <s v="In use"/>
    <s v="US - Brunswick"/>
    <s v="USLT10332"/>
    <s v="Plant Administration - Supply Chain Supp"/>
    <x v="0"/>
  </r>
  <r>
    <s v="Chase Pastor"/>
    <x v="4"/>
    <x v="0"/>
    <s v="In use"/>
    <s v="US - Buffalo"/>
    <s v="USLT09195"/>
    <s v="IS"/>
    <x v="0"/>
  </r>
  <r>
    <s v="Rebecca Decker"/>
    <x v="2"/>
    <x v="0"/>
    <s v="In use"/>
    <s v="US - Buffalo"/>
    <s v="USLT09509"/>
    <s v="Regulatory"/>
    <x v="0"/>
  </r>
  <r>
    <s v="Sharon Thompson"/>
    <x v="2"/>
    <x v="0"/>
    <s v="In use"/>
    <s v="US - Buffalo"/>
    <s v="USLT09477"/>
    <s v="Procurement"/>
    <x v="0"/>
  </r>
  <r>
    <s v="elisabetta passucci"/>
    <x v="6"/>
    <x v="0"/>
    <s v="In use"/>
    <s v="US - Buffalo"/>
    <s v="USLT010610"/>
    <s v="Finance"/>
    <x v="0"/>
  </r>
  <r>
    <s v="Maganey Hassan"/>
    <x v="8"/>
    <x v="0"/>
    <s v="In use"/>
    <s v="US - Buffalo"/>
    <s v="USDT05044"/>
    <s v="Corporate Services - Mail &amp; Maintenance"/>
    <x v="1"/>
  </r>
  <r>
    <s v="Debra Backus"/>
    <x v="6"/>
    <x v="0"/>
    <s v="In use"/>
    <s v="US - Buffalo"/>
    <s v="USLT011564"/>
    <s v="Legal"/>
    <x v="0"/>
  </r>
  <r>
    <s v="Malcolm Bennink"/>
    <x v="2"/>
    <x v="0"/>
    <s v="In use"/>
    <s v="US - Buffalo"/>
    <s v="USLT09431"/>
    <s v="Marketing - Global Communications"/>
    <x v="0"/>
  </r>
  <r>
    <s v="Stacey Blasz"/>
    <x v="4"/>
    <x v="0"/>
    <s v="In use"/>
    <s v="US - Buffalo"/>
    <s v="USLT08852"/>
    <s v="Total Rewards HR"/>
    <x v="0"/>
  </r>
  <r>
    <s v="Kevin Latone"/>
    <x v="2"/>
    <x v="0"/>
    <s v="In use"/>
    <s v="US - Buffalo"/>
    <s v="USLT09608"/>
    <s v="Procurement"/>
    <x v="0"/>
  </r>
  <r>
    <s v="Brian Triantafillou"/>
    <x v="13"/>
    <x v="0"/>
    <s v="In use"/>
    <s v="US - Buffalo"/>
    <s v="USLT09338"/>
    <s v="Global Procurement Optimization/Indirect"/>
    <x v="0"/>
  </r>
  <r>
    <s v="Orion LaMontagne"/>
    <x v="13"/>
    <x v="0"/>
    <s v="In use"/>
    <s v="US - Buffalo"/>
    <s v="USLT09346"/>
    <s v="CS&amp;L"/>
    <x v="0"/>
  </r>
  <r>
    <s v="Erika Parmer"/>
    <x v="2"/>
    <x v="0"/>
    <s v="In use"/>
    <s v="US - Buffalo"/>
    <s v="USLT09375"/>
    <s v="Rich Family Center"/>
    <x v="0"/>
  </r>
  <r>
    <s v="Victoria Markert"/>
    <x v="28"/>
    <x v="0"/>
    <s v="In use"/>
    <s v="US - Buffalo"/>
    <s v="USLT08018"/>
    <s v="Legal"/>
    <x v="0"/>
  </r>
  <r>
    <s v="Ashley Shelvay"/>
    <x v="29"/>
    <x v="0"/>
    <s v="In use"/>
    <s v="US - Buffalo"/>
    <s v="USLT06593"/>
    <s v="Edu-Kids"/>
    <x v="0"/>
  </r>
  <r>
    <s v="Gisele Muungo"/>
    <x v="2"/>
    <x v="0"/>
    <s v="In use"/>
    <s v="US - Buffalo"/>
    <s v="USLT10115"/>
    <s v="Enterprise Technical Team"/>
    <x v="0"/>
  </r>
  <r>
    <s v="Meghan Whyte"/>
    <x v="17"/>
    <x v="0"/>
    <s v="In use"/>
    <s v="US - Buffalo"/>
    <s v="USLT08770"/>
    <s v="R&amp;D"/>
    <x v="0"/>
  </r>
  <r>
    <s v="Ashley Shelvay"/>
    <x v="6"/>
    <x v="0"/>
    <s v="In use"/>
    <s v="US - Buffalo"/>
    <s v="USLT010895"/>
    <s v="EduKids - Rich Family Center"/>
    <x v="0"/>
  </r>
  <r>
    <s v="Tyler Adamczyk"/>
    <x v="2"/>
    <x v="0"/>
    <s v="In use"/>
    <s v="US - Buffalo"/>
    <s v="USLT10040"/>
    <s v="Revenue Management"/>
    <x v="0"/>
  </r>
  <r>
    <s v="Amanda Ballestero"/>
    <x v="13"/>
    <x v="0"/>
    <s v="In use"/>
    <s v="US - Buffalo - Bisons"/>
    <s v="USLT09363"/>
    <s v="Promotions/Marketing"/>
    <x v="0"/>
  </r>
  <r>
    <s v="Geoff Lundquist"/>
    <x v="8"/>
    <x v="0"/>
    <s v="In use"/>
    <s v="US - Buffalo - Bisons"/>
    <s v="USDT04861"/>
    <m/>
    <x v="1"/>
  </r>
  <r>
    <s v="Geoff Lundquist"/>
    <x v="16"/>
    <x v="0"/>
    <s v="In use"/>
    <s v="US - Buffalo - Bisons"/>
    <s v="USLT011958"/>
    <s v="Sales"/>
    <x v="0"/>
  </r>
  <r>
    <s v="Kailey Gyorffy"/>
    <x v="8"/>
    <x v="0"/>
    <s v="In use"/>
    <s v="US - Buffalo - Bisons"/>
    <s v="USDT05281"/>
    <s v="Management"/>
    <x v="1"/>
  </r>
  <r>
    <s v="Scott Lesher"/>
    <x v="6"/>
    <x v="0"/>
    <s v="In use"/>
    <s v="US - Buffalo - Bisons"/>
    <s v="USLT010926"/>
    <s v="Club House"/>
    <x v="0"/>
  </r>
  <r>
    <s v="Victoria Dwyer"/>
    <x v="19"/>
    <x v="0"/>
    <s v="In use"/>
    <s v="US - Buffalo - Bisons"/>
    <s v="USLT07792"/>
    <s v="Finance"/>
    <x v="0"/>
  </r>
  <r>
    <s v="Geoff Lundquist"/>
    <x v="30"/>
    <x v="0"/>
    <s v="In use"/>
    <s v="US - Buffalo - Bisons"/>
    <s v="USDT04615"/>
    <s v="Sales"/>
    <x v="1"/>
  </r>
  <r>
    <s v="Curt Anderson"/>
    <x v="31"/>
    <x v="0"/>
    <s v="In use"/>
    <s v="US - Buffalo - Bisons"/>
    <s v="USDT04843"/>
    <s v="Stadium Operations"/>
    <x v="1"/>
  </r>
  <r>
    <s v="Bisons PR Intern"/>
    <x v="8"/>
    <x v="0"/>
    <s v="In use"/>
    <s v="US - Buffalo - Bisons"/>
    <s v="USDT04845"/>
    <s v="Business Development"/>
    <x v="1"/>
  </r>
  <r>
    <s v="Victoria Dwyer"/>
    <x v="6"/>
    <x v="0"/>
    <s v="In use"/>
    <s v="US - Buffalo - Bisons"/>
    <s v="USLT011753"/>
    <s v="Finance"/>
    <x v="0"/>
  </r>
  <r>
    <s v="Tina Lesher"/>
    <x v="6"/>
    <x v="0"/>
    <s v="In use"/>
    <s v="US - Buffalo - Bisons"/>
    <s v="USLT011575"/>
    <s v="Administration"/>
    <x v="0"/>
  </r>
  <r>
    <s v="Will Ciccarone"/>
    <x v="5"/>
    <x v="0"/>
    <s v="In use"/>
    <s v="US - Buffalo - Bisons"/>
    <s v="USLT07468"/>
    <s v="Sales Department"/>
    <x v="0"/>
  </r>
  <r>
    <s v="Mark Gordon"/>
    <x v="2"/>
    <x v="0"/>
    <s v="In use"/>
    <s v="US - Buffalo - Bisons"/>
    <s v="USLT09473"/>
    <s v="Sales"/>
    <x v="0"/>
  </r>
  <r>
    <s v="Brian Phillips"/>
    <x v="6"/>
    <x v="0"/>
    <s v="In use"/>
    <s v="US - Buffalo - Bisons"/>
    <s v="USLT010790"/>
    <s v="Stadium Operations"/>
    <x v="0"/>
  </r>
  <r>
    <s v="Geoff Lundquist"/>
    <x v="4"/>
    <x v="0"/>
    <s v="In use"/>
    <s v="US - Buffalo - Bisons"/>
    <s v="USLT08855"/>
    <s v="Sales"/>
    <x v="0"/>
  </r>
  <r>
    <s v="Kailey Gyorffy"/>
    <x v="17"/>
    <x v="0"/>
    <s v="In use"/>
    <s v="US - Buffalo - Bisons"/>
    <s v="USLT08465"/>
    <s v="BR Guest"/>
    <x v="0"/>
  </r>
  <r>
    <s v="Brad Bisbing"/>
    <x v="31"/>
    <x v="0"/>
    <s v="In use"/>
    <s v="US - Buffalo - Bisons"/>
    <s v="USDT04745"/>
    <s v="Business Development"/>
    <x v="1"/>
  </r>
  <r>
    <s v="Michael Buczkowski"/>
    <x v="2"/>
    <x v="0"/>
    <s v="In use"/>
    <s v="US - Buffalo - Bisons"/>
    <s v="USLT09490"/>
    <s v="Executive Team &amp; Administration Staff"/>
    <x v="0"/>
  </r>
  <r>
    <s v="Brad Bisbing"/>
    <x v="31"/>
    <x v="0"/>
    <s v="In use"/>
    <s v="US - Buffalo - Bisons"/>
    <s v="USDT04757"/>
    <s v="Marketing"/>
    <x v="1"/>
  </r>
  <r>
    <s v="Curt Anderson"/>
    <x v="6"/>
    <x v="0"/>
    <s v="In use"/>
    <s v="US - Buffalo - Bisons"/>
    <s v="USLT011657"/>
    <s v="Stadium Operations"/>
    <x v="0"/>
  </r>
  <r>
    <s v="Amy Delaney"/>
    <x v="2"/>
    <x v="0"/>
    <s v="In use"/>
    <s v="US - Buffalo - Bisons"/>
    <s v="USLT09566"/>
    <s v="Finance"/>
    <x v="0"/>
  </r>
  <r>
    <s v="Michael LaMarca"/>
    <x v="8"/>
    <x v="0"/>
    <s v="In use"/>
    <s v="US - Buffalo - Bisons"/>
    <s v="USDT05005"/>
    <s v="Bison Baseball, Inc."/>
    <x v="1"/>
  </r>
  <r>
    <s v="Marissa Packard"/>
    <x v="2"/>
    <x v="0"/>
    <s v="In use"/>
    <s v="US - Buffalo - Bisons"/>
    <s v="USLT09478"/>
    <s v="Sales"/>
    <x v="0"/>
  </r>
  <r>
    <s v="Gerard Hamilton"/>
    <x v="6"/>
    <x v="0"/>
    <s v="In use"/>
    <s v="US - Buffalo - Bisons"/>
    <s v="USLT011725"/>
    <s v="Engineering"/>
    <x v="0"/>
  </r>
  <r>
    <s v="Michael Poreda"/>
    <x v="2"/>
    <x v="0"/>
    <s v="In use"/>
    <s v="US - Buffalo - Bisons"/>
    <s v="USLT09934"/>
    <s v="Ticket Operations"/>
    <x v="0"/>
  </r>
  <r>
    <s v="Sara Acker"/>
    <x v="4"/>
    <x v="0"/>
    <s v="In use"/>
    <s v="US - Buffalo - Bisons"/>
    <s v="USLT09020"/>
    <s v="Sales Department"/>
    <x v="0"/>
  </r>
  <r>
    <s v="Rita Clark"/>
    <x v="5"/>
    <x v="0"/>
    <s v="In use"/>
    <s v="US - Buffalo - Bisons"/>
    <s v="USLT07574"/>
    <s v="Finance"/>
    <x v="0"/>
  </r>
  <r>
    <s v="Pat Malacaro"/>
    <x v="2"/>
    <x v="0"/>
    <s v="In use"/>
    <s v="US - Buffalo - Bisons"/>
    <s v="USLT09867"/>
    <s v="Broadcast"/>
    <x v="0"/>
  </r>
  <r>
    <s v="Brad Bisbing"/>
    <x v="2"/>
    <x v="0"/>
    <s v="In use"/>
    <s v="US - Buffalo - Bisons"/>
    <s v="USLT09443"/>
    <s v="Business Development"/>
    <x v="0"/>
  </r>
  <r>
    <s v="Gail Hodges"/>
    <x v="6"/>
    <x v="0"/>
    <s v="In use"/>
    <s v="US - Buffalo - Bisons"/>
    <s v="USLT011785"/>
    <s v="Office Services"/>
    <x v="0"/>
  </r>
  <r>
    <s v="Paul Smaldone"/>
    <x v="32"/>
    <x v="0"/>
    <s v="In use"/>
    <s v="US - Buffalo - Bisons"/>
    <s v="USLT06305"/>
    <m/>
    <x v="0"/>
  </r>
  <r>
    <s v="Kevin Parkinson"/>
    <x v="6"/>
    <x v="0"/>
    <s v="In use"/>
    <s v="US - Buffalo - Bisons"/>
    <s v="USLT011796"/>
    <s v="Finance"/>
    <x v="0"/>
  </r>
  <r>
    <s v="Chas Fiscella"/>
    <x v="6"/>
    <x v="0"/>
    <s v="In use"/>
    <s v="US - Buffalo - Bisons"/>
    <s v="USLT010904"/>
    <s v="Finance"/>
    <x v="0"/>
  </r>
  <r>
    <s v="Gerard Hamilton"/>
    <x v="8"/>
    <x v="0"/>
    <s v="In use"/>
    <s v="US - Buffalo - Bisons"/>
    <s v="USDT05068"/>
    <s v="Grounds Crew"/>
    <x v="1"/>
  </r>
  <r>
    <s v="Brad Bisbing"/>
    <x v="6"/>
    <x v="0"/>
    <s v="In use"/>
    <s v="US - Buffalo - Bisons"/>
    <s v="USLT010858"/>
    <s v="Business Development"/>
    <x v="0"/>
  </r>
  <r>
    <s v="Pat Malacaro"/>
    <x v="11"/>
    <x v="0"/>
    <s v="In use"/>
    <s v="US - Buffalo - Bisons"/>
    <s v="USDT01510"/>
    <s v="Broadcast"/>
    <x v="1"/>
  </r>
  <r>
    <s v="Anthony Sprague"/>
    <x v="2"/>
    <x v="0"/>
    <s v="In use"/>
    <s v="US - Buffalo - Bisons"/>
    <s v="USLT09693"/>
    <s v="Sales"/>
    <x v="0"/>
  </r>
  <r>
    <s v="Curt Anderson"/>
    <x v="8"/>
    <x v="0"/>
    <s v="In use"/>
    <s v="US - Buffalo - Bisons"/>
    <s v="USDT04973"/>
    <s v="Stadium Operations"/>
    <x v="1"/>
  </r>
  <r>
    <s v="Theresa Cerabone"/>
    <x v="8"/>
    <x v="0"/>
    <s v="In use"/>
    <s v="US - Buffalo - Bisons"/>
    <s v="USDT04748"/>
    <s v="Finance"/>
    <x v="1"/>
  </r>
  <r>
    <s v="Brad Bisbing"/>
    <x v="31"/>
    <x v="0"/>
    <s v="In use"/>
    <s v="US - Buffalo - Bisons"/>
    <s v="USDT04756"/>
    <s v="Marketing"/>
    <x v="1"/>
  </r>
  <r>
    <s v="James Harrington"/>
    <x v="6"/>
    <x v="0"/>
    <s v="In use"/>
    <s v="US - Buffalo - Bisons"/>
    <s v="USLT010851"/>
    <s v="Sales"/>
    <x v="0"/>
  </r>
  <r>
    <s v="Michael LaMarca"/>
    <x v="8"/>
    <x v="0"/>
    <s v="In use"/>
    <s v="US - Buffalo - Bisons"/>
    <s v="USDT04758"/>
    <s v="Sales"/>
    <x v="1"/>
  </r>
  <r>
    <s v="Shaun O'Lay"/>
    <x v="6"/>
    <x v="0"/>
    <s v="In use"/>
    <s v="US - Buffalo - Bisons"/>
    <s v="USLT011740"/>
    <s v="Sales"/>
    <x v="0"/>
  </r>
  <r>
    <s v="Michael Mazza"/>
    <x v="2"/>
    <x v="0"/>
    <s v="In use"/>
    <s v="US - Buffalo - Canalside"/>
    <s v="USLT09485"/>
    <s v="Global Procurement"/>
    <x v="0"/>
  </r>
  <r>
    <s v="Brigid Burns"/>
    <x v="2"/>
    <x v="0"/>
    <s v="In use"/>
    <s v="US - Buffalo - Canalside"/>
    <s v="USLT10404"/>
    <s v="Be Our Guest"/>
    <x v="0"/>
  </r>
  <r>
    <s v="Nicholas Berst"/>
    <x v="6"/>
    <x v="0"/>
    <s v="In use"/>
    <s v="US - Buffalo - Canalside"/>
    <s v="USLT010925"/>
    <s v="Event Management"/>
    <x v="0"/>
  </r>
  <r>
    <s v="Joseph Petrie"/>
    <x v="4"/>
    <x v="0"/>
    <s v="In use"/>
    <s v="US - Buffalo - Canalside"/>
    <s v="USLT08958"/>
    <s v="Event Management"/>
    <x v="0"/>
  </r>
  <r>
    <s v="Lauren Maloney"/>
    <x v="13"/>
    <x v="0"/>
    <s v="In use"/>
    <s v="US - Buffalo - Canalside"/>
    <s v="USLT09293"/>
    <s v="Event Management"/>
    <x v="0"/>
  </r>
  <r>
    <s v="Lauren Moloney"/>
    <x v="2"/>
    <x v="0"/>
    <s v="In use"/>
    <s v="US - Buffalo - Canalside"/>
    <s v="USLT10269"/>
    <s v="Event Management"/>
    <x v="0"/>
  </r>
  <r>
    <s v="Skye Nieves"/>
    <x v="4"/>
    <x v="0"/>
    <s v="In use"/>
    <s v="US - Buffalo - Canalside"/>
    <s v="USLT08811"/>
    <s v="Events"/>
    <x v="0"/>
  </r>
  <r>
    <s v="Isabella Finley"/>
    <x v="21"/>
    <x v="0"/>
    <s v="In use"/>
    <s v="US - Buffalo - Canalside"/>
    <s v="USLT09248"/>
    <s v="Be Our Guest"/>
    <x v="0"/>
  </r>
  <r>
    <s v="Brad Menza"/>
    <x v="13"/>
    <x v="0"/>
    <s v="In use"/>
    <s v="US - Buffalo - Canalside"/>
    <s v="USLT09354"/>
    <s v="Event Management"/>
    <x v="0"/>
  </r>
  <r>
    <s v="Lauren Moloney"/>
    <x v="2"/>
    <x v="0"/>
    <s v="In use"/>
    <s v="US - Buffalo - Canalside"/>
    <s v="USLT10326"/>
    <s v="Event Management"/>
    <x v="0"/>
  </r>
  <r>
    <s v="Mark Neyman"/>
    <x v="4"/>
    <x v="0"/>
    <s v="In use"/>
    <s v="US - Buffalo - Outer Harbor"/>
    <s v="USLT09017"/>
    <s v="Event Management"/>
    <x v="0"/>
  </r>
  <r>
    <s v="Courtney Kabala"/>
    <x v="2"/>
    <x v="0"/>
    <s v="In use"/>
    <s v="US - Buffalo - WHQ"/>
    <s v="USLT09640"/>
    <s v="Shareholders &amp; Family Staff - Shareholde"/>
    <x v="0"/>
  </r>
  <r>
    <s v="Larry Palys"/>
    <x v="31"/>
    <x v="0"/>
    <s v="In use"/>
    <s v="US - Buffalo - WHQ"/>
    <s v="USDT05060"/>
    <s v="Sodexo"/>
    <x v="1"/>
  </r>
  <r>
    <s v="David Powell"/>
    <x v="2"/>
    <x v="0"/>
    <s v="In use"/>
    <s v="US - Buffalo - WHQ"/>
    <s v="USLT09882"/>
    <s v="IS - Infrastructure Services"/>
    <x v="0"/>
  </r>
  <r>
    <s v="Lisa Ehde"/>
    <x v="2"/>
    <x v="0"/>
    <s v="In use"/>
    <s v="US - Buffalo - WHQ"/>
    <s v="USLT10072"/>
    <s v="HR - Talent Acquisition"/>
    <x v="0"/>
  </r>
  <r>
    <s v="Raymond Rott"/>
    <x v="4"/>
    <x v="0"/>
    <s v="In use"/>
    <s v="US - Buffalo - WHQ"/>
    <s v="USLT08785"/>
    <s v="CS&amp;L - Supply/Demand Planning - Supply C"/>
    <x v="0"/>
  </r>
  <r>
    <s v="Lynn Casal"/>
    <x v="4"/>
    <x v="0"/>
    <s v="In use"/>
    <s v="US - Buffalo - WHQ"/>
    <s v="USLT09160"/>
    <s v="Procurement - Global - Optimization"/>
    <x v="0"/>
  </r>
  <r>
    <s v="Tim Taylor"/>
    <x v="2"/>
    <x v="0"/>
    <s v="In use"/>
    <s v="US - Buffalo - WHQ"/>
    <s v="USLT10493"/>
    <s v="Transformation"/>
    <x v="0"/>
  </r>
  <r>
    <s v="Sarah Lynch"/>
    <x v="6"/>
    <x v="0"/>
    <s v="In use"/>
    <s v="US - Buffalo - WHQ"/>
    <s v="USLT010582"/>
    <s v="Corporate Communications"/>
    <x v="0"/>
  </r>
  <r>
    <s v="Erin Castanza"/>
    <x v="2"/>
    <x v="0"/>
    <s v="In use"/>
    <s v="US - Buffalo - WHQ"/>
    <s v="USLT09494"/>
    <s v="Finance - Accounting &amp; Finance - Trade A"/>
    <x v="0"/>
  </r>
  <r>
    <s v="Salma Momtaz"/>
    <x v="13"/>
    <x v="0"/>
    <s v="In use"/>
    <s v="US - Buffalo - WHQ"/>
    <s v="USLT09283"/>
    <s v="Speed To Market"/>
    <x v="0"/>
  </r>
  <r>
    <s v="Charmica Knight"/>
    <x v="2"/>
    <x v="0"/>
    <s v="In use"/>
    <s v="US - Buffalo - WHQ"/>
    <s v="USLT011500"/>
    <s v="CS&amp;L - S&amp;OP Integrated Business Planning"/>
    <x v="0"/>
  </r>
  <r>
    <s v="Brandon Camacho"/>
    <x v="6"/>
    <x v="0"/>
    <s v="In use"/>
    <s v="US - Buffalo - WHQ"/>
    <s v="USLT011651"/>
    <s v="CS&amp;L - Customer Service"/>
    <x v="0"/>
  </r>
  <r>
    <s v="Krista Heffernan"/>
    <x v="2"/>
    <x v="0"/>
    <s v="In use"/>
    <s v="US - Buffalo - WHQ"/>
    <s v="USLT10288"/>
    <s v="Customer Marketing"/>
    <x v="0"/>
  </r>
  <r>
    <s v="Patrick Krajewski"/>
    <x v="33"/>
    <x v="0"/>
    <s v="In use"/>
    <s v="US - Buffalo - WHQ"/>
    <s v="USTB000501"/>
    <s v="IS - Infrastructure Services"/>
    <x v="0"/>
  </r>
  <r>
    <s v="Ryan Jackson"/>
    <x v="6"/>
    <x v="0"/>
    <s v="In use"/>
    <s v="US - Buffalo - WHQ"/>
    <s v="USLT011751"/>
    <s v="QA&amp; Food Safety - Global"/>
    <x v="0"/>
  </r>
  <r>
    <s v="Leslie Leardini"/>
    <x v="6"/>
    <x v="0"/>
    <s v="In use"/>
    <s v="US - Buffalo - WHQ"/>
    <s v="USLT011752"/>
    <s v="Transformation"/>
    <x v="0"/>
  </r>
  <r>
    <s v="Nancy Fabbiano"/>
    <x v="6"/>
    <x v="0"/>
    <s v="In use"/>
    <s v="US - Buffalo - WHQ"/>
    <s v="USLT010641"/>
    <s v="Finance - Accounting &amp; Finance - Account"/>
    <x v="0"/>
  </r>
  <r>
    <s v="Bethel Ademowore"/>
    <x v="6"/>
    <x v="0"/>
    <s v="In use"/>
    <s v="US - Buffalo - WHQ"/>
    <s v="USLT010770"/>
    <s v="IS - ERP Systems"/>
    <x v="0"/>
  </r>
  <r>
    <s v="Jeremy Mongiovi"/>
    <x v="6"/>
    <x v="0"/>
    <s v="In use"/>
    <s v="US - Buffalo - WHQ"/>
    <s v="USLT010772"/>
    <s v="QA&amp; Food Safety - USC"/>
    <x v="0"/>
  </r>
  <r>
    <s v="James Kupczyk"/>
    <x v="6"/>
    <x v="0"/>
    <s v="In use"/>
    <s v="US - Buffalo - WHQ"/>
    <s v="USLT010776"/>
    <s v="CS&amp;L - Transportation - International Lo"/>
    <x v="0"/>
  </r>
  <r>
    <s v="Kitchen Area"/>
    <x v="8"/>
    <x v="0"/>
    <s v="In use"/>
    <s v="US - Buffalo - WHQ"/>
    <s v="USDT05020"/>
    <s v="Campus Food Service - Catering"/>
    <x v="1"/>
  </r>
  <r>
    <s v="Sean Regan"/>
    <x v="9"/>
    <x v="0"/>
    <s v="In use"/>
    <s v="US - Buffalo - WHQ"/>
    <s v="USDT01574"/>
    <s v="Concession"/>
    <x v="1"/>
  </r>
  <r>
    <s v="Samantha Ricotta"/>
    <x v="2"/>
    <x v="0"/>
    <s v="In use"/>
    <s v="US - Buffalo - WHQ"/>
    <s v="USLT09218"/>
    <s v="Health &amp; Authenticity"/>
    <x v="0"/>
  </r>
  <r>
    <s v="Sean Kennelly"/>
    <x v="2"/>
    <x v="0"/>
    <s v="In use"/>
    <s v="US - Buffalo - WHQ"/>
    <s v="USLT09400"/>
    <s v="CS&amp;L - Logistics"/>
    <x v="0"/>
  </r>
  <r>
    <s v="Dwight Gram"/>
    <x v="6"/>
    <x v="0"/>
    <s v="In use"/>
    <s v="US - Buffalo - WHQ"/>
    <s v="USLT010586"/>
    <s v="Communications"/>
    <x v="0"/>
  </r>
  <r>
    <s v="Nick Czajka"/>
    <x v="6"/>
    <x v="0"/>
    <s v="In use"/>
    <s v="US - Buffalo - WHQ"/>
    <s v="USLT010587"/>
    <s v="Research &amp; Insights"/>
    <x v="0"/>
  </r>
  <r>
    <s v="Linda Veenstra"/>
    <x v="2"/>
    <x v="0"/>
    <s v="In use"/>
    <s v="US - Buffalo - WHQ"/>
    <s v="USLT09496"/>
    <s v="Procurement - USC - Ingredients"/>
    <x v="0"/>
  </r>
  <r>
    <s v="Alyse Richard"/>
    <x v="2"/>
    <x v="0"/>
    <s v="In use"/>
    <s v="US - Buffalo - WHQ"/>
    <s v="USLT09800"/>
    <s v="R&amp;D - Desserts"/>
    <x v="0"/>
  </r>
  <r>
    <s v="Courtney Baldauf (Erickson)"/>
    <x v="13"/>
    <x v="0"/>
    <s v="In use"/>
    <s v="US - Buffalo - WHQ"/>
    <s v="USLT09285"/>
    <s v="Ecommerce"/>
    <x v="0"/>
  </r>
  <r>
    <s v="Bryce Jellinick"/>
    <x v="18"/>
    <x v="0"/>
    <s v="In use"/>
    <s v="US - Buffalo - WHQ"/>
    <s v="USLT010988"/>
    <s v="CS&amp;L - Logistics"/>
    <x v="0"/>
  </r>
  <r>
    <s v="Rich Data Center"/>
    <x v="8"/>
    <x v="0"/>
    <s v="In use"/>
    <s v="US - Buffalo - WHQ"/>
    <s v="USDT04929"/>
    <s v="WHQ - IS"/>
    <x v="1"/>
  </r>
  <r>
    <s v="Jonathan Tashjian"/>
    <x v="6"/>
    <x v="0"/>
    <s v="In use"/>
    <s v="US - Buffalo - WHQ"/>
    <s v="USLT011655"/>
    <s v="Associate Experience Network"/>
    <x v="0"/>
  </r>
  <r>
    <s v="Erin Stotz"/>
    <x v="34"/>
    <x v="0"/>
    <s v="In use"/>
    <s v="US - Buffalo - WHQ"/>
    <s v="USLT011642"/>
    <s v="Operations - Engineering Compliance"/>
    <x v="2"/>
  </r>
  <r>
    <s v="Lynn Casal"/>
    <x v="2"/>
    <x v="0"/>
    <s v="In use"/>
    <s v="US - Buffalo - WHQ"/>
    <s v="USLT10287"/>
    <s v="Procurement - Global - Optimization"/>
    <x v="0"/>
  </r>
  <r>
    <s v="Ryan Burdick"/>
    <x v="8"/>
    <x v="0"/>
    <s v="In use"/>
    <s v="US - Buffalo - WHQ"/>
    <s v="USDT04984"/>
    <s v="IS"/>
    <x v="1"/>
  </r>
  <r>
    <s v="Heather Stammler"/>
    <x v="6"/>
    <x v="0"/>
    <s v="In use"/>
    <s v="US - Buffalo - WHQ"/>
    <s v="USLT011756"/>
    <s v="Category Business Unit - Pizza"/>
    <x v="0"/>
  </r>
  <r>
    <s v="Karen Connors"/>
    <x v="6"/>
    <x v="0"/>
    <s v="In use"/>
    <s v="US - Buffalo - WHQ"/>
    <s v="USLT010646"/>
    <s v="Transformation"/>
    <x v="0"/>
  </r>
  <r>
    <s v="Robin Allaire"/>
    <x v="2"/>
    <x v="0"/>
    <s v="In use"/>
    <s v="US - Buffalo - WHQ"/>
    <s v="USLT10438"/>
    <s v="Total Rewards"/>
    <x v="0"/>
  </r>
  <r>
    <s v="Barbara Garland"/>
    <x v="6"/>
    <x v="0"/>
    <s v="In use"/>
    <s v="US - Buffalo - WHQ"/>
    <s v="USLT010953"/>
    <s v="QA&amp; Food Safety - International"/>
    <x v="0"/>
  </r>
  <r>
    <s v="Amy Warner"/>
    <x v="2"/>
    <x v="0"/>
    <s v="In use"/>
    <s v="US - Buffalo - WHQ"/>
    <s v="USLT09402"/>
    <s v="CS&amp;L - Logistics"/>
    <x v="0"/>
  </r>
  <r>
    <s v="Jennifer Bedworth"/>
    <x v="2"/>
    <x v="0"/>
    <s v="In use"/>
    <s v="US - Buffalo - WHQ"/>
    <s v="USLT09498"/>
    <s v="QA&amp; Food Safety - Regulatory Affairs"/>
    <x v="0"/>
  </r>
  <r>
    <s v="Bethel Ademowore"/>
    <x v="5"/>
    <x v="0"/>
    <s v="In use"/>
    <s v="US - Buffalo - WHQ"/>
    <s v="USLT07659"/>
    <s v="IS - ERP Systems"/>
    <x v="0"/>
  </r>
  <r>
    <s v="Maricy Pereira"/>
    <x v="6"/>
    <x v="0"/>
    <s v="In use"/>
    <s v="US - Buffalo - WHQ"/>
    <s v="USLT010880"/>
    <s v="TCCS"/>
    <x v="0"/>
  </r>
  <r>
    <s v="Annette Kosich"/>
    <x v="6"/>
    <x v="0"/>
    <s v="In use"/>
    <s v="US - Buffalo - WHQ"/>
    <s v="USLT010886"/>
    <s v="Finance - Accounting &amp; Finance - Credit "/>
    <x v="0"/>
  </r>
  <r>
    <s v="Jonathan VanNortwick"/>
    <x v="4"/>
    <x v="0"/>
    <s v="In use"/>
    <s v="US - Buffalo - WHQ"/>
    <s v="USLT09192"/>
    <s v="Operations - USC - Governance &amp; Planning"/>
    <x v="0"/>
  </r>
  <r>
    <s v="Pat Group-Ryder"/>
    <x v="2"/>
    <x v="0"/>
    <s v="In use"/>
    <s v="US - Buffalo - WHQ"/>
    <s v="USLT09879"/>
    <s v="Finance - Accounting &amp; Finance - Cost Ac"/>
    <x v="0"/>
  </r>
  <r>
    <s v="Alexis Book"/>
    <x v="13"/>
    <x v="0"/>
    <s v="In use"/>
    <s v="US - Buffalo - WHQ"/>
    <s v="USLT09324"/>
    <s v="Communications"/>
    <x v="0"/>
  </r>
  <r>
    <s v="Sean Regan"/>
    <x v="2"/>
    <x v="0"/>
    <s v="In use"/>
    <s v="US - Buffalo - WHQ"/>
    <s v="USLT10286"/>
    <s v="Concession"/>
    <x v="0"/>
  </r>
  <r>
    <s v="Maureen Latone"/>
    <x v="17"/>
    <x v="0"/>
    <s v="In use"/>
    <s v="US - Buffalo - WHQ"/>
    <s v="USLT08657"/>
    <s v="Campus Food Service - Catering"/>
    <x v="0"/>
  </r>
  <r>
    <s v="Michael Burzik"/>
    <x v="6"/>
    <x v="0"/>
    <s v="In use"/>
    <s v="US - Buffalo - WHQ"/>
    <s v="USLT011821"/>
    <s v="Campus Food Service - Dolly's - Kitchen"/>
    <x v="0"/>
  </r>
  <r>
    <s v="Mark Eister"/>
    <x v="33"/>
    <x v="0"/>
    <s v="In use"/>
    <s v="US - Buffalo - WHQ"/>
    <s v="USLT10333"/>
    <s v="Sales Effectiveness"/>
    <x v="0"/>
  </r>
  <r>
    <s v="Alexis Kuhn"/>
    <x v="6"/>
    <x v="0"/>
    <s v="In use"/>
    <s v="US - Buffalo - WHQ"/>
    <s v="USLT010699"/>
    <s v="CS&amp;L - Supply/Demand Planning - Supply C"/>
    <x v="0"/>
  </r>
  <r>
    <s v="Lindsey Cacho"/>
    <x v="35"/>
    <x v="0"/>
    <s v="In use"/>
    <s v="US - Buffalo - WHQ"/>
    <s v="MACGRAPHIC14"/>
    <m/>
    <x v="0"/>
  </r>
  <r>
    <s v="Amanda Buonopane"/>
    <x v="6"/>
    <x v="0"/>
    <s v="In use"/>
    <s v="US - Buffalo - WHQ"/>
    <s v="USLT010769"/>
    <s v="Research &amp; Insights"/>
    <x v="0"/>
  </r>
  <r>
    <s v="Charlotte Spiddle"/>
    <x v="6"/>
    <x v="0"/>
    <s v="In use"/>
    <s v="US - Buffalo - WHQ"/>
    <s v="USLT010771"/>
    <s v="Category Business Unit - Pizza"/>
    <x v="0"/>
  </r>
  <r>
    <s v="Matthew Edie"/>
    <x v="6"/>
    <x v="0"/>
    <s v="In use"/>
    <s v="US - Buffalo - WHQ"/>
    <s v="USLT010773"/>
    <s v="Finance - Accounting &amp; Finance - Reporti"/>
    <x v="0"/>
  </r>
  <r>
    <s v="Kathy Sampognaro"/>
    <x v="8"/>
    <x v="0"/>
    <s v="In use"/>
    <s v="US - Buffalo - WHQ"/>
    <s v="USDT05028"/>
    <s v="Operations - Engineering Compliance"/>
    <x v="1"/>
  </r>
  <r>
    <s v="Zack Manuel"/>
    <x v="16"/>
    <x v="0"/>
    <s v="In use"/>
    <s v="US - Buffalo - WHQ"/>
    <s v="USLT011949"/>
    <s v="Demand Creation, CoE"/>
    <x v="0"/>
  </r>
  <r>
    <s v="Ronald Plewinski"/>
    <x v="16"/>
    <x v="0"/>
    <s v="In use"/>
    <s v="US - Buffalo - WHQ"/>
    <s v="USLT011951"/>
    <s v="Finance - USC - USC Divisional Support"/>
    <x v="0"/>
  </r>
  <r>
    <s v="Daniel Keitz"/>
    <x v="2"/>
    <x v="0"/>
    <s v="In use"/>
    <s v="US - Buffalo - WHQ"/>
    <s v="USLT09807"/>
    <s v="R&amp;D TCCS"/>
    <x v="0"/>
  </r>
  <r>
    <s v="Daniel Knoll"/>
    <x v="5"/>
    <x v="0"/>
    <s v="In use"/>
    <s v="US - Buffalo - WHQ"/>
    <s v="USLT07679"/>
    <s v="R&amp;D TCCS"/>
    <x v="0"/>
  </r>
  <r>
    <s v="Courtney Ewings"/>
    <x v="35"/>
    <x v="0"/>
    <s v="In use"/>
    <s v="US - Buffalo - WHQ"/>
    <s v="MACGRAPHIC10"/>
    <m/>
    <x v="0"/>
  </r>
  <r>
    <s v="Brandus Williams"/>
    <x v="2"/>
    <x v="0"/>
    <s v="In use"/>
    <s v="US - Buffalo - WHQ"/>
    <s v="USLT10088"/>
    <s v="CS&amp;L"/>
    <x v="0"/>
  </r>
  <r>
    <s v="Ellen Carey"/>
    <x v="2"/>
    <x v="0"/>
    <s v="In use"/>
    <s v="US - Buffalo - WHQ"/>
    <s v="USLT09370"/>
    <s v="Legal"/>
    <x v="0"/>
  </r>
  <r>
    <s v="Emma Falter"/>
    <x v="6"/>
    <x v="0"/>
    <s v="In use"/>
    <s v="US - Buffalo - WHQ"/>
    <s v="USLT010703"/>
    <s v="CS&amp;L - Customer Service"/>
    <x v="0"/>
  </r>
  <r>
    <s v="Elizabeth Grabowski"/>
    <x v="6"/>
    <x v="0"/>
    <s v="In use"/>
    <s v="US - Buffalo - WHQ"/>
    <s v="USLT010705"/>
    <s v="Breakthrough Innovation - TCCS"/>
    <x v="0"/>
  </r>
  <r>
    <s v="Janice Larson"/>
    <x v="6"/>
    <x v="0"/>
    <s v="In use"/>
    <s v="US - Buffalo - WHQ"/>
    <s v="USLT010707"/>
    <s v="Customer Marketing"/>
    <x v="0"/>
  </r>
  <r>
    <s v="Stephen Rich"/>
    <x v="2"/>
    <x v="0"/>
    <s v="In use"/>
    <s v="US - Buffalo - WHQ"/>
    <s v="USLT09519"/>
    <s v="Corporate Services - Innovation Center T"/>
    <x v="0"/>
  </r>
  <r>
    <s v="Ada Joaquin"/>
    <x v="6"/>
    <x v="0"/>
    <s v="In use"/>
    <s v="US - Buffalo - WHQ"/>
    <s v="USLT010562"/>
    <s v="Finance"/>
    <x v="0"/>
  </r>
  <r>
    <s v="Rich Data Center"/>
    <x v="36"/>
    <x v="0"/>
    <s v="In use"/>
    <s v="US - Buffalo - WHQ"/>
    <s v="USDT05265"/>
    <s v="IS"/>
    <x v="2"/>
  </r>
  <r>
    <s v="Daniel Kirst"/>
    <x v="6"/>
    <x v="0"/>
    <s v="In use"/>
    <s v="US - Buffalo - WHQ"/>
    <s v="USLT010954"/>
    <s v="Finance - Accounting &amp; Finance - Reporti"/>
    <x v="0"/>
  </r>
  <r>
    <s v="Jeremy Detwiler"/>
    <x v="6"/>
    <x v="0"/>
    <s v="In use"/>
    <s v="US - Buffalo - WHQ"/>
    <s v="USLT010956"/>
    <s v="IS - Infrastructure Services"/>
    <x v="0"/>
  </r>
  <r>
    <s v="Cheri Veshia"/>
    <x v="4"/>
    <x v="0"/>
    <s v="In use"/>
    <s v="US - Buffalo - WHQ"/>
    <s v="USLT09161"/>
    <s v="Credit &amp; Collections"/>
    <x v="0"/>
  </r>
  <r>
    <s v="Nicole Owczarczak"/>
    <x v="18"/>
    <x v="0"/>
    <s v="In use"/>
    <s v="US - Buffalo - WHQ"/>
    <s v="USLT010994"/>
    <s v="Marketing - Global Communications"/>
    <x v="0"/>
  </r>
  <r>
    <s v="Earl Amidon"/>
    <x v="8"/>
    <x v="0"/>
    <s v="In use"/>
    <s v="US - Buffalo - WHQ"/>
    <s v="USDT05223"/>
    <s v="Sodexo"/>
    <x v="1"/>
  </r>
  <r>
    <s v="Stephanie Barber"/>
    <x v="5"/>
    <x v="0"/>
    <s v="In use"/>
    <s v="US - Buffalo - WHQ"/>
    <s v="USLT07737"/>
    <s v="Finance Shared Services"/>
    <x v="0"/>
  </r>
  <r>
    <s v="Simone Clifford"/>
    <x v="2"/>
    <x v="0"/>
    <s v="In use"/>
    <s v="US - Buffalo - WHQ"/>
    <s v="USLT09427"/>
    <s v="ASC"/>
    <x v="0"/>
  </r>
  <r>
    <s v="Charlene O'Neil"/>
    <x v="4"/>
    <x v="0"/>
    <s v="In use"/>
    <s v="US - Buffalo - WHQ"/>
    <s v="USLT08800"/>
    <s v="CS&amp;L - Logistics"/>
    <x v="0"/>
  </r>
  <r>
    <s v="Shawn Campbell"/>
    <x v="37"/>
    <x v="0"/>
    <s v="In use"/>
    <s v="US - Buffalo - WHQ"/>
    <s v="USLT07097"/>
    <s v="R&amp;D - Global Technology"/>
    <x v="2"/>
  </r>
  <r>
    <s v="Angela Wright"/>
    <x v="6"/>
    <x v="0"/>
    <s v="In use"/>
    <s v="US - Buffalo - WHQ"/>
    <s v="USLT011579"/>
    <s v="Legal"/>
    <x v="0"/>
  </r>
  <r>
    <s v="Shalen DuFaux"/>
    <x v="6"/>
    <x v="0"/>
    <s v="In use"/>
    <s v="US - Buffalo - WHQ"/>
    <s v="USLT011595"/>
    <s v="Business Process and Analytics"/>
    <x v="0"/>
  </r>
  <r>
    <s v="Sidney McCray"/>
    <x v="6"/>
    <x v="0"/>
    <s v="In use"/>
    <s v="US - Buffalo - WHQ"/>
    <s v="USLT011827"/>
    <s v="Operations"/>
    <x v="0"/>
  </r>
  <r>
    <s v="Joy Scharf"/>
    <x v="16"/>
    <x v="0"/>
    <s v="In use"/>
    <s v="US - Buffalo - WHQ"/>
    <s v="USLT011952"/>
    <s v="HR - Associate Services Center"/>
    <x v="0"/>
  </r>
  <r>
    <s v="Emma Kelchlin"/>
    <x v="2"/>
    <x v="0"/>
    <s v="In use"/>
    <s v="US - Buffalo - WHQ"/>
    <s v="USLT09718"/>
    <s v="Category Business Unit - Desserts"/>
    <x v="0"/>
  </r>
  <r>
    <s v="Nicole Ellis"/>
    <x v="18"/>
    <x v="0"/>
    <s v="In use"/>
    <s v="US - Buffalo - WHQ"/>
    <s v="USLT010990"/>
    <s v="Marketing - Global Communications"/>
    <x v="0"/>
  </r>
  <r>
    <s v="Krishna Kumar"/>
    <x v="38"/>
    <x v="0"/>
    <s v="In use"/>
    <s v="US - Buffalo - WHQ"/>
    <s v="USLT05986"/>
    <s v="R&amp;D - Bakery &amp; New Technology"/>
    <x v="0"/>
  </r>
  <r>
    <s v="Brian Coyle"/>
    <x v="34"/>
    <x v="0"/>
    <s v="In use"/>
    <s v="US - Buffalo - WHQ"/>
    <s v="USLT010656"/>
    <s v="R&amp;D TCCS"/>
    <x v="2"/>
  </r>
  <r>
    <s v="Sara Kager"/>
    <x v="4"/>
    <x v="0"/>
    <s v="In use"/>
    <s v="US - Buffalo - WHQ"/>
    <s v="USLT09035"/>
    <s v="Speed To Market"/>
    <x v="0"/>
  </r>
  <r>
    <s v="Denise Ragozzino"/>
    <x v="17"/>
    <x v="0"/>
    <s v="In use"/>
    <s v="US - Buffalo - WHQ"/>
    <s v="USLT08673"/>
    <s v="Shareholders &amp; Family Staff - Air - Main"/>
    <x v="0"/>
  </r>
  <r>
    <s v="Whitney D'Amico"/>
    <x v="2"/>
    <x v="0"/>
    <s v="In use"/>
    <s v="US - Buffalo - WHQ"/>
    <s v="USLT10452"/>
    <s v="Category Business Unit - Desserts"/>
    <x v="0"/>
  </r>
  <r>
    <s v="Don Smyczynski"/>
    <x v="39"/>
    <x v="0"/>
    <s v="In use"/>
    <s v="US - Buffalo - WHQ"/>
    <s v="USTB00187"/>
    <s v="Information Services"/>
    <x v="0"/>
  </r>
  <r>
    <s v="Nick Klein"/>
    <x v="6"/>
    <x v="0"/>
    <s v="In use"/>
    <s v="US - Buffalo - WHQ"/>
    <s v="USLT010554"/>
    <s v="IS - Business Process &amp; Strategic Planni"/>
    <x v="0"/>
  </r>
  <r>
    <s v="Shirley Barnes"/>
    <x v="6"/>
    <x v="0"/>
    <s v="In use"/>
    <s v="US - Buffalo - WHQ"/>
    <s v="USLT011578"/>
    <s v="CS&amp;L - Supply/Demand Planning - Supply C"/>
    <x v="0"/>
  </r>
  <r>
    <s v="Lorraine Maxwell"/>
    <x v="2"/>
    <x v="0"/>
    <s v="In use"/>
    <s v="US - Buffalo - WHQ"/>
    <s v="USLT09235"/>
    <s v="International Business Planning"/>
    <x v="0"/>
  </r>
  <r>
    <s v="Jonathan Giomundo"/>
    <x v="6"/>
    <x v="0"/>
    <s v="In use"/>
    <s v="US - Buffalo - WHQ"/>
    <s v="USLT010592"/>
    <s v="IS - Infrastructure Services"/>
    <x v="0"/>
  </r>
  <r>
    <s v="Maria Slattery"/>
    <x v="2"/>
    <x v="0"/>
    <s v="In use"/>
    <s v="US - Buffalo - WHQ"/>
    <s v="USLT09722"/>
    <s v="Finance - International - Regional Suppo"/>
    <x v="0"/>
  </r>
  <r>
    <s v="Catherine Guest"/>
    <x v="40"/>
    <x v="0"/>
    <s v="In use"/>
    <s v="US - Buffalo - WHQ"/>
    <s v="USLT09104"/>
    <s v="CS&amp;L - Supply/Demand Planning - Supply C"/>
    <x v="2"/>
  </r>
  <r>
    <s v="Julie Sheldon"/>
    <x v="16"/>
    <x v="0"/>
    <s v="In use"/>
    <s v="US - Buffalo - WHQ"/>
    <s v="USLT011812"/>
    <s v="HR - Business Support"/>
    <x v="0"/>
  </r>
  <r>
    <s v="Cheryl Perks"/>
    <x v="2"/>
    <x v="0"/>
    <s v="In use"/>
    <s v="US - Buffalo - WHQ"/>
    <s v="USLT10084"/>
    <s v="R&amp;D TCCS"/>
    <x v="0"/>
  </r>
  <r>
    <s v="Jeffrey Opoka"/>
    <x v="6"/>
    <x v="0"/>
    <s v="In use"/>
    <s v="US - Buffalo - WHQ"/>
    <s v="USLT010650"/>
    <s v="Procurement - Global - Optimization"/>
    <x v="0"/>
  </r>
  <r>
    <s v="Arielle Leone"/>
    <x v="2"/>
    <x v="0"/>
    <s v="In use"/>
    <s v="US - Buffalo - WHQ"/>
    <s v="USLT10451"/>
    <s v="Customer Service and Logistics"/>
    <x v="0"/>
  </r>
  <r>
    <s v="Zared Wexler"/>
    <x v="2"/>
    <x v="0"/>
    <s v="In use"/>
    <s v="US - Buffalo - WHQ"/>
    <s v="USLT09517"/>
    <s v="R&amp;D - Packaging Engineering"/>
    <x v="0"/>
  </r>
  <r>
    <s v="Lucy Cook"/>
    <x v="6"/>
    <x v="0"/>
    <s v="In use"/>
    <s v="US - Buffalo - WHQ"/>
    <s v="USLT010558"/>
    <s v="Corporate Functions"/>
    <x v="0"/>
  </r>
  <r>
    <s v="Thomas Mussell"/>
    <x v="6"/>
    <x v="0"/>
    <s v="In use"/>
    <s v="US - Buffalo - WHQ"/>
    <s v="USLT010777"/>
    <s v="R&amp;D - PLM"/>
    <x v="0"/>
  </r>
  <r>
    <s v="Jennifer Swartz"/>
    <x v="6"/>
    <x v="0"/>
    <s v="In use"/>
    <s v="US - Buffalo - WHQ"/>
    <s v="USLT011577"/>
    <s v="CS&amp;L - Customer Service"/>
    <x v="0"/>
  </r>
  <r>
    <s v="Conni Hollis"/>
    <x v="6"/>
    <x v="0"/>
    <s v="In use"/>
    <s v="US - Buffalo - WHQ"/>
    <s v="USLT011719"/>
    <s v="Finance"/>
    <x v="0"/>
  </r>
  <r>
    <s v="Nicole Utz"/>
    <x v="16"/>
    <x v="0"/>
    <s v="In use"/>
    <s v="US - Buffalo - WHQ"/>
    <s v="USLT011957"/>
    <s v="Category Business Unit - Value Added Bak"/>
    <x v="0"/>
  </r>
  <r>
    <s v="Erica Frank (Rigely)"/>
    <x v="16"/>
    <x v="0"/>
    <s v="In use"/>
    <s v="US - Buffalo - WHQ"/>
    <s v="USLT011959"/>
    <s v="Legal"/>
    <x v="0"/>
  </r>
  <r>
    <s v="Christine Candino"/>
    <x v="2"/>
    <x v="0"/>
    <s v="In use"/>
    <s v="US - Buffalo - WHQ"/>
    <s v="USLT09727"/>
    <s v="Finance - USC - USC Divisional Support"/>
    <x v="0"/>
  </r>
  <r>
    <s v="Jeff Malchoff"/>
    <x v="10"/>
    <x v="0"/>
    <s v="In use"/>
    <s v="US - Buffalo - WHQ"/>
    <s v="USLT07089"/>
    <s v="Marketing - TCCS"/>
    <x v="0"/>
  </r>
  <r>
    <s v="Robert George"/>
    <x v="5"/>
    <x v="0"/>
    <s v="In use"/>
    <s v="US - Buffalo - WHQ"/>
    <s v="USLT07203"/>
    <m/>
    <x v="0"/>
  </r>
  <r>
    <s v="Shannan Smoot"/>
    <x v="2"/>
    <x v="0"/>
    <s v="In use"/>
    <s v="US - Buffalo - WHQ"/>
    <s v="USLT09852"/>
    <s v="CS&amp;L - Customer Service"/>
    <x v="0"/>
  </r>
  <r>
    <s v="Michael Komosinski"/>
    <x v="2"/>
    <x v="0"/>
    <s v="In use"/>
    <s v="US - Buffalo - WHQ"/>
    <s v="USLT10019"/>
    <s v="CS&amp;L - Supply/Demand Planning - Supply C"/>
    <x v="0"/>
  </r>
  <r>
    <s v="David Cowperthwait"/>
    <x v="41"/>
    <x v="0"/>
    <s v="In use"/>
    <s v="US - Buffalo - WHQ"/>
    <s v="USLT09864"/>
    <s v="Global Supply Chain"/>
    <x v="0"/>
  </r>
  <r>
    <s v="David Rodriguez"/>
    <x v="25"/>
    <x v="0"/>
    <s v="In use"/>
    <s v="US - Buffalo - WHQ"/>
    <s v="USDT01001"/>
    <s v="Campus Food Service - Catering"/>
    <x v="1"/>
  </r>
  <r>
    <s v="Bridget Hagner"/>
    <x v="4"/>
    <x v="0"/>
    <s v="In use"/>
    <s v="US - Buffalo - WHQ"/>
    <s v="USLT08970"/>
    <s v="Speed To Market"/>
    <x v="0"/>
  </r>
  <r>
    <s v="Stephanie Zimmerman"/>
    <x v="2"/>
    <x v="0"/>
    <s v="In use"/>
    <s v="US - Buffalo - WHQ"/>
    <s v="USLT09240"/>
    <s v="Total Rewards"/>
    <x v="0"/>
  </r>
  <r>
    <s v="Amanda Harris"/>
    <x v="2"/>
    <x v="0"/>
    <s v="In use"/>
    <s v="US - Buffalo - WHQ"/>
    <s v="USLT10267"/>
    <s v="Ecommerce"/>
    <x v="0"/>
  </r>
  <r>
    <s v="Brett VeRost"/>
    <x v="4"/>
    <x v="0"/>
    <s v="In use"/>
    <s v="US - Buffalo - WHQ"/>
    <s v="USLT08869"/>
    <s v="CS&amp;L - Supply/Demand Planning - Supply C"/>
    <x v="0"/>
  </r>
  <r>
    <s v="Katie Shurling"/>
    <x v="42"/>
    <x v="0"/>
    <s v="In use"/>
    <s v="US - Buffalo - WHQ"/>
    <s v="USLT08873"/>
    <s v="Internal Audit"/>
    <x v="0"/>
  </r>
  <r>
    <s v="David Sirianni"/>
    <x v="4"/>
    <x v="0"/>
    <s v="In use"/>
    <s v="US - Buffalo - WHQ"/>
    <s v="USLT09019"/>
    <s v="CS&amp;L - Customer Service"/>
    <x v="0"/>
  </r>
  <r>
    <s v="Louis Commendatore"/>
    <x v="2"/>
    <x v="0"/>
    <s v="In use"/>
    <s v="US - Buffalo - WHQ"/>
    <s v="USLT10317"/>
    <s v="CS&amp;L - Transportation - International Lo"/>
    <x v="0"/>
  </r>
  <r>
    <s v="Linda Stott"/>
    <x v="2"/>
    <x v="0"/>
    <s v="In use"/>
    <s v="US - Buffalo - WHQ"/>
    <s v="USLT09690"/>
    <s v="Finance - Tax &amp; Internal Audit - Tax"/>
    <x v="0"/>
  </r>
  <r>
    <s v="Lauren Orazi"/>
    <x v="4"/>
    <x v="0"/>
    <s v="In use"/>
    <s v="US - Buffalo - WHQ"/>
    <s v="USLT09054"/>
    <s v="HR - Systems, Automation and Process"/>
    <x v="0"/>
  </r>
  <r>
    <s v="Chelsea DeSanto"/>
    <x v="5"/>
    <x v="0"/>
    <s v="In use"/>
    <s v="US - Buffalo - WHQ"/>
    <s v="USLT07563"/>
    <s v="Packaging Graphics"/>
    <x v="0"/>
  </r>
  <r>
    <s v="Matthew Jones"/>
    <x v="6"/>
    <x v="0"/>
    <s v="In use"/>
    <s v="US - Buffalo - WHQ"/>
    <s v="USLT010919"/>
    <s v="Finance - Accounting &amp; Finance"/>
    <x v="0"/>
  </r>
  <r>
    <s v="Drishti Majithia"/>
    <x v="6"/>
    <x v="0"/>
    <s v="In use"/>
    <s v="US - Buffalo - WHQ"/>
    <s v="USLT010921"/>
    <s v="R&amp;D"/>
    <x v="0"/>
  </r>
  <r>
    <s v="Jeff Martin"/>
    <x v="43"/>
    <x v="0"/>
    <s v="In use"/>
    <s v="US - Buffalo - WHQ"/>
    <s v="USDT05034"/>
    <s v="Corporate Services - Innovation Center T"/>
    <x v="1"/>
  </r>
  <r>
    <s v="Cameron Harsch"/>
    <x v="2"/>
    <x v="0"/>
    <s v="In use"/>
    <s v="US - Buffalo - WHQ"/>
    <s v="USLT10036"/>
    <s v="Procurement - USC"/>
    <x v="0"/>
  </r>
  <r>
    <s v="Christine Dombrowski"/>
    <x v="6"/>
    <x v="0"/>
    <s v="In use"/>
    <s v="US - Buffalo - WHQ"/>
    <s v="USLT011603"/>
    <s v="CS&amp;L - Supply/Demand Planning - Supply C"/>
    <x v="0"/>
  </r>
  <r>
    <s v="Rachel Hohl"/>
    <x v="4"/>
    <x v="0"/>
    <s v="In use"/>
    <s v="US - Buffalo - WHQ"/>
    <s v="USLT09168"/>
    <s v="Busines Process Services"/>
    <x v="0"/>
  </r>
  <r>
    <s v="Sabrina Huddy"/>
    <x v="17"/>
    <x v="0"/>
    <s v="In use"/>
    <s v="US - Buffalo - WHQ"/>
    <s v="USLT08490"/>
    <s v="Finance - International - Regional Suppo"/>
    <x v="0"/>
  </r>
  <r>
    <s v="Rich Data Center"/>
    <x v="36"/>
    <x v="0"/>
    <s v="In use"/>
    <s v="US - Buffalo - WHQ"/>
    <s v="USDT05264"/>
    <s v="IS"/>
    <x v="2"/>
  </r>
  <r>
    <s v="Ernani Celestino"/>
    <x v="2"/>
    <x v="0"/>
    <s v="In use"/>
    <s v="US - Buffalo - WHQ"/>
    <s v="USLT10271"/>
    <s v="R&amp;D - Global Technology"/>
    <x v="0"/>
  </r>
  <r>
    <s v="Mike Harnesberger"/>
    <x v="44"/>
    <x v="0"/>
    <s v="In use"/>
    <s v="US - Buffalo - WHQ"/>
    <s v="USLT07158"/>
    <s v="Operations - Engineering"/>
    <x v="2"/>
  </r>
  <r>
    <s v="Annette Peacemaker"/>
    <x v="40"/>
    <x v="0"/>
    <s v="In use"/>
    <s v="US - Buffalo - WHQ"/>
    <s v="USLT09214"/>
    <s v="Operations - Engineering Compliance"/>
    <x v="2"/>
  </r>
  <r>
    <s v="Joe Segarra"/>
    <x v="20"/>
    <x v="0"/>
    <s v="In use"/>
    <s v="US - Buffalo - WHQ"/>
    <s v="USTB00209"/>
    <s v="Finance - Accounting &amp; Finance"/>
    <x v="0"/>
  </r>
  <r>
    <s v="Sheila Whalen"/>
    <x v="21"/>
    <x v="0"/>
    <s v="In use"/>
    <s v="US - Buffalo - WHQ"/>
    <s v="USLT09849"/>
    <s v="IS - ERP Systems"/>
    <x v="0"/>
  </r>
  <r>
    <s v="Shana Domagala"/>
    <x v="2"/>
    <x v="0"/>
    <s v="In use"/>
    <s v="US - Buffalo - WHQ"/>
    <s v="USLT10320"/>
    <s v="CS&amp;L - Customer Service"/>
    <x v="0"/>
  </r>
  <r>
    <s v="Steven Guagliardi"/>
    <x v="4"/>
    <x v="0"/>
    <s v="In use"/>
    <s v="US - Buffalo - WHQ"/>
    <s v="USLT08969"/>
    <s v="Campus Food Service - Catering"/>
    <x v="0"/>
  </r>
  <r>
    <s v="Joseph Killian"/>
    <x v="4"/>
    <x v="0"/>
    <s v="In use"/>
    <s v="US - Buffalo - WHQ"/>
    <s v="USLT09170"/>
    <s v="Finance - Tax &amp; Internal Audit - Tax"/>
    <x v="0"/>
  </r>
  <r>
    <s v="Mike Rudney"/>
    <x v="2"/>
    <x v="0"/>
    <s v="In use"/>
    <s v="US - Buffalo - WHQ"/>
    <s v="USLT09815"/>
    <s v="Procurement - Global"/>
    <x v="0"/>
  </r>
  <r>
    <s v="Andrew Fendinger"/>
    <x v="4"/>
    <x v="0"/>
    <s v="In use"/>
    <s v="US - Buffalo - WHQ"/>
    <s v="USLT08870"/>
    <s v="R&amp;D TCCS"/>
    <x v="0"/>
  </r>
  <r>
    <s v="Amanda Diamond"/>
    <x v="2"/>
    <x v="0"/>
    <s v="In use"/>
    <s v="US - Buffalo - WHQ"/>
    <s v="USLT10319"/>
    <s v="HR - Talent Acquisition"/>
    <x v="0"/>
  </r>
  <r>
    <s v="Jill Davison"/>
    <x v="21"/>
    <x v="0"/>
    <s v="In use"/>
    <s v="US - Buffalo - WHQ"/>
    <s v="USLT011526"/>
    <s v="Strategic Planning"/>
    <x v="0"/>
  </r>
  <r>
    <s v="Aidan McCarthy"/>
    <x v="2"/>
    <x v="0"/>
    <s v="In use"/>
    <s v="US - Buffalo - WHQ"/>
    <s v="USLT10100"/>
    <s v="Quality Assurance &amp; Food Safety"/>
    <x v="0"/>
  </r>
  <r>
    <s v="Gregory Jackson"/>
    <x v="2"/>
    <x v="0"/>
    <s v="In use"/>
    <s v="US - Buffalo - WHQ"/>
    <s v="USLT09439"/>
    <s v="IS - Knowledge Management &amp; Business Int"/>
    <x v="0"/>
  </r>
  <r>
    <s v="Antonio Villagomez"/>
    <x v="2"/>
    <x v="0"/>
    <s v="In use"/>
    <s v="US - Buffalo - WHQ"/>
    <s v="USLT09479"/>
    <s v="Operations"/>
    <x v="0"/>
  </r>
  <r>
    <s v="Ann Forest"/>
    <x v="4"/>
    <x v="0"/>
    <s v="In use"/>
    <s v="US - Buffalo - WHQ"/>
    <s v="USLT09068"/>
    <s v="IS - Infrastructure Services"/>
    <x v="0"/>
  </r>
  <r>
    <s v="Sharon Merrell"/>
    <x v="2"/>
    <x v="0"/>
    <s v="In use"/>
    <s v="US - Buffalo - WHQ"/>
    <s v="USLT10279"/>
    <s v="Legal"/>
    <x v="0"/>
  </r>
  <r>
    <s v="Terese Harris"/>
    <x v="6"/>
    <x v="0"/>
    <s v="In use"/>
    <s v="US - Buffalo - WHQ"/>
    <s v="USLT011647"/>
    <s v="Campus Food Service - Catering"/>
    <x v="0"/>
  </r>
  <r>
    <s v="Catherine Domin"/>
    <x v="2"/>
    <x v="0"/>
    <s v="In use"/>
    <s v="US - Buffalo - WHQ"/>
    <s v="USLT09743"/>
    <s v="Transformation"/>
    <x v="0"/>
  </r>
  <r>
    <s v="Tiana Valentin"/>
    <x v="45"/>
    <x v="0"/>
    <s v="In use"/>
    <s v="US - Buffalo - WHQ"/>
    <s v="USDT01621"/>
    <s v="Campus Food Service - Catering"/>
    <x v="1"/>
  </r>
  <r>
    <s v="Sebastian Margaglio"/>
    <x v="34"/>
    <x v="0"/>
    <s v="In use"/>
    <s v="US - Buffalo - WHQ"/>
    <s v="USLT011633"/>
    <s v="Customer Marketing"/>
    <x v="2"/>
  </r>
  <r>
    <s v="Elizabeth Levengood"/>
    <x v="46"/>
    <x v="0"/>
    <s v="In use"/>
    <s v="US - Buffalo - WHQ"/>
    <s v="USLT08250"/>
    <s v="Packaging Graphics"/>
    <x v="0"/>
  </r>
  <r>
    <s v="Daniel Sinclair"/>
    <x v="17"/>
    <x v="0"/>
    <s v="In use"/>
    <s v="US - Buffalo - WHQ"/>
    <s v="USLT08478"/>
    <s v="R&amp;D - Packaging Engineering"/>
    <x v="0"/>
  </r>
  <r>
    <s v="Jill Davison"/>
    <x v="22"/>
    <x v="0"/>
    <s v="In use"/>
    <s v="US - Buffalo - WHQ"/>
    <s v="USTB00170"/>
    <s v="HR - Associate Services Center"/>
    <x v="0"/>
  </r>
  <r>
    <s v="Zengxin Li"/>
    <x v="6"/>
    <x v="0"/>
    <s v="In use"/>
    <s v="US - Buffalo - WHQ"/>
    <s v="USLT010872"/>
    <s v="QA&amp; Food Safety - USC"/>
    <x v="0"/>
  </r>
  <r>
    <s v="David Gorzuch"/>
    <x v="2"/>
    <x v="0"/>
    <s v="In use"/>
    <s v="US - Buffalo - WHQ"/>
    <s v="USLT10400"/>
    <s v="Procurement - Global"/>
    <x v="0"/>
  </r>
  <r>
    <s v="Nicole Skelton (O'Sullivan)"/>
    <x v="13"/>
    <x v="0"/>
    <s v="In use"/>
    <s v="US - Buffalo - WHQ"/>
    <s v="USLT09355"/>
    <s v="QA&amp; Food Safety - Global"/>
    <x v="0"/>
  </r>
  <r>
    <s v="Kaitlyn Colafranceschi"/>
    <x v="6"/>
    <x v="0"/>
    <s v="In use"/>
    <s v="US - Buffalo - WHQ"/>
    <s v="USLT011747"/>
    <s v="Pizza &amp; Flatbread CBU"/>
    <x v="0"/>
  </r>
  <r>
    <s v="Lori Albano"/>
    <x v="19"/>
    <x v="0"/>
    <s v="In use"/>
    <s v="US - Buffalo - WHQ"/>
    <s v="USLT08103"/>
    <s v="Finance - USC - Supply Chain Support"/>
    <x v="0"/>
  </r>
  <r>
    <s v="Peter Redenbach"/>
    <x v="2"/>
    <x v="0"/>
    <s v="In use"/>
    <s v="US - Buffalo - WHQ"/>
    <s v="USLT09453"/>
    <s v="Finance - Accounting &amp; Finance - Credit "/>
    <x v="0"/>
  </r>
  <r>
    <s v="Amanda Crotzer"/>
    <x v="2"/>
    <x v="0"/>
    <s v="In use"/>
    <s v="US - Buffalo - WHQ"/>
    <s v="USLT10485"/>
    <s v="Category Business Unit - TCCS"/>
    <x v="0"/>
  </r>
  <r>
    <s v="Latrease DeGraffenried"/>
    <x v="13"/>
    <x v="0"/>
    <s v="In use"/>
    <s v="US - Buffalo - WHQ"/>
    <s v="USLT09268"/>
    <s v="CS&amp;L"/>
    <x v="0"/>
  </r>
  <r>
    <s v="Adebisi Campbell"/>
    <x v="2"/>
    <x v="0"/>
    <s v="In use"/>
    <s v="US - Buffalo - WHQ"/>
    <s v="USLT09601"/>
    <s v="Operations - International"/>
    <x v="0"/>
  </r>
  <r>
    <s v="Tammi Banks"/>
    <x v="2"/>
    <x v="0"/>
    <s v="In use"/>
    <s v="US - Buffalo - WHQ"/>
    <s v="USLT10039"/>
    <s v="CS&amp;L"/>
    <x v="0"/>
  </r>
  <r>
    <s v="Morgan Dunn"/>
    <x v="4"/>
    <x v="0"/>
    <s v="In use"/>
    <s v="US - Buffalo - WHQ"/>
    <s v="USLT09184"/>
    <s v="Ecommerce"/>
    <x v="0"/>
  </r>
  <r>
    <s v="Preeta Nair"/>
    <x v="2"/>
    <x v="0"/>
    <s v="In use"/>
    <s v="US - Buffalo - WHQ"/>
    <s v="USLT09257"/>
    <s v="Transformation Office"/>
    <x v="0"/>
  </r>
  <r>
    <s v="Brian Griffiths"/>
    <x v="4"/>
    <x v="0"/>
    <s v="In use"/>
    <s v="US - Buffalo - WHQ"/>
    <s v="USLT08875"/>
    <s v="HR - Total Rewards"/>
    <x v="0"/>
  </r>
  <r>
    <s v="Preetika Ghai"/>
    <x v="2"/>
    <x v="0"/>
    <s v="In use"/>
    <s v="US - Buffalo - WHQ"/>
    <s v="USLT10403"/>
    <s v="Operations - USC - Protein"/>
    <x v="0"/>
  </r>
  <r>
    <s v="Shri Sharma"/>
    <x v="5"/>
    <x v="0"/>
    <s v="In use"/>
    <s v="US - Buffalo - WHQ"/>
    <s v="USLT07374"/>
    <s v="R&amp;D"/>
    <x v="0"/>
  </r>
  <r>
    <s v="Daniel Wierzbowski"/>
    <x v="6"/>
    <x v="0"/>
    <s v="In use"/>
    <s v="US - Buffalo - WHQ"/>
    <s v="USLT010927"/>
    <s v="Finance - USC - USC Divisional Support"/>
    <x v="0"/>
  </r>
  <r>
    <s v="Donna Becker"/>
    <x v="6"/>
    <x v="0"/>
    <s v="In use"/>
    <s v="US - Buffalo - WHQ"/>
    <s v="USLT010929"/>
    <s v="CS&amp;L - Logistics"/>
    <x v="0"/>
  </r>
  <r>
    <s v="Alexandria Macaluso"/>
    <x v="2"/>
    <x v="0"/>
    <s v="In use"/>
    <s v="US - Buffalo - WHQ"/>
    <s v="USLT10484"/>
    <s v="Customer Service &amp; Logistics"/>
    <x v="0"/>
  </r>
  <r>
    <s v="Matthew Loos"/>
    <x v="17"/>
    <x v="0"/>
    <s v="In use"/>
    <s v="US - Buffalo - WHQ"/>
    <s v="USLT08761"/>
    <s v="CS&amp;L"/>
    <x v="0"/>
  </r>
  <r>
    <s v="Joe Winiewicz"/>
    <x v="47"/>
    <x v="0"/>
    <s v="In use"/>
    <s v="US - Buffalo - WHQ"/>
    <s v="USLT06313"/>
    <s v="IS - Infrastructure Services"/>
    <x v="0"/>
  </r>
  <r>
    <s v="Jeanne Weppner"/>
    <x v="2"/>
    <x v="0"/>
    <s v="In use"/>
    <s v="US - Buffalo - WHQ"/>
    <s v="USLT10406"/>
    <s v="R&amp;D - Governance"/>
    <x v="0"/>
  </r>
  <r>
    <s v="Alice Zhang"/>
    <x v="13"/>
    <x v="0"/>
    <s v="In use"/>
    <s v="US - Buffalo - WHQ"/>
    <s v="USLT09351"/>
    <s v="US/C Finance"/>
    <x v="0"/>
  </r>
  <r>
    <s v="Jared Maloney"/>
    <x v="6"/>
    <x v="0"/>
    <s v="In use"/>
    <s v="US - Buffalo - WHQ"/>
    <s v="USLT010854"/>
    <s v="Corporate Services"/>
    <x v="0"/>
  </r>
  <r>
    <s v="Robert George"/>
    <x v="5"/>
    <x v="0"/>
    <s v="In use"/>
    <s v="US - Buffalo - WHQ"/>
    <s v="USLT07227"/>
    <m/>
    <x v="0"/>
  </r>
  <r>
    <s v="Zengxin Li"/>
    <x v="21"/>
    <x v="0"/>
    <s v="In use"/>
    <s v="US - Buffalo - WHQ"/>
    <s v="USLT09860"/>
    <s v="QA&amp; Food Safety - USC"/>
    <x v="0"/>
  </r>
  <r>
    <s v="Dori Woodroe"/>
    <x v="6"/>
    <x v="0"/>
    <s v="In use"/>
    <s v="US - Buffalo - WHQ"/>
    <s v="USLT011760"/>
    <s v="Transformation"/>
    <x v="0"/>
  </r>
  <r>
    <s v="Theodore Olney"/>
    <x v="40"/>
    <x v="0"/>
    <s v="In use"/>
    <s v="US - Buffalo - WHQ"/>
    <s v="USLT08313"/>
    <s v="Operations - Engineering Compliance"/>
    <x v="2"/>
  </r>
  <r>
    <s v="Linda Huang"/>
    <x v="2"/>
    <x v="0"/>
    <s v="In use"/>
    <s v="US - Buffalo - WHQ"/>
    <s v="USLT10219"/>
    <s v="Speed To Market"/>
    <x v="0"/>
  </r>
  <r>
    <s v="Michael Kushion"/>
    <x v="2"/>
    <x v="0"/>
    <s v="In use"/>
    <s v="US - Buffalo - WHQ"/>
    <s v="USLT09445"/>
    <s v="Finance - USC - USC Divisional Support"/>
    <x v="0"/>
  </r>
  <r>
    <s v="Sandeep Thokala"/>
    <x v="40"/>
    <x v="0"/>
    <s v="In use"/>
    <s v="US - Buffalo - WHQ"/>
    <s v="USLT08311"/>
    <s v="IS - Service Line, Demand Creation"/>
    <x v="2"/>
  </r>
  <r>
    <s v="Susan Garrity"/>
    <x v="12"/>
    <x v="0"/>
    <s v="In use"/>
    <s v="US - Buffalo - WHQ"/>
    <s v="USDT05376"/>
    <s v="R&amp;D - New Product Development &amp; Process "/>
    <x v="1"/>
  </r>
  <r>
    <s v="Nicole Enderton"/>
    <x v="5"/>
    <x v="0"/>
    <s v="In use"/>
    <s v="US - Buffalo - WHQ"/>
    <s v="USLT07719"/>
    <s v="Finance"/>
    <x v="0"/>
  </r>
  <r>
    <s v="Bevin Downing"/>
    <x v="4"/>
    <x v="0"/>
    <s v="In use"/>
    <s v="US - Buffalo - WHQ"/>
    <s v="USLT09180"/>
    <s v="Digital Marketing"/>
    <x v="0"/>
  </r>
  <r>
    <s v="Marie Nappo"/>
    <x v="4"/>
    <x v="0"/>
    <s v="In use"/>
    <s v="US - Buffalo - WHQ"/>
    <s v="USLT08874"/>
    <s v="Speed To Market"/>
    <x v="0"/>
  </r>
  <r>
    <s v="Keith Smith"/>
    <x v="37"/>
    <x v="0"/>
    <s v="In use"/>
    <s v="US - Buffalo - WHQ"/>
    <s v="USLT07444"/>
    <s v="R&amp;D"/>
    <x v="2"/>
  </r>
  <r>
    <s v="Emily Geiger"/>
    <x v="2"/>
    <x v="0"/>
    <s v="In use"/>
    <s v="US - Buffalo - WHQ"/>
    <s v="USLT10401"/>
    <s v="Digital Marketing, Center of Excellence"/>
    <x v="0"/>
  </r>
  <r>
    <s v="Collin Rampado"/>
    <x v="13"/>
    <x v="0"/>
    <s v="In use"/>
    <s v="US - Buffalo - WHQ"/>
    <s v="USLT09353"/>
    <s v="Procurement - USC"/>
    <x v="0"/>
  </r>
  <r>
    <s v="Abigail Camacho"/>
    <x v="4"/>
    <x v="0"/>
    <s v="In use"/>
    <s v="US - Buffalo - WHQ"/>
    <s v="USLT08929"/>
    <s v="Customer Service &amp; Logistics"/>
    <x v="0"/>
  </r>
  <r>
    <s v="Jenna Metzger"/>
    <x v="48"/>
    <x v="0"/>
    <s v="In use"/>
    <s v="US - Buffalo - WHQ"/>
    <s v="USLT011631"/>
    <s v="Strategic Planning"/>
    <x v="0"/>
  </r>
  <r>
    <s v="Elizabeth Stamp"/>
    <x v="6"/>
    <x v="0"/>
    <s v="In use"/>
    <s v="US - Buffalo - WHQ"/>
    <s v="USLT011742"/>
    <s v="Category Business Unit - TCCS"/>
    <x v="0"/>
  </r>
  <r>
    <s v="Michelle Philbin (Lund)"/>
    <x v="17"/>
    <x v="0"/>
    <s v="In use"/>
    <s v="US - Buffalo - WHQ"/>
    <s v="USLT08645"/>
    <s v="Category Business Unit - TCCS"/>
    <x v="0"/>
  </r>
  <r>
    <s v="Tammie Flynn"/>
    <x v="5"/>
    <x v="0"/>
    <s v="In use"/>
    <s v="US - Buffalo - WHQ"/>
    <s v="USLT07382"/>
    <s v="R&amp;D - New Product Development &amp; Process "/>
    <x v="0"/>
  </r>
  <r>
    <s v="Kristin Cameron"/>
    <x v="6"/>
    <x v="0"/>
    <s v="In use"/>
    <s v="US - Buffalo - WHQ"/>
    <s v="USLT011764"/>
    <s v="CS&amp;L - Supply/Demand Planning - Supply C"/>
    <x v="0"/>
  </r>
  <r>
    <s v="Patricia Dominiak"/>
    <x v="19"/>
    <x v="0"/>
    <s v="In use"/>
    <s v="US - Buffalo - WHQ"/>
    <s v="USLT08105"/>
    <s v="Finance - Accounting &amp; Finance - Account"/>
    <x v="0"/>
  </r>
  <r>
    <s v="Ryan Myers"/>
    <x v="6"/>
    <x v="0"/>
    <s v="In use"/>
    <s v="US - Buffalo - WHQ"/>
    <s v="USLT010922"/>
    <s v="Finance - Tax &amp; Internal Audit - Interna"/>
    <x v="0"/>
  </r>
  <r>
    <s v="Melissa Zwawa"/>
    <x v="6"/>
    <x v="0"/>
    <s v="In use"/>
    <s v="US - Buffalo - WHQ"/>
    <s v="USLT010924"/>
    <s v="Information Services"/>
    <x v="0"/>
  </r>
  <r>
    <s v="Ashley Wesolowski"/>
    <x v="6"/>
    <x v="0"/>
    <s v="In use"/>
    <s v="US - Buffalo - WHQ"/>
    <s v="USLT010928"/>
    <s v="CS&amp;L - Customer Service"/>
    <x v="0"/>
  </r>
  <r>
    <s v="Susan Garrity"/>
    <x v="12"/>
    <x v="0"/>
    <s v="In use"/>
    <s v="US - Buffalo - WHQ"/>
    <s v="USDT05388"/>
    <s v="R&amp;D - New Product Development &amp; Process "/>
    <x v="1"/>
  </r>
  <r>
    <s v="Patricia Kniery"/>
    <x v="2"/>
    <x v="0"/>
    <s v="In use"/>
    <s v="US - Buffalo - WHQ"/>
    <s v="USLT09597"/>
    <s v="Finance - Accounting &amp; Finance - Account"/>
    <x v="0"/>
  </r>
  <r>
    <s v="Paul Oleszkowski"/>
    <x v="8"/>
    <x v="0"/>
    <s v="In use"/>
    <s v="US - Buffalo - WHQ"/>
    <s v="USDT04927"/>
    <s v="Print Shop"/>
    <x v="1"/>
  </r>
  <r>
    <s v="Don Smyczynski"/>
    <x v="17"/>
    <x v="0"/>
    <s v="In use"/>
    <s v="US - Buffalo - WHQ"/>
    <s v="USLT08429"/>
    <s v="Information Services"/>
    <x v="0"/>
  </r>
  <r>
    <s v="Angela Walter"/>
    <x v="4"/>
    <x v="0"/>
    <s v="In use"/>
    <s v="US - Buffalo - WHQ"/>
    <s v="USLT09182"/>
    <s v="Accounts Payable"/>
    <x v="0"/>
  </r>
  <r>
    <s v="Michael Mulawka"/>
    <x v="2"/>
    <x v="0"/>
    <s v="In use"/>
    <s v="US - Buffalo - WHQ"/>
    <s v="USLT09253"/>
    <s v="R&amp;D"/>
    <x v="0"/>
  </r>
  <r>
    <s v="Krishna Kumar"/>
    <x v="16"/>
    <x v="0"/>
    <s v="In use"/>
    <s v="US - Buffalo - WHQ"/>
    <s v="USLT011936"/>
    <s v="R&amp;D - Pizza"/>
    <x v="0"/>
  </r>
  <r>
    <s v="Simon Bissonnette"/>
    <x v="16"/>
    <x v="0"/>
    <s v="In use"/>
    <s v="US - Buffalo - WHQ"/>
    <s v="USLT011938"/>
    <s v="R&amp;D - Global Technology"/>
    <x v="0"/>
  </r>
  <r>
    <s v="Katelyn MacKrell"/>
    <x v="16"/>
    <x v="0"/>
    <s v="In use"/>
    <s v="US - Buffalo - WHQ"/>
    <s v="USLT011940"/>
    <s v="Customer Marketing"/>
    <x v="0"/>
  </r>
  <r>
    <s v="Alyssa Barrett"/>
    <x v="16"/>
    <x v="0"/>
    <s v="In use"/>
    <s v="US - Buffalo - WHQ"/>
    <s v="USLT011946"/>
    <s v="Customer Marketing"/>
    <x v="0"/>
  </r>
  <r>
    <s v="Chante Richmond"/>
    <x v="6"/>
    <x v="0"/>
    <s v="In use"/>
    <s v="US - Buffalo - WHQ"/>
    <s v="USLT010885"/>
    <s v="Customer Service &amp; Logistics"/>
    <x v="0"/>
  </r>
  <r>
    <s v="Abhishek Harish"/>
    <x v="49"/>
    <x v="0"/>
    <s v="In use"/>
    <s v="US - Buffalo - WHQ"/>
    <s v="USLT011527"/>
    <s v="Information Services"/>
    <x v="0"/>
  </r>
  <r>
    <s v="Traci Illig"/>
    <x v="13"/>
    <x v="0"/>
    <s v="In use"/>
    <s v="US - Buffalo - WHQ"/>
    <s v="USLT09322"/>
    <s v="CS&amp;L"/>
    <x v="0"/>
  </r>
  <r>
    <s v="Crystal Centinello"/>
    <x v="6"/>
    <x v="0"/>
    <s v="In use"/>
    <s v="US - Buffalo - WHQ"/>
    <s v="USLT011656"/>
    <s v="Campus Food Service"/>
    <x v="0"/>
  </r>
  <r>
    <s v="Jude Crisafulli"/>
    <x v="2"/>
    <x v="0"/>
    <s v="In use"/>
    <s v="US - Buffalo - WHQ"/>
    <s v="USLT09846"/>
    <s v="QA&amp; Food Safety - Regulatory Affairs"/>
    <x v="0"/>
  </r>
  <r>
    <s v="Kyle Kaczmarek"/>
    <x v="46"/>
    <x v="0"/>
    <s v="In use"/>
    <s v="US - Buffalo - WHQ"/>
    <s v="USLT08242"/>
    <s v="Graphics &amp; Packaging"/>
    <x v="0"/>
  </r>
  <r>
    <s v="Sheila Whalen"/>
    <x v="2"/>
    <x v="0"/>
    <s v="In use"/>
    <s v="US - Buffalo - WHQ"/>
    <s v="USLT10293"/>
    <s v="IS - ERP Systems"/>
    <x v="0"/>
  </r>
  <r>
    <s v="Sean Beirne"/>
    <x v="2"/>
    <x v="0"/>
    <s v="In use"/>
    <s v="US - Buffalo - WHQ"/>
    <s v="USLT10424"/>
    <s v="Shareholders &amp; Family Staff - Air - Crew"/>
    <x v="0"/>
  </r>
  <r>
    <s v="Danielle Mattina"/>
    <x v="6"/>
    <x v="0"/>
    <s v="In use"/>
    <s v="US - Buffalo - WHQ"/>
    <s v="USLT011757"/>
    <s v="Shareholders &amp; Family Staff - Shareholde"/>
    <x v="0"/>
  </r>
  <r>
    <s v="Gina Lalka"/>
    <x v="6"/>
    <x v="0"/>
    <s v="In use"/>
    <s v="US - Buffalo - WHQ"/>
    <s v="USLT010647"/>
    <s v="Sales Planning"/>
    <x v="0"/>
  </r>
  <r>
    <s v="Ben Dinehart"/>
    <x v="2"/>
    <x v="0"/>
    <s v="In use"/>
    <s v="US - Buffalo - WHQ"/>
    <s v="USLT10237"/>
    <s v="Finance - Accounting &amp; Finance - Cost Ac"/>
    <x v="0"/>
  </r>
  <r>
    <s v="Adrianna Rolling"/>
    <x v="2"/>
    <x v="0"/>
    <s v="In use"/>
    <s v="US - Buffalo - WHQ"/>
    <s v="USLT09219"/>
    <s v="CS&amp;L - Customer Service"/>
    <x v="0"/>
  </r>
  <r>
    <s v="Bob Liebler"/>
    <x v="2"/>
    <x v="0"/>
    <s v="In use"/>
    <s v="US - Buffalo - WHQ"/>
    <s v="USLT09534"/>
    <s v="R&amp;D TCCS"/>
    <x v="0"/>
  </r>
  <r>
    <s v="Vic Gilmore"/>
    <x v="4"/>
    <x v="0"/>
    <s v="In use"/>
    <s v="US - Buffalo - WHQ"/>
    <s v="USLT09197"/>
    <s v="Information Systems"/>
    <x v="0"/>
  </r>
  <r>
    <s v="Kevin Spratt"/>
    <x v="50"/>
    <x v="0"/>
    <s v="In use"/>
    <s v="US - Buffalo - WHQ"/>
    <s v="USTB00250"/>
    <m/>
    <x v="0"/>
  </r>
  <r>
    <s v="Kevin Spratt"/>
    <x v="24"/>
    <x v="0"/>
    <s v="In use"/>
    <s v="US - Buffalo - WHQ"/>
    <s v="USTB00250"/>
    <s v="Executive Team &amp; Administration Staff"/>
    <x v="0"/>
  </r>
  <r>
    <s v="Susan Garrity"/>
    <x v="5"/>
    <x v="0"/>
    <s v="In use"/>
    <s v="US - Buffalo - WHQ"/>
    <s v="USLT07130"/>
    <s v="R&amp;D - New Product Development &amp; Process "/>
    <x v="0"/>
  </r>
  <r>
    <s v="Robert Hartshorn"/>
    <x v="13"/>
    <x v="0"/>
    <s v="In use"/>
    <s v="US - Buffalo - WHQ"/>
    <s v="USLT09318"/>
    <s v="Maintenance"/>
    <x v="0"/>
  </r>
  <r>
    <s v="Douglas Blakowski"/>
    <x v="6"/>
    <x v="0"/>
    <s v="In use"/>
    <s v="US - Buffalo - WHQ"/>
    <s v="USLT011660"/>
    <s v="Transformation"/>
    <x v="0"/>
  </r>
  <r>
    <s v="Kimberly Behzadi"/>
    <x v="2"/>
    <x v="0"/>
    <s v="In use"/>
    <s v="US - Buffalo - WHQ"/>
    <s v="USLT10296"/>
    <s v="CBU Desserts"/>
    <x v="0"/>
  </r>
  <r>
    <s v="Teresa Fischer"/>
    <x v="2"/>
    <x v="0"/>
    <s v="In use"/>
    <s v="US - Buffalo - WHQ"/>
    <s v="USLT09666"/>
    <s v="HR - Systems, Automation and Process"/>
    <x v="0"/>
  </r>
  <r>
    <s v="Erin Lennox"/>
    <x v="4"/>
    <x v="0"/>
    <s v="In use"/>
    <s v="US - Buffalo - WHQ"/>
    <s v="USLT09029"/>
    <s v="Operations - Lean Management"/>
    <x v="0"/>
  </r>
  <r>
    <s v="Diana Bernal"/>
    <x v="6"/>
    <x v="0"/>
    <s v="In use"/>
    <s v="US - Buffalo - WHQ"/>
    <s v="USLT011822"/>
    <s v="Customer Marketing"/>
    <x v="0"/>
  </r>
  <r>
    <s v="Jennifer Gallardo"/>
    <x v="6"/>
    <x v="0"/>
    <s v="In use"/>
    <s v="US - Buffalo - WHQ"/>
    <s v="USLT010763"/>
    <s v="Communications"/>
    <x v="0"/>
  </r>
  <r>
    <s v="Jenni Patterson"/>
    <x v="6"/>
    <x v="0"/>
    <s v="In use"/>
    <s v="US - Buffalo - WHQ"/>
    <s v="USLT010765"/>
    <s v="Procurement - USC - Packaging/Indirect/C"/>
    <x v="0"/>
  </r>
  <r>
    <s v="Rebecca Kardas"/>
    <x v="6"/>
    <x v="0"/>
    <s v="In use"/>
    <s v="US - Buffalo - WHQ"/>
    <s v="USLT010767"/>
    <s v="Finance - Tax &amp; Internal Audit - Tax"/>
    <x v="0"/>
  </r>
  <r>
    <s v="Jose Alonso"/>
    <x v="5"/>
    <x v="0"/>
    <s v="In use"/>
    <s v="US - Buffalo - WHQ"/>
    <s v="USLT07591"/>
    <m/>
    <x v="0"/>
  </r>
  <r>
    <s v="Ann Braun"/>
    <x v="6"/>
    <x v="0"/>
    <s v="In use"/>
    <s v="US - Buffalo - WHQ"/>
    <s v="USLT010579"/>
    <s v="CS&amp;L - S&amp;OP Integrated Business Planning"/>
    <x v="0"/>
  </r>
  <r>
    <s v="Brandon Lyles"/>
    <x v="16"/>
    <x v="0"/>
    <s v="In use"/>
    <s v="US - Buffalo - WHQ"/>
    <s v="USLT011935"/>
    <s v="IS - ERP Systems"/>
    <x v="0"/>
  </r>
  <r>
    <s v="Elliott Walsh"/>
    <x v="16"/>
    <x v="0"/>
    <s v="In use"/>
    <s v="US - Buffalo - WHQ"/>
    <s v="USLT011937"/>
    <s v="Category Business Unit - Pizza"/>
    <x v="0"/>
  </r>
  <r>
    <s v="Sarah Christensen"/>
    <x v="16"/>
    <x v="0"/>
    <s v="In use"/>
    <s v="US - Buffalo - WHQ"/>
    <s v="USLT011941"/>
    <s v="Master Data"/>
    <x v="0"/>
  </r>
  <r>
    <s v="Brian King"/>
    <x v="16"/>
    <x v="0"/>
    <s v="In use"/>
    <s v="US - Buffalo - WHQ"/>
    <s v="USLT011945"/>
    <s v="Shareholders &amp; Family Staff - Air - Main"/>
    <x v="0"/>
  </r>
  <r>
    <s v="Mindy Rich"/>
    <x v="42"/>
    <x v="0"/>
    <s v="In use"/>
    <s v="US - Buffalo - WHQ"/>
    <s v="USLT08992"/>
    <s v="Shareholders &amp; Family Staff - Shareholde"/>
    <x v="0"/>
  </r>
  <r>
    <s v="Rebecca Brandel"/>
    <x v="4"/>
    <x v="0"/>
    <s v="In use"/>
    <s v="US - Buffalo - WHQ"/>
    <s v="USLT09085"/>
    <s v="Communications"/>
    <x v="0"/>
  </r>
  <r>
    <s v="Mike Medel"/>
    <x v="34"/>
    <x v="0"/>
    <s v="In use"/>
    <s v="US - Buffalo - WHQ"/>
    <s v="USLT010838"/>
    <s v="Operations-Engineering"/>
    <x v="2"/>
  </r>
  <r>
    <s v="Seung Hong"/>
    <x v="51"/>
    <x v="0"/>
    <s v="In use"/>
    <s v="US - Buffalo - WHQ"/>
    <s v="USLT06181"/>
    <s v="R&amp;D - New Product Development &amp; Process "/>
    <x v="2"/>
  </r>
  <r>
    <s v="Lindsey Cacho"/>
    <x v="46"/>
    <x v="0"/>
    <s v="In use"/>
    <s v="US - Buffalo - WHQ"/>
    <s v="USLT08246"/>
    <s v="Graphics &amp; Packaging"/>
    <x v="0"/>
  </r>
  <r>
    <s v="Vince Lobuzzetta"/>
    <x v="2"/>
    <x v="0"/>
    <s v="In use"/>
    <s v="US - Buffalo - WHQ"/>
    <s v="USLT10295"/>
    <s v="Operations - Engineering"/>
    <x v="0"/>
  </r>
  <r>
    <s v="Brian Le"/>
    <x v="52"/>
    <x v="0"/>
    <s v="In use"/>
    <s v="US - Buffalo - WHQ"/>
    <s v="USLT011865"/>
    <s v="Information Services"/>
    <x v="0"/>
  </r>
  <r>
    <s v="Kevin Wolf"/>
    <x v="2"/>
    <x v="0"/>
    <s v="In use"/>
    <s v="US - Buffalo - WHQ"/>
    <s v="USLT10073"/>
    <s v="CS&amp;L - Supply/Demand Planning - Supply C"/>
    <x v="0"/>
  </r>
  <r>
    <s v="Kelly Reimann"/>
    <x v="6"/>
    <x v="0"/>
    <s v="In use"/>
    <s v="US - Buffalo - WHQ"/>
    <s v="USLT011748"/>
    <s v="HR - Talent Acquisition"/>
    <x v="0"/>
  </r>
  <r>
    <s v="Ashley Waterman"/>
    <x v="6"/>
    <x v="0"/>
    <s v="In use"/>
    <s v="US - Buffalo - WHQ"/>
    <s v="USLT011572"/>
    <s v="Human Resources - Total Rewards"/>
    <x v="0"/>
  </r>
  <r>
    <s v="Lisa Kowal"/>
    <x v="6"/>
    <x v="0"/>
    <s v="In use"/>
    <s v="US - Buffalo - WHQ"/>
    <s v="USLT010583"/>
    <s v="Graphics &amp; Packaging"/>
    <x v="0"/>
  </r>
  <r>
    <s v="Lauren Lopez"/>
    <x v="2"/>
    <x v="0"/>
    <s v="In use"/>
    <s v="US - Buffalo - WHQ"/>
    <s v="USLT09715"/>
    <s v="Category Business Unit - Desserts"/>
    <x v="0"/>
  </r>
  <r>
    <s v="Shawn Campbell"/>
    <x v="8"/>
    <x v="0"/>
    <s v="In use"/>
    <s v="US - Buffalo - WHQ"/>
    <s v="USDT04841"/>
    <s v="R&amp;D - Global Technology"/>
    <x v="1"/>
  </r>
  <r>
    <s v="Jeffrey Smolka"/>
    <x v="6"/>
    <x v="0"/>
    <s v="In use"/>
    <s v="US - Buffalo - WHQ"/>
    <s v="USLT010889"/>
    <s v="Buffalo Bisons"/>
    <x v="0"/>
  </r>
  <r>
    <s v="Patrick Krajewski"/>
    <x v="27"/>
    <x v="0"/>
    <s v="In use"/>
    <s v="US - Buffalo - WHQ"/>
    <s v="USTB00244"/>
    <s v="IS - Infrastructure Services"/>
    <x v="0"/>
  </r>
  <r>
    <s v="Lori McCooey"/>
    <x v="13"/>
    <x v="0"/>
    <s v="In use"/>
    <s v="US - Buffalo - WHQ"/>
    <s v="USLT09320"/>
    <s v="CS&amp;L - Customer Service"/>
    <x v="0"/>
  </r>
  <r>
    <s v="Katherine Saenz (Campbell)"/>
    <x v="2"/>
    <x v="0"/>
    <s v="In use"/>
    <s v="US - Buffalo - WHQ"/>
    <s v="USLT10294"/>
    <s v="QA&amp; Food Safety - International"/>
    <x v="0"/>
  </r>
  <r>
    <s v="1 DeskSide"/>
    <x v="53"/>
    <x v="0"/>
    <s v="In use"/>
    <s v="US - Buffalo - WHQ"/>
    <s v="RPWHQWIN10DP01"/>
    <m/>
    <x v="1"/>
  </r>
  <r>
    <s v="Aiden Jones"/>
    <x v="6"/>
    <x v="0"/>
    <s v="In use"/>
    <s v="US - Buffalo - WHQ"/>
    <s v="USLT010551"/>
    <s v="USC Finance"/>
    <x v="0"/>
  </r>
  <r>
    <s v="Amanda Diamond"/>
    <x v="6"/>
    <x v="0"/>
    <s v="In use"/>
    <s v="US - Buffalo - WHQ"/>
    <s v="USLT010762"/>
    <s v="HR - Talent Acquisition"/>
    <x v="0"/>
  </r>
  <r>
    <s v="Mitchell Willett"/>
    <x v="6"/>
    <x v="0"/>
    <s v="In use"/>
    <s v="US - Buffalo - WHQ"/>
    <s v="USLT010764"/>
    <s v="Finance - Accounting &amp; Finance - Account"/>
    <x v="0"/>
  </r>
  <r>
    <s v="Timothy Collins"/>
    <x v="6"/>
    <x v="0"/>
    <s v="In use"/>
    <s v="US - Buffalo - WHQ"/>
    <s v="USLT010766"/>
    <s v="Operations - Engineering"/>
    <x v="0"/>
  </r>
  <r>
    <s v="Amanda Wright"/>
    <x v="6"/>
    <x v="0"/>
    <s v="In use"/>
    <s v="US - Buffalo - WHQ"/>
    <s v="USLT010768"/>
    <s v="R&amp;D - Bakery"/>
    <x v="0"/>
  </r>
  <r>
    <s v="Mark Bastian"/>
    <x v="4"/>
    <x v="0"/>
    <s v="In use"/>
    <s v="US - Buffalo - WHQ"/>
    <s v="USLT08794"/>
    <s v="Sales Planning"/>
    <x v="0"/>
  </r>
  <r>
    <s v="John Meenaghan"/>
    <x v="2"/>
    <x v="0"/>
    <s v="In use"/>
    <s v="US - Buffalo - WHQ"/>
    <s v="USLT10253"/>
    <s v="CS&amp;L - Logistics"/>
    <x v="0"/>
  </r>
  <r>
    <s v="Dante Henrique Mendes Galego"/>
    <x v="2"/>
    <x v="0"/>
    <s v="In use"/>
    <s v="US - Buffalo - WHQ"/>
    <s v="USLT10359"/>
    <s v="Marketing"/>
    <x v="0"/>
  </r>
  <r>
    <s v="Phil Hojnacki"/>
    <x v="2"/>
    <x v="0"/>
    <s v="In use"/>
    <s v="US - Buffalo - WHQ"/>
    <s v="USLT09891"/>
    <s v="CS&amp;L - Customer Service"/>
    <x v="0"/>
  </r>
  <r>
    <s v="Emily Richardson"/>
    <x v="3"/>
    <x v="0"/>
    <s v="In use"/>
    <s v="US - Buffalo - WHQ"/>
    <s v="USTB00165"/>
    <m/>
    <x v="0"/>
  </r>
  <r>
    <s v="Wei Wang"/>
    <x v="5"/>
    <x v="0"/>
    <s v="In use"/>
    <s v="US - Buffalo - WHQ"/>
    <s v="USLT07185"/>
    <s v="R&amp;D - USC Plant Support"/>
    <x v="0"/>
  </r>
  <r>
    <s v="Phillip Getman"/>
    <x v="2"/>
    <x v="0"/>
    <s v="In use"/>
    <s v="US - Buffalo - WHQ"/>
    <s v="USLT10297"/>
    <s v="Corporate Planning"/>
    <x v="0"/>
  </r>
  <r>
    <s v="Brooks Davidson"/>
    <x v="2"/>
    <x v="0"/>
    <s v="In use"/>
    <s v="US - Buffalo - WHQ"/>
    <s v="USLT10309"/>
    <s v="R&amp;D - Packaging Engineering"/>
    <x v="0"/>
  </r>
  <r>
    <s v="Jeff Rich"/>
    <x v="2"/>
    <x v="0"/>
    <s v="In use"/>
    <s v="US - Buffalo - WHQ"/>
    <s v="USLT10312"/>
    <s v="Procurement - USC - Packaging/Indirect/C"/>
    <x v="0"/>
  </r>
  <r>
    <s v="Frances Wiktorowski"/>
    <x v="6"/>
    <x v="0"/>
    <s v="In use"/>
    <s v="US - Buffalo - WHQ"/>
    <s v="USLT011622"/>
    <s v="Finance - Accounting &amp; Finance - Account"/>
    <x v="0"/>
  </r>
  <r>
    <s v="Sarah Bogdan"/>
    <x v="6"/>
    <x v="0"/>
    <s v="In use"/>
    <s v="US - Buffalo - WHQ"/>
    <s v="USLT010555"/>
    <s v="Category Business Unit - Pizza"/>
    <x v="0"/>
  </r>
  <r>
    <s v="Annette Maldonado"/>
    <x v="6"/>
    <x v="0"/>
    <s v="In use"/>
    <s v="US - Buffalo - WHQ"/>
    <s v="USLT010791"/>
    <s v="Finance - Accounting &amp; Finance - Treasur"/>
    <x v="0"/>
  </r>
  <r>
    <s v="Bruce King"/>
    <x v="2"/>
    <x v="0"/>
    <s v="In use"/>
    <s v="US - Buffalo - WHQ"/>
    <s v="USLT09561"/>
    <s v="Shareholders &amp; Family Staff - Air - Main"/>
    <x v="0"/>
  </r>
  <r>
    <s v="Isaiah New"/>
    <x v="2"/>
    <x v="0"/>
    <s v="In use"/>
    <s v="US - Buffalo - WHQ"/>
    <s v="USLT09232"/>
    <s v="USC Finance"/>
    <x v="0"/>
  </r>
  <r>
    <s v="Shunte Rice"/>
    <x v="6"/>
    <x v="0"/>
    <s v="In use"/>
    <s v="US - Buffalo - WHQ"/>
    <s v="USLT010593"/>
    <s v="Customer Service &amp; Logistics"/>
    <x v="0"/>
  </r>
  <r>
    <s v="Lauren Clarke"/>
    <x v="2"/>
    <x v="0"/>
    <s v="In use"/>
    <s v="US - Buffalo - WHQ"/>
    <s v="USLT09542"/>
    <s v="Transformation"/>
    <x v="0"/>
  </r>
  <r>
    <s v="Scott Jackson"/>
    <x v="2"/>
    <x v="0"/>
    <s v="In use"/>
    <s v="US - Buffalo - WHQ"/>
    <s v="USLT10260"/>
    <s v="IS - ERP Systems"/>
    <x v="0"/>
  </r>
  <r>
    <s v="Darlene Bonetto"/>
    <x v="4"/>
    <x v="0"/>
    <s v="In use"/>
    <s v="US - Buffalo - WHQ"/>
    <s v="USLT08856"/>
    <s v="Finance - Accounting &amp; Finance - Trade A"/>
    <x v="0"/>
  </r>
  <r>
    <s v="Cheryl Donnelly"/>
    <x v="19"/>
    <x v="0"/>
    <s v="In use"/>
    <s v="US - Buffalo - WHQ"/>
    <s v="USLT08345"/>
    <s v="Finance - Accounting &amp; Finance - Credit "/>
    <x v="0"/>
  </r>
  <r>
    <s v="Matthew Meloon"/>
    <x v="2"/>
    <x v="0"/>
    <s v="In use"/>
    <s v="US - Buffalo - WHQ"/>
    <s v="USLT10185"/>
    <s v="Finance"/>
    <x v="0"/>
  </r>
  <r>
    <s v="Darcy Connors"/>
    <x v="2"/>
    <x v="0"/>
    <s v="In use"/>
    <s v="US - Buffalo - WHQ"/>
    <s v="USLT09890"/>
    <s v="Speed To Market"/>
    <x v="0"/>
  </r>
  <r>
    <s v="Amanda Megan"/>
    <x v="13"/>
    <x v="0"/>
    <s v="In use"/>
    <s v="US - Buffalo - WHQ"/>
    <s v="USLT09329"/>
    <s v="R&amp;D - MUD"/>
    <x v="0"/>
  </r>
  <r>
    <s v="Jennifer Battaglia"/>
    <x v="54"/>
    <x v="0"/>
    <s v="In use"/>
    <s v="US - Buffalo - WHQ"/>
    <s v="USLT011861"/>
    <s v="Finance - Accounting &amp; Finance"/>
    <x v="0"/>
  </r>
  <r>
    <s v="Matt Bartone"/>
    <x v="5"/>
    <x v="0"/>
    <s v="In use"/>
    <s v="US - Buffalo - WHQ"/>
    <s v="USLT07186"/>
    <m/>
    <x v="0"/>
  </r>
  <r>
    <s v="Harold Doise"/>
    <x v="2"/>
    <x v="0"/>
    <s v="In use"/>
    <s v="US - Buffalo - WHQ"/>
    <s v="USLT10300"/>
    <s v="Transformation"/>
    <x v="0"/>
  </r>
  <r>
    <s v="Denise Ragozzino"/>
    <x v="2"/>
    <x v="0"/>
    <s v="In use"/>
    <s v="US - Buffalo - WHQ"/>
    <s v="USLT10308"/>
    <s v="Finance - Accounting &amp; Finance - Credit "/>
    <x v="0"/>
  </r>
  <r>
    <s v="Karl Knapp"/>
    <x v="6"/>
    <x v="0"/>
    <s v="In use"/>
    <s v="US - Buffalo - WHQ"/>
    <s v="USLT010894"/>
    <s v="Finance"/>
    <x v="0"/>
  </r>
  <r>
    <s v="Nicole Filipski"/>
    <x v="6"/>
    <x v="0"/>
    <s v="In use"/>
    <s v="US - Buffalo - WHQ"/>
    <s v="USLT010651"/>
    <s v="CS&amp;L - Supply/Demand Planning - Supply C"/>
    <x v="0"/>
  </r>
  <r>
    <s v="Kyle Kaczmarek"/>
    <x v="55"/>
    <x v="0"/>
    <s v="In use"/>
    <s v="US - Buffalo - WHQ"/>
    <s v="USLT011808"/>
    <s v="Graphics &amp; Packaging"/>
    <x v="0"/>
  </r>
  <r>
    <s v="Frank Wrazen III"/>
    <x v="4"/>
    <x v="0"/>
    <s v="In use"/>
    <s v="US - Buffalo - WHQ"/>
    <s v="USLT08795"/>
    <s v="Operations - USC - TCCS &amp; Donuts"/>
    <x v="0"/>
  </r>
  <r>
    <s v="Alvin Davis"/>
    <x v="56"/>
    <x v="0"/>
    <s v="In use"/>
    <s v="US - Buffalo - WHQ"/>
    <s v="USLT09291"/>
    <s v="Broderick Park"/>
    <x v="0"/>
  </r>
  <r>
    <s v="Catherine Merletti"/>
    <x v="2"/>
    <x v="0"/>
    <s v="In use"/>
    <s v="US - Buffalo - WHQ"/>
    <s v="USLT10180"/>
    <s v="Speed To Market"/>
    <x v="0"/>
  </r>
  <r>
    <s v="Dan Attard"/>
    <x v="4"/>
    <x v="0"/>
    <s v="In use"/>
    <s v="US - Buffalo - WHQ"/>
    <s v="USLT09201"/>
    <s v="CS&amp;L - Supply/Demand Planning - Supply C"/>
    <x v="0"/>
  </r>
  <r>
    <s v="Mark Cook"/>
    <x v="2"/>
    <x v="0"/>
    <s v="In use"/>
    <s v="US - Buffalo - WHQ"/>
    <s v="USLT10361"/>
    <s v="IS - Knowledge Management &amp; Business Int"/>
    <x v="0"/>
  </r>
  <r>
    <s v="Meenakshi Gupta"/>
    <x v="2"/>
    <x v="0"/>
    <s v="In use"/>
    <s v="US - Buffalo - WHQ"/>
    <s v="USLT10307"/>
    <s v="IS - Service Line, Supply Chain"/>
    <x v="0"/>
  </r>
  <r>
    <s v="David Hunter"/>
    <x v="5"/>
    <x v="0"/>
    <s v="In use"/>
    <s v="US - Buffalo - WHQ"/>
    <s v="USLT07469"/>
    <m/>
    <x v="0"/>
  </r>
  <r>
    <s v="Gian Martinelli"/>
    <x v="17"/>
    <x v="0"/>
    <s v="In use"/>
    <s v="US - Buffalo - WHQ"/>
    <s v="USLT08672"/>
    <s v="Rich University"/>
    <x v="0"/>
  </r>
  <r>
    <s v="Benjamin Ott"/>
    <x v="2"/>
    <x v="0"/>
    <s v="In use"/>
    <s v="US - Buffalo - WHQ"/>
    <s v="USLT09430"/>
    <s v="CS&amp;L - Supply/Demand Planning - Supply C"/>
    <x v="0"/>
  </r>
  <r>
    <s v="Jared Pawlak"/>
    <x v="6"/>
    <x v="0"/>
    <s v="In use"/>
    <s v="US - Buffalo - WHQ"/>
    <s v="USLT010792"/>
    <s v="CS&amp;L - Supply/Demand Planning - Supply C"/>
    <x v="0"/>
  </r>
  <r>
    <s v="Kelsey Dieter"/>
    <x v="2"/>
    <x v="0"/>
    <s v="In use"/>
    <s v="US - Buffalo - WHQ"/>
    <s v="USLT09755"/>
    <s v="HR"/>
    <x v="0"/>
  </r>
  <r>
    <s v="Jenna Barone"/>
    <x v="2"/>
    <x v="0"/>
    <s v="In use"/>
    <s v="US - Buffalo - WHQ"/>
    <s v="USLT10179"/>
    <s v="Digital Marketing, COE"/>
    <x v="0"/>
  </r>
  <r>
    <s v="Christine Goodwin"/>
    <x v="2"/>
    <x v="0"/>
    <s v="In use"/>
    <s v="US - Buffalo - WHQ"/>
    <s v="USLT10183"/>
    <s v="Operations - International"/>
    <x v="0"/>
  </r>
  <r>
    <s v="Tyler Eister"/>
    <x v="2"/>
    <x v="0"/>
    <s v="In use"/>
    <s v="US - Buffalo - WHQ"/>
    <s v="USLT10187"/>
    <s v="Security"/>
    <x v="0"/>
  </r>
  <r>
    <s v="Cheryl Sanko"/>
    <x v="4"/>
    <x v="0"/>
    <s v="In use"/>
    <s v="US - Buffalo - WHQ"/>
    <s v="USLT09205"/>
    <s v="Category Business Unit - Governance"/>
    <x v="0"/>
  </r>
  <r>
    <s v="Derek Callen"/>
    <x v="2"/>
    <x v="0"/>
    <s v="In use"/>
    <s v="US - Buffalo - WHQ"/>
    <s v="USLT10368"/>
    <s v="CS&amp;L"/>
    <x v="0"/>
  </r>
  <r>
    <s v="Taylor Mullen"/>
    <x v="2"/>
    <x v="0"/>
    <s v="In use"/>
    <s v="US - Buffalo - WHQ"/>
    <s v="USLT10298"/>
    <s v="Procurement - Global"/>
    <x v="0"/>
  </r>
  <r>
    <s v="Paul Capotosto"/>
    <x v="57"/>
    <x v="0"/>
    <s v="In use"/>
    <s v="US - Buffalo - WHQ"/>
    <s v="USLT10190"/>
    <s v="Corporate Services - Innovation Center T"/>
    <x v="0"/>
  </r>
  <r>
    <s v="Christopher Scharf"/>
    <x v="2"/>
    <x v="0"/>
    <s v="In use"/>
    <s v="US - Buffalo - WHQ"/>
    <s v="USLT10436"/>
    <s v="Shareholders &amp; Family Staff - Air - Crew"/>
    <x v="0"/>
  </r>
  <r>
    <s v="James Hubbell"/>
    <x v="4"/>
    <x v="0"/>
    <s v="In use"/>
    <s v="US - Buffalo - WHQ"/>
    <s v="USLT09033"/>
    <s v="Speed To Market"/>
    <x v="0"/>
  </r>
  <r>
    <s v="Ronald Ashburn"/>
    <x v="5"/>
    <x v="0"/>
    <s v="In use"/>
    <s v="US - Buffalo - WHQ"/>
    <s v="USLT07474"/>
    <s v="Shareholders &amp; Family Staff - Air - Crew"/>
    <x v="0"/>
  </r>
  <r>
    <s v="Lew Wah"/>
    <x v="2"/>
    <x v="0"/>
    <s v="In use"/>
    <s v="US - Buffalo - WHQ"/>
    <s v="USLT10077"/>
    <s v="Finance - USC - Supply Chain Support"/>
    <x v="0"/>
  </r>
  <r>
    <s v="Alyssa Lee"/>
    <x v="2"/>
    <x v="0"/>
    <s v="In use"/>
    <s v="US - Buffalo - WHQ"/>
    <s v="USLT09475"/>
    <s v="Category Business Unit - Desserts"/>
    <x v="0"/>
  </r>
  <r>
    <s v="Jennifer Wissinger"/>
    <x v="2"/>
    <x v="0"/>
    <s v="In use"/>
    <s v="US - Buffalo - WHQ"/>
    <s v="USLT09573"/>
    <s v="R&amp;D"/>
    <x v="0"/>
  </r>
  <r>
    <s v="Matthew Rogers"/>
    <x v="6"/>
    <x v="0"/>
    <s v="In use"/>
    <s v="US - Buffalo - WHQ"/>
    <s v="USLT010606"/>
    <s v="HR - Business Support"/>
    <x v="0"/>
  </r>
  <r>
    <s v="Nathan Cote"/>
    <x v="2"/>
    <x v="0"/>
    <s v="In use"/>
    <s v="US - Buffalo - WHQ"/>
    <s v="USLT10272"/>
    <s v="IS - Service Line, Supply Chain"/>
    <x v="0"/>
  </r>
  <r>
    <s v="Teresa Farrell"/>
    <x v="2"/>
    <x v="0"/>
    <s v="In use"/>
    <s v="US - Buffalo - WHQ"/>
    <s v="USLT09933"/>
    <s v="Executive Team &amp; Administration Staff"/>
    <x v="0"/>
  </r>
  <r>
    <s v="Matthew Weir"/>
    <x v="19"/>
    <x v="0"/>
    <s v="In use"/>
    <s v="US - Buffalo - WHQ"/>
    <s v="USLT07916"/>
    <s v="Shareholders &amp; Family Staff - Air - Crew"/>
    <x v="0"/>
  </r>
  <r>
    <s v="Tracy Bowen"/>
    <x v="2"/>
    <x v="0"/>
    <s v="In use"/>
    <s v="US - Buffalo - WHQ"/>
    <s v="USLT09695"/>
    <s v="CS&amp;L"/>
    <x v="0"/>
  </r>
  <r>
    <s v="Sarah Stamer"/>
    <x v="2"/>
    <x v="0"/>
    <s v="In use"/>
    <s v="US - Buffalo - WHQ"/>
    <s v="USLT10097"/>
    <s v="Finance - International"/>
    <x v="0"/>
  </r>
  <r>
    <s v="Jackie Winterhalter"/>
    <x v="2"/>
    <x v="0"/>
    <s v="In use"/>
    <s v="US - Buffalo - WHQ"/>
    <s v="USLT10204"/>
    <s v="CS&amp;L - Customer Service"/>
    <x v="0"/>
  </r>
  <r>
    <s v="Brittany Myers"/>
    <x v="2"/>
    <x v="0"/>
    <s v="In use"/>
    <s v="US - Buffalo - WHQ"/>
    <s v="USLT09381"/>
    <s v="Finance - Tax &amp; Internal Audit - Tax"/>
    <x v="0"/>
  </r>
  <r>
    <s v="Bridget Schaefer"/>
    <x v="58"/>
    <x v="0"/>
    <s v="In use"/>
    <s v="US - Buffalo - WHQ"/>
    <s v="USLT011528"/>
    <s v="Digital Marketing"/>
    <x v="0"/>
  </r>
  <r>
    <s v="Matthew McClurken"/>
    <x v="6"/>
    <x v="0"/>
    <s v="In use"/>
    <s v="US - Buffalo - WHQ"/>
    <s v="USLT010793"/>
    <s v="USC Operations"/>
    <x v="0"/>
  </r>
  <r>
    <s v="Sandra Lee Kam"/>
    <x v="8"/>
    <x v="0"/>
    <s v="In use"/>
    <s v="US - Buffalo - WHQ"/>
    <s v="USDT04914"/>
    <s v="Document Center"/>
    <x v="1"/>
  </r>
  <r>
    <s v="Maureen Lynch"/>
    <x v="2"/>
    <x v="0"/>
    <s v="In use"/>
    <s v="US - Buffalo - WHQ"/>
    <s v="USLT09937"/>
    <s v="Global Supply Chain"/>
    <x v="0"/>
  </r>
  <r>
    <s v="Laurie Stuntz"/>
    <x v="2"/>
    <x v="0"/>
    <s v="In use"/>
    <s v="US - Buffalo - WHQ"/>
    <s v="USLT10189"/>
    <s v="HR - Total Rewards"/>
    <x v="0"/>
  </r>
  <r>
    <s v="Sarah Snyder"/>
    <x v="2"/>
    <x v="0"/>
    <s v="In use"/>
    <s v="US - Buffalo - WHQ"/>
    <s v="USLT10386"/>
    <s v="CBU Value Added Bakery"/>
    <x v="0"/>
  </r>
  <r>
    <s v="Sumaiya Muzahid"/>
    <x v="2"/>
    <x v="0"/>
    <s v="In use"/>
    <s v="US - Buffalo - WHQ"/>
    <s v="USLT10390"/>
    <s v="Corporate?Services"/>
    <x v="0"/>
  </r>
  <r>
    <s v="Alexa Carcaci"/>
    <x v="2"/>
    <x v="0"/>
    <s v="In use"/>
    <s v="US - Buffalo - WHQ"/>
    <s v="USLT10315"/>
    <s v="CS&amp;L - Logistics"/>
    <x v="0"/>
  </r>
  <r>
    <s v="Jasmine Kuan"/>
    <x v="2"/>
    <x v="0"/>
    <s v="In use"/>
    <s v="US - Buffalo - WHQ"/>
    <s v="USLT10470"/>
    <s v="R&amp;D"/>
    <x v="0"/>
  </r>
  <r>
    <s v="Brianne Weller"/>
    <x v="2"/>
    <x v="0"/>
    <s v="In use"/>
    <s v="US - Buffalo - WHQ"/>
    <s v="USLT09484"/>
    <s v="HR"/>
    <x v="0"/>
  </r>
  <r>
    <s v="Shawn Campbell"/>
    <x v="8"/>
    <x v="0"/>
    <s v="In use"/>
    <s v="US - Buffalo - WHQ"/>
    <s v="USDT04916"/>
    <s v="R&amp;D - Global Technology"/>
    <x v="1"/>
  </r>
  <r>
    <s v="Tara Dzialak"/>
    <x v="59"/>
    <x v="0"/>
    <s v="In use"/>
    <s v="US - Buffalo - WHQ"/>
    <s v="USLT011632"/>
    <s v="Shareholders &amp; Family Staff - Shareholde"/>
    <x v="0"/>
  </r>
  <r>
    <s v="Amanda Bratek"/>
    <x v="33"/>
    <x v="0"/>
    <s v="In use"/>
    <s v="US - Buffalo - WHQ"/>
    <s v="USTB00249"/>
    <s v="IS - Infrastructure Services"/>
    <x v="0"/>
  </r>
  <r>
    <s v="Matthew Murphy"/>
    <x v="13"/>
    <x v="0"/>
    <s v="In use"/>
    <s v="US - Buffalo - WHQ"/>
    <s v="USLT09299"/>
    <s v="Aviation"/>
    <x v="0"/>
  </r>
  <r>
    <s v="Susan Garrity"/>
    <x v="60"/>
    <x v="0"/>
    <s v="In use"/>
    <s v="US - Buffalo - WHQ"/>
    <s v="USDT04516"/>
    <s v="R&amp;D - New Product Development &amp; Process "/>
    <x v="2"/>
  </r>
  <r>
    <s v="Ronda Ireland"/>
    <x v="2"/>
    <x v="0"/>
    <s v="In use"/>
    <s v="US - Buffalo - WHQ"/>
    <s v="USLT10389"/>
    <s v="Revenue Management"/>
    <x v="0"/>
  </r>
  <r>
    <s v="Whitney D'Amico"/>
    <x v="61"/>
    <x v="0"/>
    <s v="In use"/>
    <s v="US - Buffalo - WHQ"/>
    <s v="USTB00146"/>
    <s v="Business Development"/>
    <x v="0"/>
  </r>
  <r>
    <s v="Brenda Reed"/>
    <x v="2"/>
    <x v="0"/>
    <s v="In use"/>
    <s v="US - Buffalo - WHQ"/>
    <s v="USLT10314"/>
    <s v="Customer Marketing"/>
    <x v="0"/>
  </r>
  <r>
    <s v="J.B. Brown"/>
    <x v="8"/>
    <x v="0"/>
    <s v="In use"/>
    <s v="US - Buffalo - WHQ"/>
    <s v="USDT04895"/>
    <s v="Corporate Services - Mail &amp; Maintenance"/>
    <x v="1"/>
  </r>
  <r>
    <s v="Jamiee Bulger"/>
    <x v="2"/>
    <x v="0"/>
    <s v="In use"/>
    <s v="US - Buffalo - WHQ"/>
    <s v="USLT10469"/>
    <s v="Finance - Accounting &amp; Finance - Reporti"/>
    <x v="0"/>
  </r>
  <r>
    <s v="Derek Nero"/>
    <x v="2"/>
    <x v="0"/>
    <s v="In use"/>
    <s v="US - Buffalo - WHQ"/>
    <s v="USLT09486"/>
    <s v="Ecommerce"/>
    <x v="0"/>
  </r>
  <r>
    <s v="Nicholas Krajacic"/>
    <x v="6"/>
    <x v="0"/>
    <s v="In use"/>
    <s v="US - Buffalo - WHQ"/>
    <s v="USLT010817"/>
    <s v="Procurement - USC - Packaging/Indirect/C"/>
    <x v="0"/>
  </r>
  <r>
    <s v="Yexi Liu"/>
    <x v="62"/>
    <x v="0"/>
    <s v="In use"/>
    <s v="US - Buffalo - WHQ"/>
    <s v="USLT011863"/>
    <s v="Information Services"/>
    <x v="0"/>
  </r>
  <r>
    <s v="Matthew Lesinski"/>
    <x v="8"/>
    <x v="0"/>
    <s v="In use"/>
    <s v="US - Buffalo - WHQ"/>
    <s v="USDT04949"/>
    <s v="Finance - Accounting &amp; Finance - Reporti"/>
    <x v="1"/>
  </r>
  <r>
    <s v="Liana Spicciati"/>
    <x v="63"/>
    <x v="0"/>
    <s v="In use"/>
    <s v="US - Buffalo - WHQ"/>
    <s v="USLT011638"/>
    <s v="Graphics &amp; Packaging"/>
    <x v="0"/>
  </r>
  <r>
    <s v="Peter Hutt"/>
    <x v="2"/>
    <x v="0"/>
    <s v="In use"/>
    <s v="US - Buffalo - WHQ"/>
    <s v="USLT10388"/>
    <s v="Corporate Services"/>
    <x v="0"/>
  </r>
  <r>
    <s v="Annie Holland"/>
    <x v="4"/>
    <x v="0"/>
    <s v="In use"/>
    <s v="US - Buffalo - WHQ"/>
    <s v="USLT08926"/>
    <s v="Finance - Accounting &amp; Finance - Credit "/>
    <x v="0"/>
  </r>
  <r>
    <s v="Anne Palumbo"/>
    <x v="5"/>
    <x v="0"/>
    <s v="In use"/>
    <s v="US - Buffalo - WHQ"/>
    <s v="USLT07568"/>
    <s v="CS&amp;L - Customer Service"/>
    <x v="0"/>
  </r>
  <r>
    <s v="Li-In Judson"/>
    <x v="6"/>
    <x v="0"/>
    <s v="In use"/>
    <s v="US - Buffalo - WHQ"/>
    <s v="USLT011536"/>
    <s v="Finance - USC - Supply Chain Support"/>
    <x v="0"/>
  </r>
  <r>
    <s v="Valencia Baker"/>
    <x v="2"/>
    <x v="0"/>
    <s v="In use"/>
    <s v="US - Buffalo - WHQ"/>
    <s v="USLT10472"/>
    <s v="Payroll"/>
    <x v="0"/>
  </r>
  <r>
    <s v="Jeff Martin"/>
    <x v="43"/>
    <x v="0"/>
    <s v="In use"/>
    <s v="US - Buffalo - WHQ"/>
    <s v="USDT05030"/>
    <s v="Corporate Services - Innovation Center T"/>
    <x v="1"/>
  </r>
  <r>
    <s v="Jeff Martin"/>
    <x v="43"/>
    <x v="0"/>
    <s v="In use"/>
    <s v="US - Buffalo - WHQ"/>
    <s v="USDT05033"/>
    <s v="Corporate Services - Innovation Center T"/>
    <x v="1"/>
  </r>
  <r>
    <s v="Chris Callen"/>
    <x v="19"/>
    <x v="0"/>
    <s v="In use"/>
    <s v="US - Buffalo - WHQ"/>
    <s v="USLT08152"/>
    <s v="CS&amp;L - Customer Service"/>
    <x v="0"/>
  </r>
  <r>
    <s v="Elizabeth Wilkerson (Melanson)"/>
    <x v="2"/>
    <x v="0"/>
    <s v="In use"/>
    <s v="US - Buffalo - WHQ"/>
    <s v="USLT09953"/>
    <s v="R&amp;D - Desserts"/>
    <x v="0"/>
  </r>
  <r>
    <s v="Mike Tracy"/>
    <x v="40"/>
    <x v="0"/>
    <s v="In use"/>
    <s v="US - Buffalo - WHQ"/>
    <s v="USLT09066"/>
    <s v="Operations - Engineering"/>
    <x v="2"/>
  </r>
  <r>
    <s v="Matthew Wierzbicki"/>
    <x v="6"/>
    <x v="0"/>
    <s v="In use"/>
    <s v="US - Buffalo - WHQ"/>
    <s v="USLT010875"/>
    <s v="Associate Experience Network"/>
    <x v="0"/>
  </r>
  <r>
    <s v="Avery Balic"/>
    <x v="6"/>
    <x v="0"/>
    <s v="In use"/>
    <s v="US - Buffalo - WHQ"/>
    <s v="USLT010846"/>
    <s v="Shopper Marketing &amp; Insights"/>
    <x v="0"/>
  </r>
  <r>
    <s v="Sage Kashmanian"/>
    <x v="6"/>
    <x v="0"/>
    <s v="In use"/>
    <s v="US - Buffalo - WHQ"/>
    <s v="USLT011761"/>
    <s v="Category Business Unit - Desserts"/>
    <x v="0"/>
  </r>
  <r>
    <s v="Patrick Harfouche"/>
    <x v="2"/>
    <x v="0"/>
    <s v="In use"/>
    <s v="US - Buffalo - WHQ"/>
    <s v="USLT09456"/>
    <s v="Procurement"/>
    <x v="0"/>
  </r>
  <r>
    <s v="Deborah Andrews"/>
    <x v="6"/>
    <x v="0"/>
    <s v="In use"/>
    <s v="US - Buffalo - WHQ"/>
    <s v="USLT011539"/>
    <s v="Category Business Unit - Value Added Bak"/>
    <x v="0"/>
  </r>
  <r>
    <s v="DESIREE LOH"/>
    <x v="6"/>
    <x v="0"/>
    <s v="In use"/>
    <s v="US - Buffalo - WHQ"/>
    <s v="USLT011543"/>
    <s v="Procurement"/>
    <x v="0"/>
  </r>
  <r>
    <s v="Joseph Borgese"/>
    <x v="2"/>
    <x v="0"/>
    <s v="In use"/>
    <s v="US - Buffalo - WHQ"/>
    <s v="USLT10155"/>
    <s v="Speed To Market"/>
    <x v="0"/>
  </r>
  <r>
    <s v="Lourdes Machuca-James"/>
    <x v="2"/>
    <x v="0"/>
    <s v="In use"/>
    <s v="US - Buffalo - WHQ"/>
    <s v="USLT09386"/>
    <s v="Global Markets Marketing"/>
    <x v="0"/>
  </r>
  <r>
    <s v="Susan Garrity"/>
    <x v="12"/>
    <x v="0"/>
    <s v="In use"/>
    <s v="US - Buffalo - WHQ"/>
    <s v="USDT05375"/>
    <s v="R&amp;D - New Product Development &amp; Process "/>
    <x v="1"/>
  </r>
  <r>
    <s v="Devon Gabner"/>
    <x v="2"/>
    <x v="0"/>
    <s v="In use"/>
    <s v="US - Buffalo - WHQ"/>
    <s v="USLT09702"/>
    <s v="ASC"/>
    <x v="0"/>
  </r>
  <r>
    <s v="Chandni Chandran"/>
    <x v="13"/>
    <x v="0"/>
    <s v="In use"/>
    <s v="US - Buffalo - WHQ"/>
    <s v="USLT09269"/>
    <s v="R&amp;D TCCS"/>
    <x v="0"/>
  </r>
  <r>
    <s v="Tanya Guralny"/>
    <x v="64"/>
    <x v="0"/>
    <s v="In use"/>
    <s v="US - Buffalo - WHQ"/>
    <s v="USLT08974"/>
    <s v="Finance - Accounting &amp; Finance - Credit "/>
    <x v="2"/>
  </r>
  <r>
    <s v="Samantha Osika"/>
    <x v="6"/>
    <x v="0"/>
    <s v="In use"/>
    <s v="US - Buffalo - WHQ"/>
    <s v="USLT011644"/>
    <s v="Category Business Unit - Desserts"/>
    <x v="0"/>
  </r>
  <r>
    <s v="Georgia Dachille"/>
    <x v="41"/>
    <x v="0"/>
    <s v="In use"/>
    <s v="US - Buffalo - WHQ"/>
    <s v="USLT09748"/>
    <m/>
    <x v="0"/>
  </r>
  <r>
    <s v="Georgia Dachille"/>
    <x v="59"/>
    <x v="0"/>
    <s v="In use"/>
    <s v="US - Buffalo - WHQ"/>
    <s v="USLT09748"/>
    <s v="Global Supply Chain"/>
    <x v="0"/>
  </r>
  <r>
    <s v="Edward Moore"/>
    <x v="22"/>
    <x v="0"/>
    <s v="In use"/>
    <s v="US - Buffalo - WHQ"/>
    <s v="USTB00168"/>
    <s v="Executive Team &amp; Administration Staff"/>
    <x v="0"/>
  </r>
  <r>
    <s v="Peter Was"/>
    <x v="6"/>
    <x v="0"/>
    <s v="In use"/>
    <s v="US - Buffalo - WHQ"/>
    <s v="USLT010871"/>
    <s v="Finance"/>
    <x v="0"/>
  </r>
  <r>
    <s v="Krista Criswell"/>
    <x v="6"/>
    <x v="0"/>
    <s v="In use"/>
    <s v="US - Buffalo - WHQ"/>
    <s v="USLT011743"/>
    <s v="QA&amp; Food Safety - Quality Improvement"/>
    <x v="0"/>
  </r>
  <r>
    <s v="Dwight Gram"/>
    <x v="61"/>
    <x v="0"/>
    <s v="In use"/>
    <s v="US - Buffalo - WHQ"/>
    <s v="USTB00151"/>
    <s v="Communications"/>
    <x v="0"/>
  </r>
  <r>
    <s v="Valerie Sargent (Pajak)"/>
    <x v="2"/>
    <x v="0"/>
    <s v="In use"/>
    <s v="US - Buffalo - WHQ"/>
    <s v="USLT09409"/>
    <s v="Finance - Accounting &amp; Finance - Account"/>
    <x v="0"/>
  </r>
  <r>
    <s v="Maureen Latone"/>
    <x v="6"/>
    <x v="0"/>
    <s v="In use"/>
    <s v="US - Buffalo - WHQ"/>
    <s v="USLT010759"/>
    <s v="Campus Food Service - Catering"/>
    <x v="0"/>
  </r>
  <r>
    <s v="Paul Erisman"/>
    <x v="6"/>
    <x v="0"/>
    <s v="In use"/>
    <s v="US - Buffalo - WHQ"/>
    <s v="USLT010761"/>
    <s v="Finance - Tax &amp; Internal Audit - Tax"/>
    <x v="0"/>
  </r>
  <r>
    <s v="Jennifer Eynon"/>
    <x v="2"/>
    <x v="0"/>
    <s v="In use"/>
    <s v="US - Buffalo - WHQ"/>
    <s v="USLT10225"/>
    <s v="QA&amp; Food Safety - Regulatory Affairs"/>
    <x v="0"/>
  </r>
  <r>
    <s v="Ben Huang"/>
    <x v="2"/>
    <x v="0"/>
    <s v="In use"/>
    <s v="US - Buffalo - WHQ"/>
    <s v="USLT09446"/>
    <s v="CS&amp;L - Supply/Demand Planning - Supply C"/>
    <x v="0"/>
  </r>
  <r>
    <s v="Kelly Parker"/>
    <x v="6"/>
    <x v="0"/>
    <s v="In use"/>
    <s v="US - Buffalo - WHQ"/>
    <s v="USLT011538"/>
    <s v="Finance - USC - USC Divisional Support"/>
    <x v="0"/>
  </r>
  <r>
    <s v="KC Reed"/>
    <x v="6"/>
    <x v="0"/>
    <s v="In use"/>
    <s v="US - Buffalo - WHQ"/>
    <s v="USLT011542"/>
    <s v="Campus Food Service"/>
    <x v="0"/>
  </r>
  <r>
    <s v="Margaret Pfeiffer"/>
    <x v="2"/>
    <x v="0"/>
    <s v="In use"/>
    <s v="US - Buffalo - WHQ"/>
    <s v="USLT10150"/>
    <s v="CS&amp;L - S&amp;OP Integrated Business Planning"/>
    <x v="0"/>
  </r>
  <r>
    <s v="Jill Davison"/>
    <x v="2"/>
    <x v="0"/>
    <s v="In use"/>
    <s v="US - Buffalo - WHQ"/>
    <s v="USLT09388"/>
    <s v="Executive Team &amp; Administration Staff"/>
    <x v="0"/>
  </r>
  <r>
    <s v="Brandon Janesz"/>
    <x v="2"/>
    <x v="0"/>
    <s v="In use"/>
    <s v="US - Buffalo - WHQ"/>
    <s v="USLT09528"/>
    <s v="Sales - Direct Chains"/>
    <x v="0"/>
  </r>
  <r>
    <s v="Zachary Wong"/>
    <x v="34"/>
    <x v="0"/>
    <s v="In use"/>
    <s v="US - Buffalo - WHQ"/>
    <s v="USLT010832"/>
    <s v="R&amp;D TCCS"/>
    <x v="2"/>
  </r>
  <r>
    <s v="Amanda Parikh"/>
    <x v="2"/>
    <x v="0"/>
    <s v="In use"/>
    <s v="US - Buffalo - WHQ"/>
    <s v="USLT09744"/>
    <s v="Rich University"/>
    <x v="0"/>
  </r>
  <r>
    <s v="Stuart Domanowski"/>
    <x v="13"/>
    <x v="0"/>
    <s v="In use"/>
    <s v="US - Buffalo - WHQ"/>
    <s v="USLT09315"/>
    <s v="Category Business Unit - Pizza"/>
    <x v="0"/>
  </r>
  <r>
    <s v="Jack Schuyler"/>
    <x v="2"/>
    <x v="0"/>
    <s v="In use"/>
    <s v="US - Buffalo - WHQ"/>
    <s v="USLT09945"/>
    <s v="Procurement - USC"/>
    <x v="0"/>
  </r>
  <r>
    <s v="Keith Bogdan"/>
    <x v="2"/>
    <x v="0"/>
    <s v="In use"/>
    <s v="US - Buffalo - WHQ"/>
    <s v="USLT09912"/>
    <s v="Revenue Management"/>
    <x v="0"/>
  </r>
  <r>
    <s v="Dawn Hu-Leavell"/>
    <x v="2"/>
    <x v="0"/>
    <s v="In use"/>
    <s v="US - Buffalo - WHQ"/>
    <s v="USLT09413"/>
    <s v="Total Rewards"/>
    <x v="0"/>
  </r>
  <r>
    <s v="Lori Keith"/>
    <x v="6"/>
    <x v="0"/>
    <s v="In use"/>
    <s v="US - Buffalo - WHQ"/>
    <s v="USLT011769"/>
    <s v="R&amp;D - Bakery"/>
    <x v="0"/>
  </r>
  <r>
    <s v="Hayden Mumbach"/>
    <x v="21"/>
    <x v="0"/>
    <s v="In use"/>
    <s v="US - Buffalo - WHQ"/>
    <s v="USLT10108"/>
    <s v="Finance - Accounting &amp; Finance"/>
    <x v="0"/>
  </r>
  <r>
    <s v="Teresa Fischer"/>
    <x v="6"/>
    <x v="0"/>
    <s v="In use"/>
    <s v="US - Buffalo - WHQ"/>
    <s v="USLT011541"/>
    <s v="HR - Systems, Automation and Process"/>
    <x v="0"/>
  </r>
  <r>
    <s v="Courtney Baldauf (Erickson)"/>
    <x v="6"/>
    <x v="0"/>
    <s v="In use"/>
    <s v="US - Buffalo - WHQ"/>
    <s v="USLT011545"/>
    <s v="Ecommerce"/>
    <x v="0"/>
  </r>
  <r>
    <s v="Jeffrey Gangloff"/>
    <x v="2"/>
    <x v="0"/>
    <s v="In use"/>
    <s v="US - Buffalo - WHQ"/>
    <s v="USLT10153"/>
    <s v="Customer Service &amp; Logistics"/>
    <x v="0"/>
  </r>
  <r>
    <s v="Frances Flanagan"/>
    <x v="2"/>
    <x v="0"/>
    <s v="In use"/>
    <s v="US - Buffalo - WHQ"/>
    <s v="USLT09530"/>
    <s v="Finance - Accounting &amp; Finance - Trade A"/>
    <x v="0"/>
  </r>
  <r>
    <s v="Steven Guagliardi"/>
    <x v="16"/>
    <x v="0"/>
    <s v="In use"/>
    <s v="US - Buffalo - WHQ"/>
    <s v="USLT011930"/>
    <s v="Campus Food Service - Catering"/>
    <x v="0"/>
  </r>
  <r>
    <s v="Meghan Lavender"/>
    <x v="16"/>
    <x v="0"/>
    <s v="In use"/>
    <s v="US - Buffalo - WHQ"/>
    <s v="USLT011931"/>
    <s v="Research &amp; Development"/>
    <x v="0"/>
  </r>
  <r>
    <s v="Eric Coulibaly"/>
    <x v="65"/>
    <x v="0"/>
    <s v="In use"/>
    <s v="US - Buffalo - WHQ"/>
    <s v="USLT011864"/>
    <s v="IS - ERP Systems"/>
    <x v="0"/>
  </r>
  <r>
    <s v="Kevin Aman"/>
    <x v="2"/>
    <x v="0"/>
    <s v="In use"/>
    <s v="US - Buffalo - WHQ"/>
    <s v="USLT09254"/>
    <s v="Communications"/>
    <x v="0"/>
  </r>
  <r>
    <s v="Glorimar Hickman"/>
    <x v="6"/>
    <x v="0"/>
    <s v="In use"/>
    <s v="US - Buffalo - WHQ"/>
    <s v="USLT011845"/>
    <s v="IS"/>
    <x v="0"/>
  </r>
  <r>
    <s v="Amanda Baran"/>
    <x v="6"/>
    <x v="0"/>
    <s v="In use"/>
    <s v="US - Buffalo - WHQ"/>
    <s v="USLT011749"/>
    <s v="International Marketing"/>
    <x v="0"/>
  </r>
  <r>
    <s v="Leah Schatzline"/>
    <x v="17"/>
    <x v="0"/>
    <s v="In use"/>
    <s v="US - Buffalo - WHQ"/>
    <s v="USLT08700"/>
    <s v="R&amp;D TCCS"/>
    <x v="0"/>
  </r>
  <r>
    <s v="Nicholas Krajacic"/>
    <x v="6"/>
    <x v="0"/>
    <s v="In use"/>
    <s v="US - Buffalo - WHQ"/>
    <s v="USLT011773"/>
    <s v="Procurement - USC - Packaging/Indirect/C"/>
    <x v="0"/>
  </r>
  <r>
    <s v="Jill Thurston"/>
    <x v="6"/>
    <x v="0"/>
    <s v="In use"/>
    <s v="US - Buffalo - WHQ"/>
    <s v="USLT010760"/>
    <s v="CS&amp;L - Transportation - International Lo"/>
    <x v="0"/>
  </r>
  <r>
    <s v="Michael Cha"/>
    <x v="5"/>
    <x v="0"/>
    <s v="In use"/>
    <s v="US - Buffalo - WHQ"/>
    <s v="USLT07712"/>
    <s v="Operations - Engineering"/>
    <x v="0"/>
  </r>
  <r>
    <s v="Sarah Jane Burke (Saab)"/>
    <x v="2"/>
    <x v="0"/>
    <s v="In use"/>
    <s v="US - Buffalo - WHQ"/>
    <s v="USLT10233"/>
    <s v="Category Business Unit - TCCS"/>
    <x v="0"/>
  </r>
  <r>
    <s v="David Bates"/>
    <x v="6"/>
    <x v="0"/>
    <s v="In use"/>
    <s v="US - Buffalo - WHQ"/>
    <s v="USLT011544"/>
    <s v="CS&amp;L"/>
    <x v="0"/>
  </r>
  <r>
    <s v="Andrew Carland"/>
    <x v="2"/>
    <x v="0"/>
    <s v="In use"/>
    <s v="US - Buffalo - WHQ"/>
    <s v="USLT09488"/>
    <s v="IS - ERP Systems"/>
    <x v="0"/>
  </r>
  <r>
    <s v="Blessing Esomchukwu"/>
    <x v="13"/>
    <x v="0"/>
    <s v="In use"/>
    <s v="US - Buffalo - WHQ"/>
    <s v="USLT09275"/>
    <s v="Customer Service &amp; Logistics"/>
    <x v="0"/>
  </r>
  <r>
    <s v="Allison Conte"/>
    <x v="5"/>
    <x v="0"/>
    <s v="In use"/>
    <s v="US - Buffalo - WHQ"/>
    <s v="USLT07341"/>
    <s v="Communications"/>
    <x v="0"/>
  </r>
  <r>
    <s v="Synergy"/>
    <x v="8"/>
    <x v="0"/>
    <s v="In use"/>
    <s v="US - Buffalo - WHQ"/>
    <s v="USDT04963"/>
    <m/>
    <x v="1"/>
  </r>
  <r>
    <s v="Nicholas DelGobbo"/>
    <x v="34"/>
    <x v="0"/>
    <s v="In use"/>
    <s v="US - Buffalo - WHQ"/>
    <s v="USLT010833"/>
    <s v="R&amp;D TCCS"/>
    <x v="2"/>
  </r>
  <r>
    <s v="Stephen King"/>
    <x v="13"/>
    <x v="0"/>
    <s v="In use"/>
    <s v="US - Buffalo - WHQ"/>
    <s v="USLT09278"/>
    <s v="Rich University"/>
    <x v="0"/>
  </r>
  <r>
    <s v="Kristine Frey"/>
    <x v="6"/>
    <x v="0"/>
    <s v="In use"/>
    <s v="US - Buffalo - WHQ"/>
    <s v="USLT010888"/>
    <s v="CS&amp;L - Supply/Demand Planning - Supply C"/>
    <x v="0"/>
  </r>
  <r>
    <s v="Tammie Flynn"/>
    <x v="2"/>
    <x v="0"/>
    <s v="In use"/>
    <s v="US - Buffalo - WHQ"/>
    <s v="USLT10057"/>
    <s v="R&amp;D TCCS"/>
    <x v="0"/>
  </r>
  <r>
    <s v="Annette Sattelberg"/>
    <x v="2"/>
    <x v="0"/>
    <s v="In use"/>
    <s v="US - Buffalo - WHQ"/>
    <s v="USLT10172"/>
    <s v="Corporate Services"/>
    <x v="0"/>
  </r>
  <r>
    <s v="Rohanda Longford"/>
    <x v="6"/>
    <x v="0"/>
    <s v="In use"/>
    <s v="US - Buffalo - WHQ"/>
    <s v="USLT011649"/>
    <s v="CS&amp;L"/>
    <x v="0"/>
  </r>
  <r>
    <s v="Brandon Lyles"/>
    <x v="40"/>
    <x v="0"/>
    <s v="In use"/>
    <s v="US - Buffalo - WHQ"/>
    <s v="USLT08308"/>
    <s v="IS - Knowledge Management &amp; Business Int"/>
    <x v="2"/>
  </r>
  <r>
    <s v="Mark Ralph"/>
    <x v="4"/>
    <x v="0"/>
    <s v="In use"/>
    <s v="US - Buffalo - WHQ"/>
    <s v="USLT08942"/>
    <s v="Campus Food Service"/>
    <x v="0"/>
  </r>
  <r>
    <s v="Chelsea DeSanto"/>
    <x v="55"/>
    <x v="0"/>
    <s v="In use"/>
    <s v="US - Buffalo - WHQ"/>
    <s v="USLT011809"/>
    <s v="Graphics &amp; Packaging"/>
    <x v="0"/>
  </r>
  <r>
    <s v="Teresa Schofield"/>
    <x v="6"/>
    <x v="0"/>
    <s v="In use"/>
    <s v="US - Buffalo - WHQ"/>
    <s v="USLT010638"/>
    <s v="Culinary - Zone East"/>
    <x v="0"/>
  </r>
  <r>
    <s v="Kumari Arachchi"/>
    <x v="6"/>
    <x v="0"/>
    <s v="In use"/>
    <s v="US - Buffalo - WHQ"/>
    <s v="USLT010549"/>
    <s v="CS&amp;L"/>
    <x v="0"/>
  </r>
  <r>
    <s v="Shubham Deshpande"/>
    <x v="2"/>
    <x v="0"/>
    <s v="In use"/>
    <s v="US - Buffalo - WHQ"/>
    <s v="USLT09224"/>
    <s v="IS - Service Line, Supply Chain"/>
    <x v="0"/>
  </r>
  <r>
    <s v="Joseph Zimolong"/>
    <x v="2"/>
    <x v="0"/>
    <s v="In use"/>
    <s v="US - Buffalo - WHQ"/>
    <s v="USLT09499"/>
    <s v="IS - Enterprise Architecture"/>
    <x v="0"/>
  </r>
  <r>
    <s v="Jennifer Jackson"/>
    <x v="19"/>
    <x v="0"/>
    <s v="In use"/>
    <s v="US - Buffalo - WHQ"/>
    <s v="USLT07892"/>
    <s v="CS&amp;L - Customer Service"/>
    <x v="0"/>
  </r>
  <r>
    <s v="Andrea Tirone Cronin"/>
    <x v="13"/>
    <x v="0"/>
    <s v="In use"/>
    <s v="US - Buffalo - WHQ"/>
    <s v="USLT09280"/>
    <s v="C&amp;SL"/>
    <x v="0"/>
  </r>
  <r>
    <s v="Mark Frydrychowski"/>
    <x v="6"/>
    <x v="0"/>
    <s v="In use"/>
    <s v="US - Buffalo - WHQ"/>
    <s v="USLT010884"/>
    <s v="R&amp;D TCCS"/>
    <x v="0"/>
  </r>
  <r>
    <s v="Richard Brennan"/>
    <x v="2"/>
    <x v="0"/>
    <s v="In use"/>
    <s v="US - Buffalo - WHQ"/>
    <s v="USLT10062"/>
    <s v="CS&amp;L"/>
    <x v="0"/>
  </r>
  <r>
    <s v="RASHMI VADIVELU AMARENDER"/>
    <x v="6"/>
    <x v="0"/>
    <s v="In use"/>
    <s v="US - Buffalo - WHQ"/>
    <s v="USLT011653"/>
    <s v="R&amp;D TCCS"/>
    <x v="0"/>
  </r>
  <r>
    <s v="Jeanne Lynch"/>
    <x v="46"/>
    <x v="0"/>
    <s v="In use"/>
    <s v="US - Buffalo - WHQ"/>
    <s v="USLT08247"/>
    <s v="Graphics &amp; Packaging"/>
    <x v="0"/>
  </r>
  <r>
    <s v="Brian Opalinski"/>
    <x v="66"/>
    <x v="0"/>
    <s v="In use"/>
    <s v="US - Buffalo - WHQ"/>
    <s v="USLT06127"/>
    <s v="IS - Knowledge Management &amp; Business Int"/>
    <x v="0"/>
  </r>
  <r>
    <s v="Nicholas Benedetti"/>
    <x v="33"/>
    <x v="0"/>
    <s v="In use"/>
    <s v="US - Buffalo - WHQ"/>
    <s v="USTB000500"/>
    <s v="IS - Infrastructure Services"/>
    <x v="0"/>
  </r>
  <r>
    <s v="Renee Lalonde"/>
    <x v="2"/>
    <x v="0"/>
    <s v="In use"/>
    <s v="US - Buffalo - WHQ"/>
    <s v="USLT09414"/>
    <s v="R&amp;D - MUD"/>
    <x v="0"/>
  </r>
  <r>
    <s v="Kevin Malchoff"/>
    <x v="2"/>
    <x v="0"/>
    <s v="In use"/>
    <s v="US - Buffalo - WHQ"/>
    <s v="USLT09421"/>
    <s v="Executive Team &amp; Administration Staff"/>
    <x v="0"/>
  </r>
  <r>
    <s v="Dorothy Aldrich (Corthorn)"/>
    <x v="6"/>
    <x v="0"/>
    <s v="In use"/>
    <s v="US - Buffalo - WHQ"/>
    <s v="USLT011754"/>
    <s v="Finance - Accounting &amp; Finance - Reporti"/>
    <x v="0"/>
  </r>
  <r>
    <s v="Joshua Kroening"/>
    <x v="6"/>
    <x v="0"/>
    <s v="In use"/>
    <s v="US - Buffalo - WHQ"/>
    <s v="USLT010643"/>
    <s v="Procurement - Global - Optimization"/>
    <x v="0"/>
  </r>
  <r>
    <s v="Kory Muise"/>
    <x v="2"/>
    <x v="0"/>
    <s v="In use"/>
    <s v="US - Buffalo - WHQ"/>
    <s v="USLT09367"/>
    <s v="R&amp;D - Packaging Engineering"/>
    <x v="0"/>
  </r>
  <r>
    <s v="Mikayla Zhuo"/>
    <x v="4"/>
    <x v="0"/>
    <s v="In use"/>
    <s v="US - Buffalo - WHQ"/>
    <s v="USLT08786"/>
    <s v="HR - Systems, Automation and Process"/>
    <x v="0"/>
  </r>
  <r>
    <s v="Alexandra Dybala"/>
    <x v="4"/>
    <x v="0"/>
    <s v="In use"/>
    <s v="US - Buffalo - WHQ"/>
    <s v="USLT08788"/>
    <s v="Finance - International - Regional Suppo"/>
    <x v="0"/>
  </r>
  <r>
    <s v="Craig Spencer"/>
    <x v="4"/>
    <x v="0"/>
    <s v="In use"/>
    <s v="US - Buffalo - WHQ"/>
    <s v="USLT08790"/>
    <s v="Sales - Non-Commercial"/>
    <x v="0"/>
  </r>
  <r>
    <s v="Kristin Kuntz"/>
    <x v="2"/>
    <x v="0"/>
    <s v="In use"/>
    <s v="US - Buffalo - WHQ"/>
    <s v="USLT09558"/>
    <s v="HR - Business Support"/>
    <x v="0"/>
  </r>
  <r>
    <s v="Taylor Cirocco"/>
    <x v="6"/>
    <x v="0"/>
    <s v="In use"/>
    <s v="US - Buffalo - WHQ"/>
    <s v="USLT011571"/>
    <s v="Transformation Office"/>
    <x v="0"/>
  </r>
  <r>
    <s v="Brian Le"/>
    <x v="13"/>
    <x v="0"/>
    <s v="In use"/>
    <s v="US - Buffalo - WHQ"/>
    <s v="USLT09282"/>
    <s v="Information Systems"/>
    <x v="0"/>
  </r>
  <r>
    <s v="James Bailey"/>
    <x v="4"/>
    <x v="0"/>
    <s v="In use"/>
    <s v="US - Buffalo - WHQ"/>
    <s v="USLT09094"/>
    <s v="Manager - In - Training"/>
    <x v="0"/>
  </r>
  <r>
    <s v="Michael Welker"/>
    <x v="34"/>
    <x v="0"/>
    <s v="In use"/>
    <s v="US - Buffalo - WHQ"/>
    <s v="USLT010841"/>
    <s v="Global Supply Chain"/>
    <x v="2"/>
  </r>
  <r>
    <s v="Kevin Spratt"/>
    <x v="27"/>
    <x v="0"/>
    <s v="In use"/>
    <s v="US - Buffalo - WHQ"/>
    <s v="USTB00245"/>
    <s v="Food Service Division"/>
    <x v="0"/>
  </r>
  <r>
    <s v="Leah Zielinski"/>
    <x v="2"/>
    <x v="0"/>
    <s v="In use"/>
    <s v="US - Buffalo - WHQ"/>
    <s v="USLT10056"/>
    <s v="Finance - Accounting &amp; Finance - Reporti"/>
    <x v="0"/>
  </r>
  <r>
    <s v="Liana Spicciati"/>
    <x v="46"/>
    <x v="0"/>
    <s v="In use"/>
    <s v="US - Buffalo - WHQ"/>
    <s v="USLT08239"/>
    <s v="Graphics &amp; Packaging"/>
    <x v="0"/>
  </r>
  <r>
    <s v="Brendon Sapolsky"/>
    <x v="2"/>
    <x v="0"/>
    <s v="In use"/>
    <s v="US - Buffalo - WHQ"/>
    <s v="USLT10416"/>
    <s v="Communications"/>
    <x v="0"/>
  </r>
  <r>
    <s v="William Kreiner"/>
    <x v="4"/>
    <x v="0"/>
    <s v="In use"/>
    <s v="US - Buffalo - WHQ"/>
    <s v="USLT08949"/>
    <s v="Campus Food Service - Catering"/>
    <x v="0"/>
  </r>
  <r>
    <s v="Katie Mernan"/>
    <x v="6"/>
    <x v="0"/>
    <s v="In use"/>
    <s v="US - Buffalo - WHQ"/>
    <s v="USLT011758"/>
    <s v="Revenue Management"/>
    <x v="0"/>
  </r>
  <r>
    <s v="Jack Steinmetz"/>
    <x v="6"/>
    <x v="0"/>
    <s v="In use"/>
    <s v="US - Buffalo - WHQ"/>
    <s v="USLT010648"/>
    <s v="Finance - International - Regional Suppo"/>
    <x v="0"/>
  </r>
  <r>
    <s v="Hailey Randle"/>
    <x v="6"/>
    <x v="0"/>
    <s v="In use"/>
    <s v="US - Buffalo - WHQ"/>
    <s v="USLT011778"/>
    <s v="Operations - Engineering Compliance"/>
    <x v="0"/>
  </r>
  <r>
    <s v="Ryan Anstett"/>
    <x v="2"/>
    <x v="0"/>
    <s v="In use"/>
    <s v="US - Buffalo - WHQ"/>
    <s v="USLT09461"/>
    <s v="Operations - USC"/>
    <x v="0"/>
  </r>
  <r>
    <s v="Sonia Ureles"/>
    <x v="19"/>
    <x v="0"/>
    <s v="In use"/>
    <s v="US - Buffalo - WHQ"/>
    <s v="USLT07846"/>
    <s v="R&amp;D - MUD"/>
    <x v="0"/>
  </r>
  <r>
    <s v="Jill Davison"/>
    <x v="41"/>
    <x v="0"/>
    <s v="In use"/>
    <s v="US - Buffalo - WHQ"/>
    <s v="USLT10551"/>
    <m/>
    <x v="0"/>
  </r>
  <r>
    <s v="Jill Davison"/>
    <x v="59"/>
    <x v="0"/>
    <s v="In use"/>
    <s v="US - Buffalo - WHQ"/>
    <s v="USLT10551"/>
    <s v="Strategic Planning"/>
    <x v="0"/>
  </r>
  <r>
    <s v="William Grieshober"/>
    <x v="6"/>
    <x v="0"/>
    <s v="In use"/>
    <s v="US - Buffalo - WHQ"/>
    <s v="USLT011566"/>
    <s v="Legal"/>
    <x v="0"/>
  </r>
  <r>
    <s v="Robert Blue"/>
    <x v="6"/>
    <x v="0"/>
    <s v="In use"/>
    <s v="US - Buffalo - WHQ"/>
    <s v="USLT010576"/>
    <s v="IS - ERP Systems"/>
    <x v="0"/>
  </r>
  <r>
    <s v="Susan Garrity"/>
    <x v="67"/>
    <x v="0"/>
    <s v="In use"/>
    <s v="US - Buffalo - WHQ"/>
    <s v="USDT04732"/>
    <s v="R&amp;D - New Product Development &amp; Process "/>
    <x v="1"/>
  </r>
  <r>
    <s v="David Faturos"/>
    <x v="2"/>
    <x v="0"/>
    <s v="In use"/>
    <s v="US - Buffalo - WHQ"/>
    <s v="USLT09708"/>
    <s v="Finance - Accounting &amp; Finance"/>
    <x v="0"/>
  </r>
  <r>
    <s v="Jacob Mikula"/>
    <x v="34"/>
    <x v="0"/>
    <s v="In use"/>
    <s v="US - Buffalo - WHQ"/>
    <s v="USLT010836"/>
    <s v="R&amp;D - Global Technology"/>
    <x v="2"/>
  </r>
  <r>
    <s v="Diane Marra"/>
    <x v="2"/>
    <x v="0"/>
    <s v="In use"/>
    <s v="US - Buffalo - WHQ"/>
    <s v="USLT10055"/>
    <s v="HR - Total Rewards"/>
    <x v="0"/>
  </r>
  <r>
    <s v="Alyssa Moffat"/>
    <x v="20"/>
    <x v="0"/>
    <s v="In use"/>
    <s v="US - Buffalo - WHQ"/>
    <s v="USLT09109"/>
    <s v="CS&amp;L - Customer Service"/>
    <x v="0"/>
  </r>
  <r>
    <s v="John Anstett"/>
    <x v="2"/>
    <x v="0"/>
    <s v="In use"/>
    <s v="US - Buffalo - WHQ"/>
    <s v="USLT011505"/>
    <s v="Operations - USC - Governance &amp; Planning"/>
    <x v="0"/>
  </r>
  <r>
    <s v="Sinead Scanlon"/>
    <x v="6"/>
    <x v="0"/>
    <s v="In use"/>
    <s v="US - Buffalo - WHQ"/>
    <s v="USLT011661"/>
    <s v="Procurement"/>
    <x v="0"/>
  </r>
  <r>
    <s v="Richard Ferranti"/>
    <x v="68"/>
    <x v="0"/>
    <s v="In use"/>
    <s v="US - Buffalo - WHQ"/>
    <s v="USTB00194"/>
    <s v="Executive Team &amp; Administration Staff"/>
    <x v="0"/>
  </r>
  <r>
    <s v="Jason VanEtten"/>
    <x v="6"/>
    <x v="0"/>
    <s v="In use"/>
    <s v="US - Buffalo - WHQ"/>
    <s v="USLT011783"/>
    <s v="IS - Infrastructure Services"/>
    <x v="0"/>
  </r>
  <r>
    <s v="Ken Lockwood"/>
    <x v="69"/>
    <x v="0"/>
    <s v="In use"/>
    <s v="US - Buffalo - WHQ"/>
    <s v="USLT011860"/>
    <s v="Information Services"/>
    <x v="0"/>
  </r>
  <r>
    <s v="Tyler Birdd"/>
    <x v="6"/>
    <x v="0"/>
    <s v="In use"/>
    <s v="US - Buffalo - WHQ"/>
    <s v="USLT011823"/>
    <s v="Food Safety, Quality Assurance and Regul"/>
    <x v="0"/>
  </r>
  <r>
    <s v="Joseph Kramer"/>
    <x v="26"/>
    <x v="0"/>
    <s v="In use"/>
    <s v="US - Buffalo - WHQ"/>
    <s v="USDT01043"/>
    <s v="IS - Infrastructure Services"/>
    <x v="1"/>
  </r>
  <r>
    <s v="Shannon West"/>
    <x v="2"/>
    <x v="0"/>
    <s v="In use"/>
    <s v="US - Buffalo - WHQ"/>
    <s v="USLT09463"/>
    <s v="HR"/>
    <x v="0"/>
  </r>
  <r>
    <s v="Jorge Diaz"/>
    <x v="6"/>
    <x v="0"/>
    <s v="In use"/>
    <s v="US - Buffalo - WHQ"/>
    <s v="USLT011682"/>
    <s v="Engineering"/>
    <x v="0"/>
  </r>
  <r>
    <s v="Alex Lauck"/>
    <x v="4"/>
    <x v="0"/>
    <s v="In use"/>
    <s v="US - Buffalo - WHQ"/>
    <s v="USLT08793"/>
    <s v="Corporate Services - Mail &amp; Maintenance"/>
    <x v="0"/>
  </r>
  <r>
    <s v="Jennifer VanDewater"/>
    <x v="6"/>
    <x v="0"/>
    <s v="In use"/>
    <s v="US - Buffalo - WHQ"/>
    <s v="USLT011569"/>
    <s v="Health &amp; Authenticity"/>
    <x v="0"/>
  </r>
  <r>
    <s v="Nicholas Phillips"/>
    <x v="2"/>
    <x v="0"/>
    <s v="In use"/>
    <s v="US - Buffalo - WHQ"/>
    <s v="USLT09220"/>
    <s v="Digital Marketing"/>
    <x v="0"/>
  </r>
  <r>
    <s v="Gerardo Martinez"/>
    <x v="2"/>
    <x v="0"/>
    <s v="In use"/>
    <s v="US - Buffalo - WHQ"/>
    <s v="USLT10246"/>
    <s v="Global Supply Chain"/>
    <x v="0"/>
  </r>
  <r>
    <s v="Elizabeth Olmos"/>
    <x v="13"/>
    <x v="0"/>
    <s v="In use"/>
    <s v="US - Buffalo - WHQ"/>
    <s v="USLT09286"/>
    <s v="Finance Shared Services"/>
    <x v="0"/>
  </r>
  <r>
    <s v="Jackie Brown"/>
    <x v="2"/>
    <x v="0"/>
    <s v="In use"/>
    <s v="US - Buffalo - WHQ"/>
    <s v="USLT09926"/>
    <s v="R&amp;D - Bakery"/>
    <x v="0"/>
  </r>
  <r>
    <s v="Timothy Murray"/>
    <x v="2"/>
    <x v="0"/>
    <s v="In use"/>
    <s v="US - Buffalo - WHQ"/>
    <s v="USLT09918"/>
    <s v="Rich University"/>
    <x v="0"/>
  </r>
  <r>
    <s v="Kathryn Krucenski"/>
    <x v="21"/>
    <x v="0"/>
    <s v="In use"/>
    <s v="US - Buffalo - WHQ"/>
    <s v="USLT010534"/>
    <s v="CS&amp;L - Transportation - International Lo"/>
    <x v="0"/>
  </r>
  <r>
    <s v="Paul Capotosto"/>
    <x v="2"/>
    <x v="0"/>
    <s v="In use"/>
    <s v="US - Buffalo - WHQ"/>
    <s v="USLT10090"/>
    <s v="Corporate Services - Innovation Center T"/>
    <x v="0"/>
  </r>
  <r>
    <s v="Maribeya Nunez"/>
    <x v="6"/>
    <x v="0"/>
    <s v="In use"/>
    <s v="US - Buffalo - WHQ"/>
    <s v="USLT010564"/>
    <s v="Customer Service &amp; Logistics"/>
    <x v="0"/>
  </r>
  <r>
    <s v="Ashley Decker"/>
    <x v="6"/>
    <x v="0"/>
    <s v="In use"/>
    <s v="US - Buffalo - WHQ"/>
    <s v="USLT010780"/>
    <s v="Digital Marketing"/>
    <x v="0"/>
  </r>
  <r>
    <s v="Mary Beth Kuryak"/>
    <x v="6"/>
    <x v="0"/>
    <s v="In use"/>
    <s v="US - Buffalo - WHQ"/>
    <s v="USLT010784"/>
    <s v="R&amp;D - Packaging Engineering"/>
    <x v="0"/>
  </r>
  <r>
    <s v="Mary Kiener"/>
    <x v="6"/>
    <x v="0"/>
    <s v="In use"/>
    <s v="US - Buffalo - WHQ"/>
    <s v="USLT010788"/>
    <s v="Global Supply Chain"/>
    <x v="0"/>
  </r>
  <r>
    <s v="Mariah Kerwin"/>
    <x v="6"/>
    <x v="0"/>
    <s v="In use"/>
    <s v="US - Buffalo - WHQ"/>
    <s v="USLT011701"/>
    <s v="Marketing"/>
    <x v="0"/>
  </r>
  <r>
    <s v="Barbara White"/>
    <x v="5"/>
    <x v="0"/>
    <s v="In use"/>
    <s v="US - Buffalo - WHQ"/>
    <s v="USLT07600"/>
    <s v="Finance"/>
    <x v="0"/>
  </r>
  <r>
    <s v="John Spitzer"/>
    <x v="6"/>
    <x v="0"/>
    <s v="In use"/>
    <s v="US - Buffalo - WHQ"/>
    <s v="USLT010602"/>
    <s v="Finance - Tax &amp; Internal Audit - Tax"/>
    <x v="0"/>
  </r>
  <r>
    <s v="Bill Heiler"/>
    <x v="4"/>
    <x v="0"/>
    <s v="In use"/>
    <s v="US - Buffalo - WHQ"/>
    <s v="USLT09008"/>
    <s v="Research &amp; Insights"/>
    <x v="0"/>
  </r>
  <r>
    <s v="Linda Enos"/>
    <x v="17"/>
    <x v="0"/>
    <s v="In use"/>
    <s v="US - Buffalo - WHQ"/>
    <s v="USLT08541"/>
    <s v="Shareholders &amp; Family Staff - Air - Crew"/>
    <x v="0"/>
  </r>
  <r>
    <s v="Tracey Lanning"/>
    <x v="2"/>
    <x v="0"/>
    <s v="In use"/>
    <s v="US - Buffalo - WHQ"/>
    <s v="USLT09676"/>
    <s v="Speed To Market"/>
    <x v="0"/>
  </r>
  <r>
    <s v="Jon Zirnheld"/>
    <x v="70"/>
    <x v="0"/>
    <s v="In use"/>
    <s v="US - Buffalo - WHQ"/>
    <s v="USLT010658"/>
    <s v="Information Services"/>
    <x v="0"/>
  </r>
  <r>
    <s v="Sharon Palisano"/>
    <x v="2"/>
    <x v="0"/>
    <s v="In use"/>
    <s v="US - Buffalo - WHQ"/>
    <s v="USLT10441"/>
    <s v="Executive Team &amp; Administration Staff"/>
    <x v="0"/>
  </r>
  <r>
    <s v="Jennifer Schmatz"/>
    <x v="2"/>
    <x v="0"/>
    <s v="In use"/>
    <s v="US - Buffalo - WHQ"/>
    <s v="USLT10456"/>
    <s v="Procurement - Global - Optimization"/>
    <x v="0"/>
  </r>
  <r>
    <s v="Wendy Reed"/>
    <x v="2"/>
    <x v="0"/>
    <s v="In use"/>
    <s v="US - Buffalo - WHQ"/>
    <s v="USLT09467"/>
    <s v="Finance - Tax &amp; Internal Audit - Interna"/>
    <x v="0"/>
  </r>
  <r>
    <s v="Teah Stevens"/>
    <x v="2"/>
    <x v="0"/>
    <s v="In use"/>
    <s v="US - Buffalo - WHQ"/>
    <s v="USLT09518"/>
    <s v="Campus Food Service"/>
    <x v="0"/>
  </r>
  <r>
    <s v="Shawn Campbell"/>
    <x v="71"/>
    <x v="0"/>
    <s v="In use"/>
    <s v="US - Buffalo - WHQ"/>
    <s v="USLTAP-RHNAES3C"/>
    <s v="R&amp;D - Global Technology"/>
    <x v="0"/>
  </r>
  <r>
    <s v="Sandy Mock"/>
    <x v="6"/>
    <x v="0"/>
    <s v="In use"/>
    <s v="US - Buffalo - WHQ"/>
    <s v="USLT011705"/>
    <s v="Operations - USC"/>
    <x v="0"/>
  </r>
  <r>
    <s v="Mary Bagley"/>
    <x v="2"/>
    <x v="0"/>
    <s v="In use"/>
    <s v="US - Buffalo - WHQ"/>
    <s v="USLT10254"/>
    <s v="IS - Service Line, Supply Chain"/>
    <x v="0"/>
  </r>
  <r>
    <s v="John Roberts"/>
    <x v="72"/>
    <x v="0"/>
    <s v="In use"/>
    <s v="US - Buffalo - WHQ"/>
    <s v="USLT09746"/>
    <s v="R&amp;D - BTI"/>
    <x v="2"/>
  </r>
  <r>
    <s v="Jessica Hastings"/>
    <x v="2"/>
    <x v="0"/>
    <s v="In use"/>
    <s v="US - Buffalo - WHQ"/>
    <s v="USLT09720"/>
    <s v="Revenue Management"/>
    <x v="0"/>
  </r>
  <r>
    <s v="Diana Schaefer"/>
    <x v="2"/>
    <x v="0"/>
    <s v="In use"/>
    <s v="US - Buffalo - WHQ"/>
    <s v="USLT10174"/>
    <s v="Customer Marketing"/>
    <x v="0"/>
  </r>
  <r>
    <s v="Abelardo Gutierrez"/>
    <x v="34"/>
    <x v="0"/>
    <s v="In use"/>
    <s v="US - Buffalo - WHQ"/>
    <s v="USLT010653"/>
    <s v="R&amp;D TCCS"/>
    <x v="2"/>
  </r>
  <r>
    <s v="Adam Medwetsky"/>
    <x v="34"/>
    <x v="0"/>
    <s v="In use"/>
    <s v="US - Buffalo - WHQ"/>
    <s v="USLT010655"/>
    <s v="Digital Marketing"/>
    <x v="2"/>
  </r>
  <r>
    <s v="Meghan Snyder"/>
    <x v="2"/>
    <x v="0"/>
    <s v="In use"/>
    <s v="US - Buffalo - WHQ"/>
    <s v="USLT011518"/>
    <m/>
    <x v="0"/>
  </r>
  <r>
    <s v="Tammie Flynn"/>
    <x v="73"/>
    <x v="0"/>
    <s v="In use"/>
    <s v="US - Buffalo - WHQ"/>
    <s v="USTB00143"/>
    <s v="R&amp;D - Global Technology"/>
    <x v="0"/>
  </r>
  <r>
    <s v="Susan Carbone"/>
    <x v="9"/>
    <x v="0"/>
    <s v="In use"/>
    <s v="US - Buffalo - WHQ"/>
    <s v="USDT01440"/>
    <s v="R&amp;D - Sensory"/>
    <x v="1"/>
  </r>
  <r>
    <s v="Keke Wallace"/>
    <x v="2"/>
    <x v="0"/>
    <s v="In use"/>
    <s v="US - Buffalo - WHQ"/>
    <s v="USLT10444"/>
    <s v="CS&amp;L - Customer Service"/>
    <x v="0"/>
  </r>
  <r>
    <s v="Andrew Olsen Jr"/>
    <x v="2"/>
    <x v="0"/>
    <s v="In use"/>
    <s v="US - Buffalo - WHQ"/>
    <s v="USLT10455"/>
    <s v="Finance - USC - Supply Chain Support"/>
    <x v="0"/>
  </r>
  <r>
    <s v="DJ Rich"/>
    <x v="17"/>
    <x v="0"/>
    <s v="In use"/>
    <s v="US - Buffalo - WHQ"/>
    <s v="USLT08727"/>
    <s v="Operations - USC - TCCS &amp; Donuts"/>
    <x v="0"/>
  </r>
  <r>
    <s v="Brian Opalinski"/>
    <x v="2"/>
    <x v="0"/>
    <s v="In use"/>
    <s v="US - Buffalo - WHQ"/>
    <s v="USLT09469"/>
    <s v="IS - Knowledge Management &amp; Business Int"/>
    <x v="0"/>
  </r>
  <r>
    <s v="Jill Davison"/>
    <x v="41"/>
    <x v="0"/>
    <s v="In use"/>
    <s v="US - Buffalo - WHQ"/>
    <s v="USLT10551"/>
    <m/>
    <x v="0"/>
  </r>
  <r>
    <s v="Jill Davison"/>
    <x v="59"/>
    <x v="0"/>
    <s v="In use"/>
    <s v="US - Buffalo - WHQ"/>
    <s v="USLT10551"/>
    <s v="Strategic Planning"/>
    <x v="0"/>
  </r>
  <r>
    <s v="William Reczek"/>
    <x v="6"/>
    <x v="0"/>
    <s v="In use"/>
    <s v="US - Buffalo - WHQ"/>
    <s v="USLT010779"/>
    <s v="Research &amp; Insights"/>
    <x v="0"/>
  </r>
  <r>
    <s v="Avery Roper"/>
    <x v="6"/>
    <x v="0"/>
    <s v="In use"/>
    <s v="US - Buffalo - WHQ"/>
    <s v="USLT010781"/>
    <s v="Information Services"/>
    <x v="0"/>
  </r>
  <r>
    <s v="Elizabeth Bourne"/>
    <x v="6"/>
    <x v="0"/>
    <s v="In use"/>
    <s v="US - Buffalo - WHQ"/>
    <s v="USLT010785"/>
    <s v="Legal"/>
    <x v="0"/>
  </r>
  <r>
    <s v="Kenneth Kwasniewski"/>
    <x v="19"/>
    <x v="0"/>
    <s v="In use"/>
    <s v="US - Buffalo - WHQ"/>
    <s v="USLT08224"/>
    <s v="Global Supply Chain"/>
    <x v="0"/>
  </r>
  <r>
    <s v="Shaunte Jackson"/>
    <x v="2"/>
    <x v="0"/>
    <s v="In use"/>
    <s v="US - Buffalo - WHQ"/>
    <s v="USLT09229"/>
    <s v="CS&amp;L"/>
    <x v="0"/>
  </r>
  <r>
    <s v="David Rodriguez"/>
    <x v="13"/>
    <x v="0"/>
    <s v="In use"/>
    <s v="US - Buffalo - WHQ"/>
    <s v="USLT09289"/>
    <s v="Catering"/>
    <x v="0"/>
  </r>
  <r>
    <s v="Lauren Genovese (Chua)"/>
    <x v="4"/>
    <x v="0"/>
    <s v="In use"/>
    <s v="US - Buffalo - WHQ"/>
    <s v="USLT09012"/>
    <s v="Speed To Market"/>
    <x v="0"/>
  </r>
  <r>
    <s v="Alvino Battistoni"/>
    <x v="2"/>
    <x v="0"/>
    <s v="In use"/>
    <s v="US - Buffalo - WHQ"/>
    <s v="USLT09921"/>
    <s v="In-Store Bakery &amp; Deli Direct Chains Div"/>
    <x v="0"/>
  </r>
  <r>
    <s v="Jessica Gangloff"/>
    <x v="2"/>
    <x v="0"/>
    <s v="In use"/>
    <s v="US - Buffalo - WHQ"/>
    <s v="USLT010173"/>
    <s v="CS&amp;L - Logistics"/>
    <x v="0"/>
  </r>
  <r>
    <s v="Ann Boyd"/>
    <x v="4"/>
    <x v="0"/>
    <s v="In use"/>
    <s v="US - Buffalo - WHQ"/>
    <s v="USLT09199"/>
    <s v="Category Business Unit - Desserts"/>
    <x v="0"/>
  </r>
  <r>
    <s v="Audrey Krystek"/>
    <x v="4"/>
    <x v="0"/>
    <s v="In use"/>
    <s v="US - Buffalo - WHQ"/>
    <s v="USLT09034"/>
    <s v="Finance - Tax &amp; Internal Audit - Tax"/>
    <x v="0"/>
  </r>
  <r>
    <s v="Michael Piatko"/>
    <x v="10"/>
    <x v="0"/>
    <s v="In use"/>
    <s v="US - Buffalo - WHQ"/>
    <s v="USLT07551"/>
    <s v="R&amp;D - Global Technology"/>
    <x v="0"/>
  </r>
  <r>
    <s v="William Riter"/>
    <x v="2"/>
    <x v="0"/>
    <s v="In use"/>
    <s v="US - Buffalo - WHQ"/>
    <s v="USLT09429"/>
    <s v="Shareholders &amp; Family Staff - Air - Crew"/>
    <x v="0"/>
  </r>
  <r>
    <s v="Lillian Marotta"/>
    <x v="6"/>
    <x v="0"/>
    <s v="In use"/>
    <s v="US - Buffalo - WHQ"/>
    <s v="USLT011617"/>
    <s v="CS&amp;L - Supply/Demand Planning - Supply C"/>
    <x v="0"/>
  </r>
  <r>
    <s v="Denise Black"/>
    <x v="2"/>
    <x v="0"/>
    <s v="In use"/>
    <s v="US - Buffalo - WHQ"/>
    <s v="USLT09471"/>
    <s v="Finance - Accounting &amp; Finance - Account"/>
    <x v="0"/>
  </r>
  <r>
    <s v="Jeanne Lynch"/>
    <x v="35"/>
    <x v="0"/>
    <s v="In use"/>
    <s v="US - Buffalo - WHQ"/>
    <s v="MACGRAPHIC12"/>
    <m/>
    <x v="0"/>
  </r>
  <r>
    <s v="Kim Nowak"/>
    <x v="6"/>
    <x v="0"/>
    <s v="In use"/>
    <s v="US - Buffalo - WHQ"/>
    <s v="USLT010598"/>
    <s v="QA&amp; Food Safety - Regulatory Affairs"/>
    <x v="0"/>
  </r>
  <r>
    <s v="Sarah Johnson"/>
    <x v="34"/>
    <x v="0"/>
    <s v="In use"/>
    <s v="US - Buffalo - WHQ"/>
    <s v="USLT010652"/>
    <s v="R&amp;D - Global Technology"/>
    <x v="2"/>
  </r>
  <r>
    <s v="Curtis Boyle"/>
    <x v="40"/>
    <x v="0"/>
    <s v="In use"/>
    <s v="US - Buffalo - WHQ"/>
    <s v="USLT09063"/>
    <s v="CS&amp;L - Supply/Demand Planning - Supply C"/>
    <x v="2"/>
  </r>
  <r>
    <s v="Tina D'Avolio"/>
    <x v="2"/>
    <x v="0"/>
    <s v="In use"/>
    <s v="US - Buffalo - WHQ"/>
    <s v="USLT09900"/>
    <s v="Speed To Market"/>
    <x v="0"/>
  </r>
  <r>
    <s v="Michael Driscoll"/>
    <x v="2"/>
    <x v="0"/>
    <s v="In use"/>
    <s v="US - Buffalo - WHQ"/>
    <s v="USLT09908"/>
    <s v="Procurement - Global - Optimization"/>
    <x v="0"/>
  </r>
  <r>
    <s v="Joy Scharf"/>
    <x v="19"/>
    <x v="0"/>
    <s v="In use"/>
    <s v="US - Buffalo - WHQ"/>
    <s v="USLT08087"/>
    <s v="HR - Associate Services Center"/>
    <x v="0"/>
  </r>
  <r>
    <s v="1 DeskSide"/>
    <x v="7"/>
    <x v="0"/>
    <s v="In use"/>
    <s v="US - Buffalo - WHQ"/>
    <s v="USDT01330"/>
    <s v="QA&amp; Food Safety - USC"/>
    <x v="1"/>
  </r>
  <r>
    <s v="Cornelius Moore"/>
    <x v="2"/>
    <x v="0"/>
    <s v="In use"/>
    <s v="US - Buffalo - WHQ"/>
    <s v="USLT10137"/>
    <s v="CS&amp;L"/>
    <x v="0"/>
  </r>
  <r>
    <s v="Heidi Pfleuger"/>
    <x v="2"/>
    <x v="0"/>
    <s v="In use"/>
    <s v="US - Buffalo - WHQ"/>
    <s v="USLT10461"/>
    <m/>
    <x v="0"/>
  </r>
  <r>
    <s v="Katelyn Kostiw"/>
    <x v="2"/>
    <x v="0"/>
    <s v="In use"/>
    <s v="US - Buffalo - WHQ"/>
    <s v="USLT09524"/>
    <s v="Customer Service &amp; Logistics"/>
    <x v="0"/>
  </r>
  <r>
    <s v="Rob Selby"/>
    <x v="4"/>
    <x v="0"/>
    <s v="In use"/>
    <s v="US - Buffalo - WHQ"/>
    <s v="USLT08812"/>
    <s v="CS&amp;L - Transportation - International Lo"/>
    <x v="0"/>
  </r>
  <r>
    <s v="Jeff Martin"/>
    <x v="43"/>
    <x v="0"/>
    <s v="In use"/>
    <s v="US - Buffalo - WHQ"/>
    <s v="USDT05036"/>
    <s v="Corporate Services - Innovation Center T"/>
    <x v="1"/>
  </r>
  <r>
    <s v="David Kashino"/>
    <x v="8"/>
    <x v="0"/>
    <s v="In use"/>
    <s v="US - Buffalo - WHQ"/>
    <s v="USDT04917"/>
    <s v="Corporate Services"/>
    <x v="1"/>
  </r>
  <r>
    <s v="James Toomey"/>
    <x v="74"/>
    <x v="0"/>
    <s v="In use"/>
    <s v="US - Buffalo - WHQ"/>
    <s v="USLT09916"/>
    <s v="IS - Enterprise Architecture"/>
    <x v="0"/>
  </r>
  <r>
    <s v="Deepak Kunavarapu"/>
    <x v="2"/>
    <x v="0"/>
    <s v="In use"/>
    <s v="US - Buffalo - WHQ"/>
    <s v="USLT09899"/>
    <s v="Transformation"/>
    <x v="0"/>
  </r>
  <r>
    <s v="Ryan Jackson"/>
    <x v="2"/>
    <x v="0"/>
    <s v="In use"/>
    <s v="US - Buffalo - WHQ"/>
    <s v="USLT09907"/>
    <s v="QA&amp; Food Safety - Global"/>
    <x v="0"/>
  </r>
  <r>
    <s v="J.B. Brown"/>
    <x v="7"/>
    <x v="0"/>
    <s v="In use"/>
    <s v="US - Buffalo - WHQ"/>
    <s v="USDT01402"/>
    <s v="Corporate Services - Mail &amp; Maintenance"/>
    <x v="1"/>
  </r>
  <r>
    <s v="Burt Mirti"/>
    <x v="17"/>
    <x v="0"/>
    <s v="In use"/>
    <s v="US - Buffalo - WHQ"/>
    <s v="USLT08692"/>
    <s v="Sales"/>
    <x v="0"/>
  </r>
  <r>
    <s v="Diego Viana"/>
    <x v="75"/>
    <x v="0"/>
    <s v="In use"/>
    <s v="US - Buffalo - WHQ"/>
    <s v="USLT09105"/>
    <s v="Marketing - Global"/>
    <x v="0"/>
  </r>
  <r>
    <s v="Kyle Kaczmarek"/>
    <x v="35"/>
    <x v="0"/>
    <s v="In use"/>
    <s v="US - Buffalo - WHQ"/>
    <s v="MACGRAPHIC11"/>
    <m/>
    <x v="0"/>
  </r>
  <r>
    <s v="Terena Eron"/>
    <x v="2"/>
    <x v="0"/>
    <s v="In use"/>
    <s v="US - Buffalo - WHQ"/>
    <s v="USLT10094"/>
    <s v="Total Rewards"/>
    <x v="0"/>
  </r>
  <r>
    <s v="Bryce Jellinick"/>
    <x v="3"/>
    <x v="0"/>
    <s v="In use"/>
    <s v="US - Buffalo - WHQ"/>
    <s v="USTB00181"/>
    <s v="Customer Service and Logistics"/>
    <x v="0"/>
  </r>
  <r>
    <s v="Christine Berger"/>
    <x v="6"/>
    <x v="0"/>
    <s v="In use"/>
    <s v="US - Buffalo - WHQ"/>
    <s v="USLT011532"/>
    <s v="Transformation"/>
    <x v="0"/>
  </r>
  <r>
    <s v="Cindy Walker"/>
    <x v="2"/>
    <x v="0"/>
    <s v="In use"/>
    <s v="US - Buffalo - WHQ"/>
    <s v="USLT10460"/>
    <s v="Human Resources"/>
    <x v="0"/>
  </r>
  <r>
    <s v="Patty Sarro"/>
    <x v="2"/>
    <x v="0"/>
    <s v="In use"/>
    <s v="US - Buffalo - WHQ"/>
    <s v="USLT10468"/>
    <s v="Operations - USC"/>
    <x v="0"/>
  </r>
  <r>
    <s v="Millicent Udin"/>
    <x v="6"/>
    <x v="0"/>
    <s v="In use"/>
    <s v="US - Buffalo - WHQ"/>
    <s v="USLT010714"/>
    <s v="Internal Audit"/>
    <x v="0"/>
  </r>
  <r>
    <s v="Kayla Browning"/>
    <x v="14"/>
    <x v="0"/>
    <s v="In use"/>
    <s v="US - Buffalo - WHQ"/>
    <s v="USLT010662"/>
    <s v="Aviation"/>
    <x v="1"/>
  </r>
  <r>
    <s v="Jeff Martin"/>
    <x v="43"/>
    <x v="0"/>
    <s v="In use"/>
    <s v="US - Buffalo - WHQ"/>
    <s v="USDT05032"/>
    <s v="Corporate Services - Innovation Center T"/>
    <x v="1"/>
  </r>
  <r>
    <s v="Jennifer McGraw"/>
    <x v="4"/>
    <x v="0"/>
    <s v="In use"/>
    <s v="US - Buffalo - WHQ"/>
    <s v="USLT09173"/>
    <s v="Global Markets Marketing"/>
    <x v="0"/>
  </r>
  <r>
    <s v="John Stevens"/>
    <x v="2"/>
    <x v="0"/>
    <s v="In use"/>
    <s v="US - Buffalo - WHQ"/>
    <s v="USLT09898"/>
    <s v="CS&amp;L - Customer Service"/>
    <x v="0"/>
  </r>
  <r>
    <s v="Ethan Sharp"/>
    <x v="2"/>
    <x v="0"/>
    <s v="In use"/>
    <s v="US - Buffalo - WHQ"/>
    <s v="USLT09906"/>
    <s v="CS&amp;L - Supply/Demand Planning - Supply C"/>
    <x v="0"/>
  </r>
  <r>
    <s v="Darryl Burgess"/>
    <x v="61"/>
    <x v="0"/>
    <s v="In use"/>
    <s v="US - Buffalo - WHQ"/>
    <s v="USTB00136"/>
    <s v="Operations - USC - Enviornment, Health &amp;"/>
    <x v="0"/>
  </r>
  <r>
    <s v="Matthew Harrington"/>
    <x v="2"/>
    <x v="0"/>
    <s v="In use"/>
    <s v="US - Buffalo - WHQ"/>
    <s v="USLT09442"/>
    <s v="Human Resources"/>
    <x v="0"/>
  </r>
  <r>
    <s v="Nancy Duke"/>
    <x v="2"/>
    <x v="0"/>
    <s v="In use"/>
    <s v="US - Buffalo - WHQ"/>
    <s v="USLT10143"/>
    <s v="Sales Planning"/>
    <x v="0"/>
  </r>
  <r>
    <s v="Kristen Young"/>
    <x v="2"/>
    <x v="0"/>
    <s v="In use"/>
    <s v="US - Buffalo - WHQ"/>
    <s v="USLT10459"/>
    <s v="Digital Marketing"/>
    <x v="0"/>
  </r>
  <r>
    <s v="Joseph Kramer"/>
    <x v="39"/>
    <x v="0"/>
    <s v="In use"/>
    <s v="US - Buffalo - WHQ"/>
    <s v="USTB00189"/>
    <s v="IS - Infrastructure Services"/>
    <x v="0"/>
  </r>
  <r>
    <s v="Kathryn Whiting"/>
    <x v="4"/>
    <x v="0"/>
    <s v="In use"/>
    <s v="US - Buffalo - WHQ"/>
    <s v="USLT08819"/>
    <s v="IS - Service Line, Supply Chain"/>
    <x v="0"/>
  </r>
  <r>
    <s v="Megan Grinstead (Edens)"/>
    <x v="2"/>
    <x v="0"/>
    <s v="In use"/>
    <s v="US - Buffalo - WHQ"/>
    <s v="USLT09579"/>
    <s v="Category Business Unit - Value Added Bak"/>
    <x v="0"/>
  </r>
  <r>
    <s v="Tiana Valentin"/>
    <x v="8"/>
    <x v="0"/>
    <s v="In use"/>
    <s v="US - Buffalo - WHQ"/>
    <s v="USDT04946"/>
    <s v="Sodexo"/>
    <x v="1"/>
  </r>
  <r>
    <s v="Theresa Cerabone"/>
    <x v="6"/>
    <x v="0"/>
    <s v="In use"/>
    <s v="US - Buffalo - WHQ"/>
    <s v="USLT010611"/>
    <s v="Novelty"/>
    <x v="0"/>
  </r>
  <r>
    <s v="Yexi Liu"/>
    <x v="76"/>
    <x v="0"/>
    <s v="In use"/>
    <s v="US - Buffalo - WHQ"/>
    <s v="USLT08257"/>
    <m/>
    <x v="0"/>
  </r>
  <r>
    <s v="Annemarie Rodriguez"/>
    <x v="77"/>
    <x v="0"/>
    <s v="In use"/>
    <s v="US - Buffalo - WHQ"/>
    <s v="USTB00095"/>
    <s v="Marketing"/>
    <x v="0"/>
  </r>
  <r>
    <s v="Qige Chen"/>
    <x v="2"/>
    <x v="0"/>
    <s v="In use"/>
    <s v="US - Buffalo - WHQ"/>
    <s v="USLT09943"/>
    <s v="R&amp;D"/>
    <x v="0"/>
  </r>
  <r>
    <s v="Logan Monroe"/>
    <x v="20"/>
    <x v="0"/>
    <s v="In use"/>
    <s v="US - Buffalo - WHQ"/>
    <s v="USLT09141"/>
    <s v="Procurement"/>
    <x v="0"/>
  </r>
  <r>
    <s v="Charlene Bell"/>
    <x v="6"/>
    <x v="0"/>
    <s v="In use"/>
    <s v="US - Buffalo - WHQ"/>
    <s v="USLT010867"/>
    <s v="Accounts Payable"/>
    <x v="0"/>
  </r>
  <r>
    <s v="Paula Lugar"/>
    <x v="2"/>
    <x v="0"/>
    <s v="In use"/>
    <s v="US - Buffalo - WHQ"/>
    <s v="USLT09905"/>
    <s v="R&amp;D - Bakery"/>
    <x v="0"/>
  </r>
  <r>
    <s v="Kristen Magiera"/>
    <x v="2"/>
    <x v="0"/>
    <s v="In use"/>
    <s v="US - Buffalo - WHQ"/>
    <s v="USLT10138"/>
    <s v="CS&amp;L - Supply/Demand Planning - Supply C"/>
    <x v="0"/>
  </r>
  <r>
    <s v="Jasmine Hidalgo"/>
    <x v="2"/>
    <x v="0"/>
    <s v="In use"/>
    <s v="US - Buffalo - WHQ"/>
    <s v="USLT10462"/>
    <s v="Campus Food Service - Dessert Builders"/>
    <x v="0"/>
  </r>
  <r>
    <s v="Michael Grieshober"/>
    <x v="6"/>
    <x v="0"/>
    <s v="In use"/>
    <s v="US - Buffalo - WHQ"/>
    <s v="USLT010715"/>
    <s v="Corporate Services - Mail &amp; Maintenance"/>
    <x v="0"/>
  </r>
  <r>
    <s v="Alexis Ziman"/>
    <x v="6"/>
    <x v="0"/>
    <s v="In use"/>
    <s v="US - Buffalo - WHQ"/>
    <s v="USLT010717"/>
    <s v="Category Business Unit - Desserts"/>
    <x v="0"/>
  </r>
  <r>
    <s v="Linda Drake"/>
    <x v="46"/>
    <x v="0"/>
    <s v="In use"/>
    <s v="US - Buffalo - WHQ"/>
    <s v="USLT08249"/>
    <s v="Graphics &amp; Packaging"/>
    <x v="0"/>
  </r>
  <r>
    <s v="Matthew Venhaus"/>
    <x v="2"/>
    <x v="0"/>
    <s v="In use"/>
    <s v="US - Buffalo - WHQ"/>
    <s v="USLT09866"/>
    <s v="Finance - Accounting &amp; Finance - Trade A"/>
    <x v="0"/>
  </r>
  <r>
    <s v="Dillon Grabowski"/>
    <x v="2"/>
    <x v="0"/>
    <s v="In use"/>
    <s v="US - Buffalo - WHQ"/>
    <s v="USLT09874"/>
    <s v="Research and Development"/>
    <x v="0"/>
  </r>
  <r>
    <s v="Juan Mejia"/>
    <x v="40"/>
    <x v="0"/>
    <s v="In use"/>
    <s v="US - Buffalo - WHQ"/>
    <s v="USLT09216"/>
    <s v="Operations - Engineering"/>
    <x v="2"/>
  </r>
  <r>
    <s v="Krista Christy"/>
    <x v="6"/>
    <x v="0"/>
    <s v="In use"/>
    <s v="US - Buffalo - WHQ"/>
    <s v="USLT010852"/>
    <s v="QA&amp; Food Safety - Regulatory Affairs"/>
    <x v="0"/>
  </r>
  <r>
    <s v="Sachin Bhatia"/>
    <x v="4"/>
    <x v="0"/>
    <s v="In use"/>
    <s v="US - Buffalo - WHQ"/>
    <s v="USLT08940"/>
    <s v="R&amp;D - Pizza"/>
    <x v="0"/>
  </r>
  <r>
    <s v="Tracey Ziener"/>
    <x v="6"/>
    <x v="0"/>
    <s v="In use"/>
    <s v="US - Buffalo - WHQ"/>
    <s v="USLT011770"/>
    <s v="Research &amp; Development and Quality Assur"/>
    <x v="0"/>
  </r>
  <r>
    <s v="Nicholas Ruszczyk"/>
    <x v="8"/>
    <x v="0"/>
    <s v="In use"/>
    <s v="US - Buffalo - WHQ"/>
    <s v="USDT05010"/>
    <s v="Finance - Accounting &amp; Finance"/>
    <x v="1"/>
  </r>
  <r>
    <s v="Natalia Godwin"/>
    <x v="2"/>
    <x v="0"/>
    <s v="In use"/>
    <s v="US - Buffalo - WHQ"/>
    <s v="USLT10230"/>
    <s v="Talent Acquisition"/>
    <x v="0"/>
  </r>
  <r>
    <s v="Ann Kowalczewski"/>
    <x v="2"/>
    <x v="0"/>
    <s v="In use"/>
    <s v="US - Buffalo - WHQ"/>
    <s v="USLT09491"/>
    <s v="Administration - Category Business Unit"/>
    <x v="0"/>
  </r>
  <r>
    <s v="Erin Rozak"/>
    <x v="4"/>
    <x v="0"/>
    <s v="In use"/>
    <s v="US - Buffalo - WHQ"/>
    <s v="USLT08822"/>
    <s v="Campus Food Service - Catering"/>
    <x v="0"/>
  </r>
  <r>
    <s v="1 DeskSide"/>
    <x v="53"/>
    <x v="0"/>
    <s v="In use"/>
    <s v="US - Buffalo - WHQ"/>
    <s v="RPTRAVELNASM01"/>
    <m/>
    <x v="1"/>
  </r>
  <r>
    <s v="Alexander Koss"/>
    <x v="4"/>
    <x v="0"/>
    <s v="In use"/>
    <s v="US - Buffalo - WHQ"/>
    <s v="USLT09181"/>
    <s v="Procurement"/>
    <x v="0"/>
  </r>
  <r>
    <s v="Andrew Gaulin"/>
    <x v="2"/>
    <x v="0"/>
    <s v="In use"/>
    <s v="US - Buffalo - WHQ"/>
    <s v="USLT09869"/>
    <s v="Sales Planning"/>
    <x v="0"/>
  </r>
  <r>
    <s v="Jeffrey Green"/>
    <x v="2"/>
    <x v="0"/>
    <s v="In use"/>
    <s v="US - Buffalo - WHQ"/>
    <s v="USLT09873"/>
    <s v="Credit &amp; Collections"/>
    <x v="0"/>
  </r>
  <r>
    <s v="Gillian Wittig"/>
    <x v="6"/>
    <x v="0"/>
    <s v="In use"/>
    <s v="US - Buffalo - WHQ"/>
    <s v="USLT010868"/>
    <s v="International Marketing"/>
    <x v="0"/>
  </r>
  <r>
    <s v="Caleb Blodgett"/>
    <x v="6"/>
    <x v="0"/>
    <s v="In use"/>
    <s v="US - Buffalo - WHQ"/>
    <s v="USLT010874"/>
    <s v="Corporate Communications"/>
    <x v="0"/>
  </r>
  <r>
    <s v="Brian Rudyk"/>
    <x v="6"/>
    <x v="0"/>
    <s v="In use"/>
    <s v="US - Buffalo - WHQ"/>
    <s v="USLT010848"/>
    <s v="R&amp;D - Packaging Engineering"/>
    <x v="0"/>
  </r>
  <r>
    <s v="JoAnn Johnston"/>
    <x v="11"/>
    <x v="0"/>
    <s v="In use"/>
    <s v="US - Buffalo - WHQ"/>
    <s v="USDT01519"/>
    <s v="Research &amp; Development"/>
    <x v="1"/>
  </r>
  <r>
    <s v="Shawn O'Dell"/>
    <x v="6"/>
    <x v="0"/>
    <s v="In use"/>
    <s v="US - Buffalo - WHQ"/>
    <s v="USLT011774"/>
    <s v="Finance - Accounting &amp; Finance - Credit "/>
    <x v="0"/>
  </r>
  <r>
    <s v="Carolyn Trabert"/>
    <x v="6"/>
    <x v="0"/>
    <s v="In use"/>
    <s v="US - Buffalo - WHQ"/>
    <s v="USLT010754"/>
    <s v="QA&amp; Food Safety - International"/>
    <x v="0"/>
  </r>
  <r>
    <s v="Graham Kinnaird"/>
    <x v="6"/>
    <x v="0"/>
    <s v="In use"/>
    <s v="US - Buffalo - WHQ"/>
    <s v="USLT010756"/>
    <s v="R&amp;D - Packaging Engineering"/>
    <x v="0"/>
  </r>
  <r>
    <s v="Daniel Knoll"/>
    <x v="6"/>
    <x v="0"/>
    <s v="In use"/>
    <s v="US - Buffalo - WHQ"/>
    <s v="USLT010758"/>
    <s v="R&amp;D TCCS"/>
    <x v="0"/>
  </r>
  <r>
    <s v="Nadia Melnyk"/>
    <x v="2"/>
    <x v="0"/>
    <s v="In use"/>
    <s v="US - Buffalo - WHQ"/>
    <s v="USLT09451"/>
    <s v="QA&amp; Food Safety - USC"/>
    <x v="0"/>
  </r>
  <r>
    <s v="Heather Valentin"/>
    <x v="2"/>
    <x v="0"/>
    <s v="In use"/>
    <s v="US - Buffalo - WHQ"/>
    <s v="USLT09493"/>
    <s v="HR - Talent Acquisition"/>
    <x v="0"/>
  </r>
  <r>
    <s v="Brandy Briseno"/>
    <x v="2"/>
    <x v="0"/>
    <s v="In use"/>
    <s v="US - Buffalo - WHQ"/>
    <s v="USLT09698"/>
    <s v="QA&amp; Food Safety - Regulatory Affairs"/>
    <x v="0"/>
  </r>
  <r>
    <s v="Katie Gardiner"/>
    <x v="2"/>
    <x v="0"/>
    <s v="In use"/>
    <s v="US - Buffalo - WHQ"/>
    <s v="USLT09591"/>
    <s v="HR - Business Support"/>
    <x v="0"/>
  </r>
  <r>
    <s v="Robin Melancon"/>
    <x v="78"/>
    <x v="0"/>
    <s v="In use"/>
    <s v="US - Buffalo - WHQ"/>
    <s v="USLT04697"/>
    <s v="IS - Knowledge Management &amp; Business Int"/>
    <x v="0"/>
  </r>
  <r>
    <s v="Robert Pokrzyk"/>
    <x v="4"/>
    <x v="0"/>
    <s v="In use"/>
    <s v="US - Buffalo - WHQ"/>
    <s v="USLT09178"/>
    <s v="CS&amp;L - Customer Service"/>
    <x v="0"/>
  </r>
  <r>
    <s v="Paulie Douth"/>
    <x v="36"/>
    <x v="0"/>
    <s v="In use"/>
    <s v="US - Buffalo - WHQ"/>
    <s v="USDT05313"/>
    <s v="Corporate Services"/>
    <x v="2"/>
  </r>
  <r>
    <s v="Gregory Freyburger"/>
    <x v="2"/>
    <x v="0"/>
    <s v="In use"/>
    <s v="US - Buffalo - WHQ"/>
    <s v="USLT09876"/>
    <s v="Shareholders &amp; Family Staff - Air - Main"/>
    <x v="0"/>
  </r>
  <r>
    <s v="Brenda Palmer"/>
    <x v="6"/>
    <x v="0"/>
    <s v="In use"/>
    <s v="US - Buffalo - WHQ"/>
    <s v="USLT010870"/>
    <s v="IS - Knowledge Management &amp; Business Int"/>
    <x v="0"/>
  </r>
  <r>
    <s v="Jason VanEtten"/>
    <x v="19"/>
    <x v="0"/>
    <s v="In use"/>
    <s v="US - Buffalo - WHQ"/>
    <s v="USLT08268"/>
    <s v="IS - Infrastructure Services"/>
    <x v="0"/>
  </r>
  <r>
    <s v="Morgan Klemmer"/>
    <x v="2"/>
    <x v="0"/>
    <s v="In use"/>
    <s v="US - Buffalo - WHQ"/>
    <s v="USLT09910"/>
    <s v="CS&amp;L - Customer Service"/>
    <x v="0"/>
  </r>
  <r>
    <s v="Lisa Steves"/>
    <x v="13"/>
    <x v="0"/>
    <s v="In use"/>
    <s v="US - Buffalo - WHQ"/>
    <s v="USLT09356"/>
    <s v="Finance - Accounting &amp; Finance - Trade A"/>
    <x v="0"/>
  </r>
  <r>
    <s v="Michael Migliore"/>
    <x v="6"/>
    <x v="0"/>
    <s v="In use"/>
    <s v="US - Buffalo - WHQ"/>
    <s v="USLT010847"/>
    <s v="Finance - USC - USC Divisional Support"/>
    <x v="0"/>
  </r>
  <r>
    <s v="Candis Brehm"/>
    <x v="2"/>
    <x v="0"/>
    <s v="In use"/>
    <s v="US - Buffalo - WHQ"/>
    <s v="USLT09862"/>
    <s v="CS&amp;L - Logistics"/>
    <x v="0"/>
  </r>
  <r>
    <s v="Kathryn Whiting"/>
    <x v="48"/>
    <x v="0"/>
    <s v="In use"/>
    <s v="US - Buffalo - WHQ"/>
    <s v="USLT011628"/>
    <s v="Transformation"/>
    <x v="0"/>
  </r>
  <r>
    <s v="Emily Mineo"/>
    <x v="6"/>
    <x v="0"/>
    <s v="In use"/>
    <s v="US - Buffalo - WHQ"/>
    <s v="USLT010748"/>
    <s v="CS&amp;L"/>
    <x v="0"/>
  </r>
  <r>
    <s v="Matt Hughes"/>
    <x v="5"/>
    <x v="0"/>
    <s v="In use"/>
    <s v="US - Buffalo - WHQ"/>
    <s v="USLT07293"/>
    <s v="CS&amp;L - Supply/Demand Planning - Supply C"/>
    <x v="0"/>
  </r>
  <r>
    <s v="Georgia Dachille"/>
    <x v="41"/>
    <x v="0"/>
    <s v="In use"/>
    <s v="US - Buffalo - WHQ"/>
    <s v="USLT09748"/>
    <m/>
    <x v="0"/>
  </r>
  <r>
    <s v="Georgia Dachille"/>
    <x v="59"/>
    <x v="0"/>
    <s v="In use"/>
    <s v="US - Buffalo - WHQ"/>
    <s v="USLT09748"/>
    <s v="Global Supply Chain"/>
    <x v="0"/>
  </r>
  <r>
    <s v="Moji Ahmadi"/>
    <x v="2"/>
    <x v="0"/>
    <s v="In use"/>
    <s v="US - Buffalo - WHQ"/>
    <s v="USLT09699"/>
    <s v="Operations - Engineering"/>
    <x v="0"/>
  </r>
  <r>
    <s v="Jessica English"/>
    <x v="4"/>
    <x v="0"/>
    <s v="In use"/>
    <s v="US - Buffalo - WHQ"/>
    <s v="USLT08823"/>
    <s v="Breakthrough Innovation - NON-TCCS"/>
    <x v="0"/>
  </r>
  <r>
    <s v="Jason Visnesky"/>
    <x v="31"/>
    <x v="0"/>
    <s v="In use"/>
    <s v="US - Buffalo - WHQ"/>
    <s v="USDT04826"/>
    <s v="Corporate Services"/>
    <x v="1"/>
  </r>
  <r>
    <s v="Krista Corigliano"/>
    <x v="4"/>
    <x v="0"/>
    <s v="In use"/>
    <s v="US - Buffalo - WHQ"/>
    <s v="USLT09185"/>
    <m/>
    <x v="0"/>
  </r>
  <r>
    <s v="Preeta Nair"/>
    <x v="6"/>
    <x v="0"/>
    <s v="In use"/>
    <s v="US - Buffalo - WHQ"/>
    <s v="USLT011838"/>
    <s v="Transformation"/>
    <x v="0"/>
  </r>
  <r>
    <s v="Daniela Gawel"/>
    <x v="2"/>
    <x v="0"/>
    <s v="In use"/>
    <s v="US - Buffalo - WHQ"/>
    <s v="USLT10277"/>
    <s v="Corporate Services - Mail &amp; Maintenance"/>
    <x v="0"/>
  </r>
  <r>
    <s v="Saumya Agarwal"/>
    <x v="6"/>
    <x v="0"/>
    <s v="In use"/>
    <s v="US - Buffalo - WHQ"/>
    <s v="USLT011645"/>
    <s v="Research &amp; Development"/>
    <x v="0"/>
  </r>
  <r>
    <s v="Deborah Brunner"/>
    <x v="2"/>
    <x v="0"/>
    <s v="In use"/>
    <s v="US - Buffalo - WHQ"/>
    <s v="USLT09741"/>
    <s v="Finance - Tax &amp; Internal Audit - Tax"/>
    <x v="0"/>
  </r>
  <r>
    <s v="Mike Sims"/>
    <x v="22"/>
    <x v="0"/>
    <s v="In use"/>
    <s v="US - Buffalo - WHQ"/>
    <s v="USTB00169"/>
    <s v="Information Services"/>
    <x v="0"/>
  </r>
  <r>
    <s v="Anne Mucica"/>
    <x v="6"/>
    <x v="0"/>
    <s v="In use"/>
    <s v="US - Buffalo - WHQ"/>
    <s v="USLT011744"/>
    <s v="CS&amp;L - Logistics"/>
    <x v="0"/>
  </r>
  <r>
    <s v="Paul Rajczak"/>
    <x v="8"/>
    <x v="0"/>
    <s v="In use"/>
    <s v="US - Buffalo - WHQ"/>
    <s v="USDT04972"/>
    <s v="Restaurant - Service"/>
    <x v="1"/>
  </r>
  <r>
    <s v="Katie Kozlowski"/>
    <x v="6"/>
    <x v="0"/>
    <s v="In use"/>
    <s v="US - Buffalo - WHQ"/>
    <s v="USLT011766"/>
    <s v="Category Business Unit - TCCS"/>
    <x v="0"/>
  </r>
  <r>
    <s v="Marie-Claude Laprade"/>
    <x v="6"/>
    <x v="0"/>
    <s v="In use"/>
    <s v="US - Buffalo - WHQ"/>
    <s v="USLT010755"/>
    <s v="Customer Marketing"/>
    <x v="0"/>
  </r>
  <r>
    <s v="Sharon Trice"/>
    <x v="6"/>
    <x v="0"/>
    <s v="In use"/>
    <s v="US - Buffalo - WHQ"/>
    <s v="USLT010757"/>
    <s v="Finance - Accounting &amp; Finance - Account"/>
    <x v="0"/>
  </r>
  <r>
    <s v="Joe Winiewicz"/>
    <x v="79"/>
    <x v="0"/>
    <s v="In use"/>
    <s v="US - Buffalo - WHQ"/>
    <s v="USLT05696"/>
    <s v="IS - Infrastructure Services"/>
    <x v="0"/>
  </r>
  <r>
    <s v="Michelle Muccioli"/>
    <x v="2"/>
    <x v="0"/>
    <s v="In use"/>
    <s v="US - Buffalo - WHQ"/>
    <s v="USLT10051"/>
    <s v="Marketing - Global Communications"/>
    <x v="0"/>
  </r>
  <r>
    <s v="Marcia Klepfer"/>
    <x v="6"/>
    <x v="0"/>
    <s v="In use"/>
    <s v="US - Buffalo - WHQ"/>
    <s v="USLT010630"/>
    <s v="Transformation"/>
    <x v="0"/>
  </r>
  <r>
    <s v="Ashley Abeel"/>
    <x v="77"/>
    <x v="0"/>
    <s v="In use"/>
    <s v="US - Buffalo - WHQ"/>
    <s v="USTB00084"/>
    <s v="Business Development"/>
    <x v="0"/>
  </r>
  <r>
    <s v="Adam Henkaline"/>
    <x v="34"/>
    <x v="0"/>
    <s v="In use"/>
    <s v="US - Buffalo - WHQ"/>
    <s v="USLT010842"/>
    <s v="Demand Creation - Analytics"/>
    <x v="2"/>
  </r>
  <r>
    <s v="Kevin Sheldon"/>
    <x v="69"/>
    <x v="0"/>
    <s v="In use"/>
    <s v="US - Buffalo - WHQ"/>
    <s v="USLT010845"/>
    <s v="Finance - International - Supply Chain S"/>
    <x v="0"/>
  </r>
  <r>
    <s v="Jack Kane"/>
    <x v="8"/>
    <x v="0"/>
    <s v="In use"/>
    <s v="US - Buffalo - WHQ"/>
    <s v="USDT04772"/>
    <s v="Sodexo"/>
    <x v="1"/>
  </r>
  <r>
    <s v="Chris Cobb"/>
    <x v="6"/>
    <x v="0"/>
    <s v="In use"/>
    <s v="US - Buffalo - WHQ"/>
    <s v="USLT011658"/>
    <s v="R&amp;D - Desserts"/>
    <x v="0"/>
  </r>
  <r>
    <s v="Timothy Interlichia"/>
    <x v="2"/>
    <x v="0"/>
    <s v="In use"/>
    <s v="US - Buffalo - WHQ"/>
    <s v="USLT09838"/>
    <s v="R&amp;D - Packaging Engineering"/>
    <x v="0"/>
  </r>
  <r>
    <s v="Jean Cordon"/>
    <x v="2"/>
    <x v="0"/>
    <s v="In use"/>
    <s v="US - Buffalo - WHQ"/>
    <s v="USLT09842"/>
    <s v="Customer Service &amp; Logistics"/>
    <x v="0"/>
  </r>
  <r>
    <s v="Jeremy Stephens"/>
    <x v="46"/>
    <x v="0"/>
    <s v="In use"/>
    <s v="US - Buffalo - WHQ"/>
    <s v="USLT08245"/>
    <s v="Graphics &amp; Packaging"/>
    <x v="0"/>
  </r>
  <r>
    <s v="Caroline Emerson"/>
    <x v="2"/>
    <x v="0"/>
    <s v="In use"/>
    <s v="US - Buffalo - WHQ"/>
    <s v="USLT09664"/>
    <s v="Finance Shared Services"/>
    <x v="0"/>
  </r>
  <r>
    <s v="Audrey Morley"/>
    <x v="23"/>
    <x v="0"/>
    <s v="In use"/>
    <s v="US - Buffalo - WHQ"/>
    <s v="USLT08368"/>
    <s v="Digital Marketing"/>
    <x v="2"/>
  </r>
  <r>
    <s v="Samantha Latshaw"/>
    <x v="6"/>
    <x v="0"/>
    <s v="In use"/>
    <s v="US - Buffalo - WHQ"/>
    <s v="USLT011789"/>
    <s v="Communications"/>
    <x v="0"/>
  </r>
  <r>
    <s v="Lexi Aquilino"/>
    <x v="6"/>
    <x v="0"/>
    <s v="In use"/>
    <s v="US - Buffalo - WHQ"/>
    <s v="USLT011793"/>
    <s v="R&amp;D TCCS"/>
    <x v="0"/>
  </r>
  <r>
    <s v="Kelsey Gasiorczyk"/>
    <x v="6"/>
    <x v="0"/>
    <s v="In use"/>
    <s v="US - Buffalo - WHQ"/>
    <s v="USLT011820"/>
    <s v="Finance - Accounting &amp; Finance - Cost Ac"/>
    <x v="0"/>
  </r>
  <r>
    <s v="Blaine Bartel"/>
    <x v="6"/>
    <x v="0"/>
    <s v="In use"/>
    <s v="US - Buffalo - WHQ"/>
    <s v="USLT010649"/>
    <s v="R&amp;D - Desserts"/>
    <x v="0"/>
  </r>
  <r>
    <s v="Laura Basile"/>
    <x v="17"/>
    <x v="0"/>
    <s v="In use"/>
    <s v="US - Buffalo - WHQ"/>
    <s v="USLT08723"/>
    <s v="Procurement"/>
    <x v="0"/>
  </r>
  <r>
    <s v="Serena Leatherbarrow"/>
    <x v="6"/>
    <x v="0"/>
    <s v="In use"/>
    <s v="US - Buffalo - WHQ"/>
    <s v="USLT010700"/>
    <s v="Customer Marketing"/>
    <x v="0"/>
  </r>
  <r>
    <s v="Alex Lauck"/>
    <x v="8"/>
    <x v="0"/>
    <s v="In use"/>
    <s v="US - Buffalo - WHQ"/>
    <s v="USDT05023"/>
    <s v="Corporate Services"/>
    <x v="1"/>
  </r>
  <r>
    <s v="Bill Gisel"/>
    <x v="41"/>
    <x v="0"/>
    <s v="In use"/>
    <s v="US - Buffalo - WHQ"/>
    <s v="USTB00251"/>
    <m/>
    <x v="0"/>
  </r>
  <r>
    <s v="KRISHNA SAMEER PORURI"/>
    <x v="6"/>
    <x v="0"/>
    <s v="In use"/>
    <s v="US - Buffalo - WHQ"/>
    <s v="USLT011558"/>
    <s v="CS&amp;L - Supply/Demand Planning - Supply C"/>
    <x v="0"/>
  </r>
  <r>
    <s v="Matt Bartone"/>
    <x v="6"/>
    <x v="0"/>
    <s v="In use"/>
    <s v="US - Buffalo - WHQ"/>
    <s v="USLT011857"/>
    <s v="CS&amp;L - Supply/Demand Planning - Supply C"/>
    <x v="0"/>
  </r>
  <r>
    <s v="Shri Sharma"/>
    <x v="2"/>
    <x v="0"/>
    <s v="In use"/>
    <s v="US - Buffalo - WHQ"/>
    <s v="USLT09531"/>
    <s v="R&amp;D TCCS"/>
    <x v="0"/>
  </r>
  <r>
    <s v="Cassandra Kennelly"/>
    <x v="2"/>
    <x v="0"/>
    <s v="In use"/>
    <s v="US - Buffalo - WHQ"/>
    <s v="USLT09709"/>
    <s v="Category Business Unit - Value Added Bak"/>
    <x v="0"/>
  </r>
  <r>
    <s v="Samantha Anastasia"/>
    <x v="4"/>
    <x v="0"/>
    <s v="In use"/>
    <s v="US - Buffalo - WHQ"/>
    <s v="USLT08838"/>
    <s v="R&amp;D"/>
    <x v="0"/>
  </r>
  <r>
    <s v="Kimberly O'Brien (Sheldon)"/>
    <x v="4"/>
    <x v="0"/>
    <s v="In use"/>
    <s v="US - Buffalo - WHQ"/>
    <s v="USLT08844"/>
    <s v="Customer Marketing"/>
    <x v="0"/>
  </r>
  <r>
    <s v="David Kashino"/>
    <x v="4"/>
    <x v="0"/>
    <s v="In use"/>
    <s v="US - Buffalo - WHQ"/>
    <s v="USLT08846"/>
    <s v="Corporate?Services"/>
    <x v="0"/>
  </r>
  <r>
    <s v="Thmwee Paw"/>
    <x v="4"/>
    <x v="0"/>
    <s v="In use"/>
    <s v="US - Buffalo - WHQ"/>
    <s v="USLT08987"/>
    <s v="Revenue Management"/>
    <x v="0"/>
  </r>
  <r>
    <s v="Wendy Barth"/>
    <x v="4"/>
    <x v="0"/>
    <s v="In use"/>
    <s v="US - Buffalo - WHQ"/>
    <s v="USLT08996"/>
    <s v="APHQ"/>
    <x v="0"/>
  </r>
  <r>
    <s v="Noelle Bartz"/>
    <x v="2"/>
    <x v="0"/>
    <s v="In use"/>
    <s v="US - Buffalo - WHQ"/>
    <s v="USLT09639"/>
    <s v="HR - Total Rewards"/>
    <x v="0"/>
  </r>
  <r>
    <s v="David Settle"/>
    <x v="6"/>
    <x v="0"/>
    <s v="In use"/>
    <s v="US - Buffalo - WHQ"/>
    <s v="USLT010887"/>
    <s v="R&amp;D - Desserts"/>
    <x v="0"/>
  </r>
  <r>
    <s v="Brandon Pasquariello"/>
    <x v="17"/>
    <x v="0"/>
    <s v="In use"/>
    <s v="US - Buffalo - WHQ"/>
    <s v="USLT08439"/>
    <s v="R&amp;D - Global Technology"/>
    <x v="0"/>
  </r>
  <r>
    <s v="Nicole Enderton"/>
    <x v="2"/>
    <x v="0"/>
    <s v="In use"/>
    <s v="US - Buffalo - WHQ"/>
    <s v="USLT09886"/>
    <s v="Finance - Tax &amp; Internal Audit - Tax"/>
    <x v="0"/>
  </r>
  <r>
    <s v="Susan Ulrich"/>
    <x v="2"/>
    <x v="0"/>
    <s v="In use"/>
    <s v="US - Buffalo - WHQ"/>
    <s v="USLT09845"/>
    <s v="R&amp;D - BTI"/>
    <x v="0"/>
  </r>
  <r>
    <s v="Courtney Ewings"/>
    <x v="46"/>
    <x v="0"/>
    <s v="In use"/>
    <s v="US - Buffalo - WHQ"/>
    <s v="USLT08243"/>
    <s v="Graphics &amp; Packaging"/>
    <x v="0"/>
  </r>
  <r>
    <s v="Thomas Geblein"/>
    <x v="41"/>
    <x v="0"/>
    <s v="In use"/>
    <s v="US - Buffalo - WHQ"/>
    <s v="USLTAP-BZDVEP37"/>
    <m/>
    <x v="0"/>
  </r>
  <r>
    <s v="Sharon Palisano"/>
    <x v="2"/>
    <x v="0"/>
    <s v="In use"/>
    <s v="US - Buffalo - WHQ"/>
    <s v="USLT09959"/>
    <s v="Executive Team &amp; Administration Staff"/>
    <x v="0"/>
  </r>
  <r>
    <s v="Caitlin Fendrick"/>
    <x v="2"/>
    <x v="0"/>
    <s v="In use"/>
    <s v="US - Buffalo - WHQ"/>
    <s v="USLT09669"/>
    <s v="Speed To Market"/>
    <x v="0"/>
  </r>
  <r>
    <s v="Jessica Stainsby"/>
    <x v="6"/>
    <x v="0"/>
    <s v="In use"/>
    <s v="US - Buffalo - WHQ"/>
    <s v="USLT010877"/>
    <s v="Category Business Unit - Desserts"/>
    <x v="0"/>
  </r>
  <r>
    <s v="Jennifer Fischer"/>
    <x v="4"/>
    <x v="0"/>
    <s v="In use"/>
    <s v="US - Buffalo - WHQ"/>
    <s v="USLT09024"/>
    <s v="Campus Food Service - Catering"/>
    <x v="0"/>
  </r>
  <r>
    <s v="Sarah Fratello"/>
    <x v="6"/>
    <x v="0"/>
    <s v="In use"/>
    <s v="US - Buffalo - WHQ"/>
    <s v="USLT011784"/>
    <s v="Finance - Accounting &amp; Finance - Trade A"/>
    <x v="0"/>
  </r>
  <r>
    <s v="Erica Stuart"/>
    <x v="6"/>
    <x v="0"/>
    <s v="In use"/>
    <s v="US - Buffalo - WHQ"/>
    <s v="USLT011792"/>
    <s v="CS&amp;L - Customer Service"/>
    <x v="0"/>
  </r>
  <r>
    <s v="Beth Grieshober"/>
    <x v="11"/>
    <x v="0"/>
    <s v="In use"/>
    <s v="US - Buffalo - WHQ"/>
    <s v="USDT01528"/>
    <s v="Campus Food Service - Catering"/>
    <x v="1"/>
  </r>
  <r>
    <s v="Jesse Kozak"/>
    <x v="8"/>
    <x v="0"/>
    <s v="In use"/>
    <s v="US - Buffalo - WHQ"/>
    <s v="USDT04894"/>
    <s v="HR"/>
    <x v="1"/>
  </r>
  <r>
    <s v="Krystl Marinaccio"/>
    <x v="2"/>
    <x v="0"/>
    <s v="In use"/>
    <s v="US - Buffalo - WHQ"/>
    <s v="USLT09416"/>
    <s v="Sales &amp; Marketing Support"/>
    <x v="0"/>
  </r>
  <r>
    <s v="Anikesh Gunwant Shende"/>
    <x v="6"/>
    <x v="0"/>
    <s v="In use"/>
    <s v="US - Buffalo - WHQ"/>
    <s v="USLT011824"/>
    <s v="CS&amp;L"/>
    <x v="0"/>
  </r>
  <r>
    <s v="Lisa Hill"/>
    <x v="6"/>
    <x v="0"/>
    <s v="In use"/>
    <s v="US - Buffalo - WHQ"/>
    <s v="USLT010635"/>
    <s v="Procurement - USC - Packaging/Indirect/C"/>
    <x v="0"/>
  </r>
  <r>
    <s v="Nicole Enderton"/>
    <x v="5"/>
    <x v="0"/>
    <s v="In use"/>
    <s v="US - Buffalo - WHQ"/>
    <s v="USLT07719"/>
    <s v="Finance"/>
    <x v="0"/>
  </r>
  <r>
    <s v="Deanne Withrow"/>
    <x v="8"/>
    <x v="0"/>
    <s v="In use"/>
    <s v="US - Buffalo - WHQ"/>
    <s v="USDT05027"/>
    <s v="Corporate?Services/Security"/>
    <x v="1"/>
  </r>
  <r>
    <s v="Lauren Grieco"/>
    <x v="4"/>
    <x v="0"/>
    <s v="In use"/>
    <s v="US - Buffalo - WHQ"/>
    <s v="USLT08989"/>
    <s v="Finance - Accounting &amp; Finance - Trade A"/>
    <x v="0"/>
  </r>
  <r>
    <s v="Amy Wind"/>
    <x v="6"/>
    <x v="0"/>
    <s v="In use"/>
    <s v="US - Buffalo - WHQ"/>
    <s v="USLT010883"/>
    <s v="Finance - Accounting &amp; Finance"/>
    <x v="0"/>
  </r>
  <r>
    <s v="Gabrielle Richardson"/>
    <x v="42"/>
    <x v="0"/>
    <s v="In use"/>
    <s v="US - Buffalo - WHQ"/>
    <s v="USLT09090"/>
    <s v="Customer Service and Logistics"/>
    <x v="0"/>
  </r>
  <r>
    <s v="Benjamin Paveljack"/>
    <x v="2"/>
    <x v="0"/>
    <s v="In use"/>
    <s v="US - Buffalo - WHQ"/>
    <s v="USLT09885"/>
    <s v="Finance"/>
    <x v="0"/>
  </r>
  <r>
    <s v="Sharon Berger"/>
    <x v="6"/>
    <x v="0"/>
    <s v="In use"/>
    <s v="US - Buffalo - WHQ"/>
    <s v="USLT011650"/>
    <s v="Executive Team &amp; Administration Staff"/>
    <x v="0"/>
  </r>
  <r>
    <s v="Toni Krysczak"/>
    <x v="2"/>
    <x v="0"/>
    <s v="In use"/>
    <s v="US - Buffalo - WHQ"/>
    <s v="USLT09844"/>
    <s v="HR - Business Support"/>
    <x v="0"/>
  </r>
  <r>
    <s v="Matthew Timm"/>
    <x v="2"/>
    <x v="0"/>
    <s v="In use"/>
    <s v="US - Buffalo - WHQ"/>
    <s v="USLT09963"/>
    <s v="Novelty"/>
    <x v="0"/>
  </r>
  <r>
    <s v="Brent Feuz"/>
    <x v="2"/>
    <x v="0"/>
    <s v="In use"/>
    <s v="US - Buffalo - WHQ"/>
    <s v="USLT10429"/>
    <s v="Ecommerce"/>
    <x v="0"/>
  </r>
  <r>
    <s v="Katherine Houchins"/>
    <x v="2"/>
    <x v="0"/>
    <s v="In use"/>
    <s v="US - Buffalo - WHQ"/>
    <s v="USLT010414"/>
    <s v="Transformation"/>
    <x v="0"/>
  </r>
  <r>
    <s v="Amanda McQuade"/>
    <x v="6"/>
    <x v="0"/>
    <s v="In use"/>
    <s v="US - Buffalo - WHQ"/>
    <s v="USLT011787"/>
    <s v="Sales Planning"/>
    <x v="0"/>
  </r>
  <r>
    <s v="Scott Jackson"/>
    <x v="6"/>
    <x v="0"/>
    <s v="In use"/>
    <s v="US - Buffalo - WHQ"/>
    <s v="USLT011791"/>
    <s v="IS - ERP Systems"/>
    <x v="0"/>
  </r>
  <r>
    <s v="Alex Bonito"/>
    <x v="2"/>
    <x v="0"/>
    <s v="In use"/>
    <s v="US - Buffalo - WHQ"/>
    <s v="USLT09417"/>
    <s v="Foodservice Sales Planning"/>
    <x v="0"/>
  </r>
  <r>
    <s v="Betty Zawada"/>
    <x v="48"/>
    <x v="0"/>
    <s v="In use"/>
    <s v="US - Buffalo - WHQ"/>
    <s v="USLT011629"/>
    <s v="Finance - USC - USC Divisional Support"/>
    <x v="0"/>
  </r>
  <r>
    <s v="Shubham Gaikwad"/>
    <x v="6"/>
    <x v="0"/>
    <s v="In use"/>
    <s v="US - Buffalo - WHQ"/>
    <s v="USLT010640"/>
    <s v="Sales Effectiveness Accelerator"/>
    <x v="0"/>
  </r>
  <r>
    <s v="Tracey Michel"/>
    <x v="17"/>
    <x v="0"/>
    <s v="In use"/>
    <s v="US - Buffalo - WHQ"/>
    <s v="USLT08724"/>
    <s v="QA&amp; Food Safety - Regulatory Affairs"/>
    <x v="0"/>
  </r>
  <r>
    <s v="Shawn Brackenridge"/>
    <x v="80"/>
    <x v="0"/>
    <s v="In use"/>
    <s v="US - Buffalo - WHQ"/>
    <s v="USLT011862"/>
    <s v="Digital Marketing"/>
    <x v="0"/>
  </r>
  <r>
    <s v="Michael Saad"/>
    <x v="6"/>
    <x v="0"/>
    <s v="In use"/>
    <s v="US - Buffalo - WHQ"/>
    <s v="USLT010969"/>
    <s v="Procurement - Global - Optimization"/>
    <x v="0"/>
  </r>
  <r>
    <s v="Susan Klock"/>
    <x v="6"/>
    <x v="0"/>
    <s v="In use"/>
    <s v="US - Buffalo - WHQ"/>
    <s v="USLT011856"/>
    <s v="Finance - Accounting &amp; Finance - Reporti"/>
    <x v="0"/>
  </r>
  <r>
    <s v="Miguel Rivera"/>
    <x v="6"/>
    <x v="0"/>
    <s v="In use"/>
    <s v="US - Buffalo - WHQ"/>
    <s v="USLT011858"/>
    <s v="Corporate Services"/>
    <x v="0"/>
  </r>
  <r>
    <s v="Erika Marabella"/>
    <x v="4"/>
    <x v="0"/>
    <s v="In use"/>
    <s v="US - Buffalo - WHQ"/>
    <s v="USLT08833"/>
    <s v="Legal"/>
    <x v="0"/>
  </r>
  <r>
    <s v="Geanne Zanatta"/>
    <x v="4"/>
    <x v="0"/>
    <s v="In use"/>
    <s v="US - Buffalo - WHQ"/>
    <s v="USLT08837"/>
    <s v="Legal"/>
    <x v="0"/>
  </r>
  <r>
    <s v="Kathy O'Brien"/>
    <x v="18"/>
    <x v="0"/>
    <s v="In use"/>
    <s v="US - Buffalo - WHQ"/>
    <s v="USLT010989"/>
    <s v="Transformation"/>
    <x v="0"/>
  </r>
  <r>
    <s v="Richard Tringali"/>
    <x v="17"/>
    <x v="0"/>
    <s v="In use"/>
    <s v="US - Buffalo - WHQ"/>
    <s v="USLT08431"/>
    <s v="CS&amp;L"/>
    <x v="0"/>
  </r>
  <r>
    <s v="Christopher Eglin"/>
    <x v="2"/>
    <x v="0"/>
    <s v="In use"/>
    <s v="US - Buffalo - WHQ"/>
    <s v="USLT09884"/>
    <s v="Speed To Market"/>
    <x v="0"/>
  </r>
  <r>
    <s v="Tina Battistoni-Paul"/>
    <x v="6"/>
    <x v="0"/>
    <s v="In use"/>
    <s v="US - Buffalo - WHQ"/>
    <s v="USLT011654"/>
    <s v="Customer Marketing"/>
    <x v="0"/>
  </r>
  <r>
    <s v="Trish Hudson"/>
    <x v="2"/>
    <x v="0"/>
    <s v="In use"/>
    <s v="US - Buffalo - WHQ"/>
    <s v="USLT09839"/>
    <s v="Operations - Engineering"/>
    <x v="0"/>
  </r>
  <r>
    <s v="Chris Domagala"/>
    <x v="2"/>
    <x v="0"/>
    <s v="In use"/>
    <s v="US - Buffalo - WHQ"/>
    <s v="USLT09843"/>
    <s v="Finance - Accounting &amp; Finance - Trade A"/>
    <x v="0"/>
  </r>
  <r>
    <s v="Jeffrey Symmonds"/>
    <x v="6"/>
    <x v="0"/>
    <s v="In use"/>
    <s v="US - Buffalo - WHQ"/>
    <s v="USLT011786"/>
    <s v="HR - Business Support"/>
    <x v="0"/>
  </r>
  <r>
    <s v="JoAnn Johnston"/>
    <x v="6"/>
    <x v="0"/>
    <s v="In use"/>
    <s v="US - Buffalo - WHQ"/>
    <s v="USLT011794"/>
    <s v="Research &amp; Development"/>
    <x v="0"/>
  </r>
  <r>
    <s v="Clair Schneckenberger"/>
    <x v="6"/>
    <x v="0"/>
    <s v="In use"/>
    <s v="US - Buffalo - WHQ"/>
    <s v="USLT011755"/>
    <s v="Finance - Accounting &amp; Finance - Trade A"/>
    <x v="0"/>
  </r>
  <r>
    <s v="Loraine Grimm"/>
    <x v="6"/>
    <x v="0"/>
    <s v="In use"/>
    <s v="US - Buffalo - WHQ"/>
    <s v="USLT010645"/>
    <s v="Category Business Unit - Pizza"/>
    <x v="0"/>
  </r>
  <r>
    <s v="Kevin Hodge"/>
    <x v="26"/>
    <x v="0"/>
    <s v="In use"/>
    <s v="US - Buffalo - WHQ"/>
    <s v="USDT01056"/>
    <s v="Corporate Services - Mail &amp; Maintenance"/>
    <x v="1"/>
  </r>
  <r>
    <s v="Derek Roberts"/>
    <x v="6"/>
    <x v="0"/>
    <s v="In use"/>
    <s v="US - Buffalo - WHQ"/>
    <s v="USLT010797"/>
    <s v="IS - ERP Systems"/>
    <x v="0"/>
  </r>
  <r>
    <s v="Kevin Spratt"/>
    <x v="50"/>
    <x v="0"/>
    <s v="In use"/>
    <s v="US - Buffalo - WHQ"/>
    <s v="USTB00250"/>
    <m/>
    <x v="0"/>
  </r>
  <r>
    <s v="Kevin Spratt"/>
    <x v="24"/>
    <x v="0"/>
    <s v="In use"/>
    <s v="US - Buffalo - WHQ"/>
    <s v="USTB00250"/>
    <s v="Executive Team &amp; Administration Staff"/>
    <x v="0"/>
  </r>
  <r>
    <s v="Nicholas Sugg"/>
    <x v="2"/>
    <x v="0"/>
    <s v="In use"/>
    <s v="US - Buffalo - WHQ"/>
    <s v="USLT09225"/>
    <s v="Finance - Tax &amp; Internal Audit - Interna"/>
    <x v="0"/>
  </r>
  <r>
    <s v="Sean Coughlin"/>
    <x v="6"/>
    <x v="0"/>
    <s v="In use"/>
    <s v="US - Buffalo - WHQ"/>
    <s v="USLT010573"/>
    <s v="IS - ERP Systems"/>
    <x v="0"/>
  </r>
  <r>
    <s v="Gregory Klin"/>
    <x v="2"/>
    <x v="0"/>
    <s v="In use"/>
    <s v="US - Buffalo - WHQ"/>
    <s v="USLT10258"/>
    <s v="CS&amp;L Logistics"/>
    <x v="0"/>
  </r>
  <r>
    <s v="Tracy Beck"/>
    <x v="2"/>
    <x v="0"/>
    <s v="In use"/>
    <s v="US - Buffalo - WHQ"/>
    <s v="USLT09721"/>
    <s v="Procurement - Global - Optimization"/>
    <x v="0"/>
  </r>
  <r>
    <s v="Justin Ragan"/>
    <x v="2"/>
    <x v="0"/>
    <s v="In use"/>
    <s v="US - Buffalo - WHQ"/>
    <s v="USLT09812"/>
    <s v="Research &amp; Development"/>
    <x v="0"/>
  </r>
  <r>
    <s v="Ean Ee Low"/>
    <x v="42"/>
    <x v="0"/>
    <s v="In use"/>
    <s v="US - Buffalo - WHQ"/>
    <s v="USLT09202"/>
    <s v="Global Marketing"/>
    <x v="0"/>
  </r>
  <r>
    <s v="sahiba saleem"/>
    <x v="2"/>
    <x v="0"/>
    <s v="In use"/>
    <s v="US - Buffalo - WHQ"/>
    <s v="USLT09887"/>
    <s v="CS&amp;L - Logistics"/>
    <x v="0"/>
  </r>
  <r>
    <s v="Beth Leonard"/>
    <x v="2"/>
    <x v="0"/>
    <s v="In use"/>
    <s v="US - Buffalo - WHQ"/>
    <s v="USLT09894"/>
    <s v="R&amp;D - PLM"/>
    <x v="0"/>
  </r>
  <r>
    <s v="Siva Dutta"/>
    <x v="56"/>
    <x v="0"/>
    <s v="In use"/>
    <s v="US - Buffalo - WHQ"/>
    <s v="USLT09332"/>
    <s v="IS - ERP Systems"/>
    <x v="0"/>
  </r>
  <r>
    <s v="Maria Rafferty"/>
    <x v="2"/>
    <x v="0"/>
    <s v="In use"/>
    <s v="US - Buffalo - WHQ"/>
    <s v="USLT09681"/>
    <s v="CS&amp;L - Customer Service"/>
    <x v="0"/>
  </r>
  <r>
    <s v="Larissa Yang"/>
    <x v="16"/>
    <x v="0"/>
    <s v="In use"/>
    <s v="US - Buffalo - WHQ"/>
    <s v="USLT011913"/>
    <s v="Business Process and Data"/>
    <x v="0"/>
  </r>
  <r>
    <s v="Aaron Tichenor"/>
    <x v="6"/>
    <x v="0"/>
    <s v="In use"/>
    <s v="US - Buffalo - WHQ"/>
    <s v="USLT011801"/>
    <s v="Rich University"/>
    <x v="0"/>
  </r>
  <r>
    <s v="Justin Cicatello"/>
    <x v="2"/>
    <x v="0"/>
    <s v="In use"/>
    <s v="US - Buffalo - WHQ"/>
    <s v="USLT10083"/>
    <s v="Finance - Accounting &amp; Finance"/>
    <x v="0"/>
  </r>
  <r>
    <s v="Maureen Latone"/>
    <x v="8"/>
    <x v="0"/>
    <s v="In use"/>
    <s v="US - Buffalo - WHQ"/>
    <s v="USDT01080"/>
    <s v="Corporate Services - Innovation Center T"/>
    <x v="1"/>
  </r>
  <r>
    <s v="Leah Brockmyre"/>
    <x v="2"/>
    <x v="0"/>
    <s v="In use"/>
    <s v="US - Buffalo - WHQ"/>
    <s v="USLT09210"/>
    <m/>
    <x v="0"/>
  </r>
  <r>
    <s v="Matthew Kiefer"/>
    <x v="6"/>
    <x v="0"/>
    <s v="In use"/>
    <s v="US - Buffalo - WHQ"/>
    <s v="USLT010702"/>
    <s v="Global Supply Chain"/>
    <x v="0"/>
  </r>
  <r>
    <s v="Britt Haslow"/>
    <x v="72"/>
    <x v="0"/>
    <s v="In use"/>
    <s v="US - Buffalo - WHQ"/>
    <s v="USLT09552"/>
    <s v="Operations - Engineering"/>
    <x v="2"/>
  </r>
  <r>
    <s v="Yexi Liu"/>
    <x v="33"/>
    <x v="0"/>
    <s v="In use"/>
    <s v="US - Buffalo - WHQ"/>
    <s v="USLT10035"/>
    <s v="Information Services"/>
    <x v="0"/>
  </r>
  <r>
    <s v="Mary Ann Waldman"/>
    <x v="2"/>
    <x v="0"/>
    <s v="In use"/>
    <s v="US - Buffalo - WHQ"/>
    <s v="USLT09239"/>
    <s v="R&amp;D - Desserts"/>
    <x v="0"/>
  </r>
  <r>
    <s v="Rudy Rios"/>
    <x v="6"/>
    <x v="0"/>
    <s v="In use"/>
    <s v="US - Buffalo - WHQ"/>
    <s v="USLT010595"/>
    <s v="Transformation"/>
    <x v="0"/>
  </r>
  <r>
    <s v="Gail Thomson-Gagne"/>
    <x v="13"/>
    <x v="0"/>
    <s v="In use"/>
    <s v="US - Buffalo - WHQ"/>
    <s v="USLT09294"/>
    <s v="Credit &amp; Collections"/>
    <x v="0"/>
  </r>
  <r>
    <s v="Eric Eynon"/>
    <x v="17"/>
    <x v="0"/>
    <s v="In use"/>
    <s v="US - Buffalo - WHQ"/>
    <s v="USLT08627"/>
    <m/>
    <x v="0"/>
  </r>
  <r>
    <s v="Paul Ehrenreich"/>
    <x v="81"/>
    <x v="0"/>
    <s v="In use"/>
    <s v="US - Buffalo - WHQ"/>
    <s v="USLT09913"/>
    <s v="IS - ERP Systems"/>
    <x v="2"/>
  </r>
  <r>
    <s v="Kathryn Ryan"/>
    <x v="6"/>
    <x v="0"/>
    <s v="In use"/>
    <s v="US - Buffalo - WHQ"/>
    <s v="USLT011800"/>
    <s v="Campus Food Service - Catering"/>
    <x v="0"/>
  </r>
  <r>
    <s v="Sharon Berger"/>
    <x v="6"/>
    <x v="0"/>
    <s v="In use"/>
    <s v="US - Buffalo - WHQ"/>
    <s v="USLT011804"/>
    <s v="Executive Team &amp; Administration Staff"/>
    <x v="0"/>
  </r>
  <r>
    <s v="Chris Efthemis"/>
    <x v="2"/>
    <x v="0"/>
    <s v="In use"/>
    <s v="US - Buffalo - WHQ"/>
    <s v="USLT09426"/>
    <s v="Executive Team &amp; Administration Staff"/>
    <x v="0"/>
  </r>
  <r>
    <s v="Kathy Gardner"/>
    <x v="6"/>
    <x v="0"/>
    <s v="In use"/>
    <s v="US - Buffalo - WHQ"/>
    <s v="USLT010896"/>
    <s v="Operations - Engineering"/>
    <x v="0"/>
  </r>
  <r>
    <s v="Andrew Teixeira"/>
    <x v="6"/>
    <x v="0"/>
    <s v="In use"/>
    <s v="US - Buffalo - WHQ"/>
    <s v="USLT010898"/>
    <s v="CS&amp;L - Supply/Demand Planning - Supply C"/>
    <x v="0"/>
  </r>
  <r>
    <s v="Amy Spring"/>
    <x v="6"/>
    <x v="0"/>
    <s v="In use"/>
    <s v="US - Buffalo - WHQ"/>
    <s v="USLT010709"/>
    <s v="Demand Creation - Analytic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16012-77B3-497C-AE67-C77402D69EE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7" firstHeaderRow="1" firstDataRow="2" firstDataCol="1"/>
  <pivotFields count="8">
    <pivotField showAll="0"/>
    <pivotField axis="axisRow" dataField="1" showAll="0">
      <items count="83">
        <item x="78"/>
        <item x="75"/>
        <item x="1"/>
        <item x="77"/>
        <item x="61"/>
        <item x="3"/>
        <item x="20"/>
        <item x="17"/>
        <item x="4"/>
        <item x="13"/>
        <item x="2"/>
        <item x="68"/>
        <item x="73"/>
        <item x="10"/>
        <item x="27"/>
        <item x="28"/>
        <item x="5"/>
        <item x="19"/>
        <item x="38"/>
        <item x="29"/>
        <item x="67"/>
        <item x="8"/>
        <item x="53"/>
        <item x="12"/>
        <item x="26"/>
        <item x="7"/>
        <item x="30"/>
        <item x="43"/>
        <item x="81"/>
        <item x="23"/>
        <item x="40"/>
        <item x="72"/>
        <item x="64"/>
        <item x="37"/>
        <item x="44"/>
        <item x="60"/>
        <item x="36"/>
        <item x="42"/>
        <item x="56"/>
        <item x="21"/>
        <item x="6"/>
        <item x="16"/>
        <item x="18"/>
        <item x="47"/>
        <item x="79"/>
        <item x="66"/>
        <item x="32"/>
        <item x="11"/>
        <item x="31"/>
        <item x="25"/>
        <item x="9"/>
        <item x="45"/>
        <item x="14"/>
        <item x="34"/>
        <item x="51"/>
        <item x="70"/>
        <item x="49"/>
        <item x="48"/>
        <item x="80"/>
        <item x="52"/>
        <item x="39"/>
        <item x="33"/>
        <item x="74"/>
        <item x="71"/>
        <item x="54"/>
        <item x="69"/>
        <item x="65"/>
        <item x="62"/>
        <item x="63"/>
        <item x="57"/>
        <item x="46"/>
        <item x="58"/>
        <item x="55"/>
        <item x="76"/>
        <item x="41"/>
        <item x="22"/>
        <item x="50"/>
        <item x="15"/>
        <item x="35"/>
        <item x="0"/>
        <item x="59"/>
        <item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t1_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B797C-52B6-4DDC-B683-F3E99A67BD86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156" firstHeaderRow="1" firstDataRow="1" firstDataCol="1"/>
  <pivotFields count="2">
    <pivotField axis="axisRow" allDrilled="1" subtotalTop="0" showAll="0" sortType="descending" defaultSubtotal="0" defaultAttributeDrillState="1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3">
    <i>
      <x v="15"/>
    </i>
    <i>
      <x v="77"/>
    </i>
    <i>
      <x v="13"/>
    </i>
    <i>
      <x v="45"/>
    </i>
    <i>
      <x v="41"/>
    </i>
    <i>
      <x v="12"/>
    </i>
    <i>
      <x v="96"/>
    </i>
    <i>
      <x v="30"/>
    </i>
    <i>
      <x v="14"/>
    </i>
    <i>
      <x v="43"/>
    </i>
    <i>
      <x v="79"/>
    </i>
    <i>
      <x v="31"/>
    </i>
    <i>
      <x v="92"/>
    </i>
    <i>
      <x v="44"/>
    </i>
    <i>
      <x v="10"/>
    </i>
    <i>
      <x v="99"/>
    </i>
    <i>
      <x v="76"/>
    </i>
    <i>
      <x v="25"/>
    </i>
    <i>
      <x v="38"/>
    </i>
    <i>
      <x v="101"/>
    </i>
    <i>
      <x v="114"/>
    </i>
    <i>
      <x v="54"/>
    </i>
    <i>
      <x v="141"/>
    </i>
    <i>
      <x v="17"/>
    </i>
    <i>
      <x v="73"/>
    </i>
    <i>
      <x v="94"/>
    </i>
    <i>
      <x v="40"/>
    </i>
    <i>
      <x v="7"/>
    </i>
    <i>
      <x v="140"/>
    </i>
    <i>
      <x v="53"/>
    </i>
    <i>
      <x v="21"/>
    </i>
    <i>
      <x v="93"/>
    </i>
    <i>
      <x v="129"/>
    </i>
    <i>
      <x v="37"/>
    </i>
    <i>
      <x v="82"/>
    </i>
    <i>
      <x v="26"/>
    </i>
    <i>
      <x v="110"/>
    </i>
    <i>
      <x v="48"/>
    </i>
    <i>
      <x v="137"/>
    </i>
    <i>
      <x v="27"/>
    </i>
    <i>
      <x v="135"/>
    </i>
    <i>
      <x v="36"/>
    </i>
    <i>
      <x v="142"/>
    </i>
    <i>
      <x v="20"/>
    </i>
    <i>
      <x v="98"/>
    </i>
    <i>
      <x v="52"/>
    </i>
    <i>
      <x v="72"/>
    </i>
    <i>
      <x v="8"/>
    </i>
    <i>
      <x v="151"/>
    </i>
    <i>
      <x v="62"/>
    </i>
    <i>
      <x v="71"/>
    </i>
    <i>
      <x v="117"/>
    </i>
    <i>
      <x v="105"/>
    </i>
    <i>
      <x v="139"/>
    </i>
    <i>
      <x v="81"/>
    </i>
    <i>
      <x v="47"/>
    </i>
    <i>
      <x v="9"/>
    </i>
    <i>
      <x v="46"/>
    </i>
    <i>
      <x v="61"/>
    </i>
    <i>
      <x v="22"/>
    </i>
    <i>
      <x v="60"/>
    </i>
    <i>
      <x v="67"/>
    </i>
    <i>
      <x v="111"/>
    </i>
    <i>
      <x v="145"/>
    </i>
    <i>
      <x v="146"/>
    </i>
    <i>
      <x v="56"/>
    </i>
    <i>
      <x v="74"/>
    </i>
    <i>
      <x v="133"/>
    </i>
    <i>
      <x v="57"/>
    </i>
    <i>
      <x v="109"/>
    </i>
    <i>
      <x v="5"/>
    </i>
    <i>
      <x v="125"/>
    </i>
    <i>
      <x v="42"/>
    </i>
    <i>
      <x v="34"/>
    </i>
    <i>
      <x v="23"/>
    </i>
    <i>
      <x v="115"/>
    </i>
    <i>
      <x v="89"/>
    </i>
    <i>
      <x v="123"/>
    </i>
    <i>
      <x v="95"/>
    </i>
    <i>
      <x v="131"/>
    </i>
    <i>
      <x v="97"/>
    </i>
    <i>
      <x v="138"/>
    </i>
    <i>
      <x v="51"/>
    </i>
    <i>
      <x v="35"/>
    </i>
    <i>
      <x v="29"/>
    </i>
    <i>
      <x v="104"/>
    </i>
    <i>
      <x v="78"/>
    </i>
    <i>
      <x v="6"/>
    </i>
    <i>
      <x v="80"/>
    </i>
    <i>
      <x v="87"/>
    </i>
    <i>
      <x v="63"/>
    </i>
    <i>
      <x v="88"/>
    </i>
    <i>
      <x v="121"/>
    </i>
    <i>
      <x v="19"/>
    </i>
    <i>
      <x v="58"/>
    </i>
    <i>
      <x v="90"/>
    </i>
    <i>
      <x v="33"/>
    </i>
    <i>
      <x v="91"/>
    </i>
    <i>
      <x v="69"/>
    </i>
    <i>
      <x v="1"/>
    </i>
    <i>
      <x v="119"/>
    </i>
    <i>
      <x v="2"/>
    </i>
    <i>
      <x v="70"/>
    </i>
    <i>
      <x v="28"/>
    </i>
    <i>
      <x v="127"/>
    </i>
    <i>
      <x v="4"/>
    </i>
    <i>
      <x v="24"/>
    </i>
    <i>
      <x v="49"/>
    </i>
    <i>
      <x v="59"/>
    </i>
    <i>
      <x v="39"/>
    </i>
    <i>
      <x v="84"/>
    </i>
    <i>
      <x v="50"/>
    </i>
    <i>
      <x v="86"/>
    </i>
    <i>
      <x v="150"/>
    </i>
    <i>
      <x v="116"/>
    </i>
    <i>
      <x v="100"/>
    </i>
    <i>
      <x v="118"/>
    </i>
    <i>
      <x v="11"/>
    </i>
    <i>
      <x v="120"/>
    </i>
    <i>
      <x v="102"/>
    </i>
    <i>
      <x v="122"/>
    </i>
    <i>
      <x v="103"/>
    </i>
    <i>
      <x v="124"/>
    </i>
    <i>
      <x v="143"/>
    </i>
    <i>
      <x v="126"/>
    </i>
    <i>
      <x v="144"/>
    </i>
    <i>
      <x v="128"/>
    </i>
    <i>
      <x v="66"/>
    </i>
    <i>
      <x v="130"/>
    </i>
    <i>
      <x v="148"/>
    </i>
    <i>
      <x v="132"/>
    </i>
    <i>
      <x v="18"/>
    </i>
    <i>
      <x v="134"/>
    </i>
    <i>
      <x v="68"/>
    </i>
    <i>
      <x v="136"/>
    </i>
    <i>
      <x v="3"/>
    </i>
    <i>
      <x v="83"/>
    </i>
    <i>
      <x v="55"/>
    </i>
    <i>
      <x v="85"/>
    </i>
    <i>
      <x v="112"/>
    </i>
    <i>
      <x v="64"/>
    </i>
    <i>
      <x v="113"/>
    </i>
    <i>
      <x v="32"/>
    </i>
    <i>
      <x v="65"/>
    </i>
    <i>
      <x v="16"/>
    </i>
    <i>
      <x v="147"/>
    </i>
    <i>
      <x v="106"/>
    </i>
    <i>
      <x v="149"/>
    </i>
    <i>
      <x v="107"/>
    </i>
    <i>
      <x v="108"/>
    </i>
    <i>
      <x/>
    </i>
    <i>
      <x v="75"/>
    </i>
    <i t="grand">
      <x/>
    </i>
  </rowItems>
  <colItems count="1">
    <i/>
  </colItems>
  <dataFields count="1">
    <dataField name="Distinct Count of t2_asset_tag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t2_asset_tag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S_Canada_Devices!$A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21117-E51E-485C-B0AB-C5BBEC1869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6" firstHeaderRow="1" firstDataRow="1" firstDataCol="1"/>
  <pivotFields count="8">
    <pivotField showAll="0"/>
    <pivotField axis="axisRow" dataField="1" showAll="0">
      <items count="83">
        <item x="78"/>
        <item x="75"/>
        <item x="1"/>
        <item x="77"/>
        <item x="61"/>
        <item x="3"/>
        <item x="20"/>
        <item x="17"/>
        <item x="4"/>
        <item x="13"/>
        <item x="2"/>
        <item x="68"/>
        <item x="73"/>
        <item x="10"/>
        <item x="27"/>
        <item x="28"/>
        <item x="5"/>
        <item x="19"/>
        <item x="38"/>
        <item x="29"/>
        <item x="67"/>
        <item x="8"/>
        <item x="53"/>
        <item x="12"/>
        <item x="26"/>
        <item x="7"/>
        <item x="30"/>
        <item x="43"/>
        <item x="81"/>
        <item x="23"/>
        <item x="40"/>
        <item x="72"/>
        <item x="64"/>
        <item x="37"/>
        <item x="44"/>
        <item x="60"/>
        <item x="36"/>
        <item x="42"/>
        <item x="56"/>
        <item x="21"/>
        <item x="6"/>
        <item x="16"/>
        <item x="18"/>
        <item x="47"/>
        <item x="79"/>
        <item x="66"/>
        <item x="32"/>
        <item x="11"/>
        <item x="31"/>
        <item x="25"/>
        <item x="9"/>
        <item x="45"/>
        <item x="14"/>
        <item x="34"/>
        <item x="51"/>
        <item x="70"/>
        <item x="49"/>
        <item x="48"/>
        <item x="80"/>
        <item x="52"/>
        <item x="39"/>
        <item x="33"/>
        <item x="74"/>
        <item x="71"/>
        <item x="54"/>
        <item x="69"/>
        <item x="65"/>
        <item x="62"/>
        <item x="63"/>
        <item x="57"/>
        <item x="46"/>
        <item x="58"/>
        <item x="55"/>
        <item x="76"/>
        <item x="41"/>
        <item x="22"/>
        <item x="50"/>
        <item x="15"/>
        <item x="35"/>
        <item x="0"/>
        <item x="59"/>
        <item x="2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t1_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90877-F9BD-443B-BA00-622D60443A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6" firstHeaderRow="1" firstDataRow="1" firstDataCol="1"/>
  <pivotFields count="8">
    <pivotField showAll="0"/>
    <pivotField axis="axisRow" dataField="1" showAll="0">
      <items count="83">
        <item x="78"/>
        <item x="75"/>
        <item x="1"/>
        <item x="77"/>
        <item x="61"/>
        <item x="3"/>
        <item x="20"/>
        <item x="17"/>
        <item x="4"/>
        <item x="13"/>
        <item x="2"/>
        <item x="68"/>
        <item x="73"/>
        <item x="10"/>
        <item x="27"/>
        <item x="28"/>
        <item x="5"/>
        <item x="19"/>
        <item x="38"/>
        <item x="29"/>
        <item x="67"/>
        <item x="8"/>
        <item x="53"/>
        <item x="12"/>
        <item x="26"/>
        <item x="7"/>
        <item x="30"/>
        <item x="43"/>
        <item x="81"/>
        <item x="23"/>
        <item x="40"/>
        <item x="72"/>
        <item x="64"/>
        <item x="37"/>
        <item x="44"/>
        <item x="60"/>
        <item x="36"/>
        <item x="42"/>
        <item x="56"/>
        <item x="21"/>
        <item x="6"/>
        <item x="16"/>
        <item x="18"/>
        <item x="47"/>
        <item x="79"/>
        <item x="66"/>
        <item x="32"/>
        <item x="11"/>
        <item x="31"/>
        <item x="25"/>
        <item x="9"/>
        <item x="45"/>
        <item x="14"/>
        <item x="34"/>
        <item x="51"/>
        <item x="70"/>
        <item x="49"/>
        <item x="48"/>
        <item x="80"/>
        <item x="52"/>
        <item x="39"/>
        <item x="33"/>
        <item x="74"/>
        <item x="71"/>
        <item x="54"/>
        <item x="69"/>
        <item x="65"/>
        <item x="62"/>
        <item x="63"/>
        <item x="57"/>
        <item x="46"/>
        <item x="58"/>
        <item x="55"/>
        <item x="76"/>
        <item x="41"/>
        <item x="22"/>
        <item x="50"/>
        <item x="15"/>
        <item x="35"/>
        <item x="0"/>
        <item x="59"/>
        <item x="2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t1_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E7257-62BE-4FD3-AE1E-E02F19038AA9}" name="DevicesData" displayName="DevicesData" ref="A1:H1106" totalsRowShown="0" headerRowDxfId="10">
  <autoFilter ref="A1:H1106" xr:uid="{C67B9E3A-7EFD-449E-824B-279A75686488}"/>
  <tableColumns count="8">
    <tableColumn id="1" xr3:uid="{1C9ED629-2808-48EA-A2C9-0643FFBCBD80}" name="Assigned To"/>
    <tableColumn id="2" xr3:uid="{F9BCBA71-BC70-4A3E-A4A3-30503F4686D2}" name="Model"/>
    <tableColumn id="3" xr3:uid="{60F87D33-2A9D-4235-B907-639366BCE6F3}" name="Category"/>
    <tableColumn id="4" xr3:uid="{B56FB254-BDDF-4D8C-8FE2-C4A74CFC48B3}" name="Install Status"/>
    <tableColumn id="5" xr3:uid="{DF599113-5DC0-4859-A5E0-D0B42BC262A1}" name="Location"/>
    <tableColumn id="6" xr3:uid="{973A45AA-9179-49B1-910D-41CBE9782B58}" name="Asset Tag"/>
    <tableColumn id="7" xr3:uid="{75A8E470-D237-41DE-8456-969431A48306}" name="Department"/>
    <tableColumn id="8" xr3:uid="{191806DE-BE3B-4CF7-87B0-4EE4D1B5890E}" name="Device Type">
      <calculatedColumnFormula>IFERROR(VLOOKUP(B2,[2]Sheet2!K:L,2,0), "Laptop")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0D894-1A5E-4748-AC46-5D5262577C6E}" name="Analysis_Dataset" displayName="Analysis_Dataset" ref="A1:H1106" totalsRowShown="0" headerRowDxfId="9">
  <autoFilter ref="A1:H1106" xr:uid="{F790D894-1A5E-4748-AC46-5D5262577C6E}"/>
  <tableColumns count="8">
    <tableColumn id="1" xr3:uid="{371C8C3B-4FAB-4BB4-8F7E-B1800C5BFC55}" name="t1_assigned_to"/>
    <tableColumn id="2" xr3:uid="{2CF48B38-6BF3-49A0-A8BC-90324F2EE6A7}" name="t1_model"/>
    <tableColumn id="3" xr3:uid="{213DC243-19AC-4D47-B4A0-4A99A4C47717}" name="t1_model_category"/>
    <tableColumn id="4" xr3:uid="{48C073EC-116D-4796-89BC-331008C8D452}" name="t1_install_status"/>
    <tableColumn id="5" xr3:uid="{4F55A6B3-CC15-4A73-A49C-E8F509CEC0AC}" name="t2_location"/>
    <tableColumn id="6" xr3:uid="{A628827E-1A10-422F-97A3-127F0A30E019}" name="t2_asset_tag"/>
    <tableColumn id="7" xr3:uid="{E08AAAAC-DEA0-4A11-9532-354168EF0544}" name="t1_department"/>
    <tableColumn id="8" xr3:uid="{5904A8BD-CB38-4E17-A143-02952C76A463}" name="Laptop vs Desktop">
      <calculatedColumnFormula>IFERROR(VLOOKUP(B2,[2]Sheet2!K:L,2,0), "Laptop")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47682-A8FA-4C84-BFCD-4F48B4C1133D}" name="Table2" displayName="Table2" ref="A2:E84" totalsRowShown="0" headerRowDxfId="8" headerRowBorderDxfId="7" tableBorderDxfId="6" totalsRowBorderDxfId="5">
  <autoFilter ref="A2:E84" xr:uid="{8171EA1F-EDBB-4985-A29C-D5610C3FA288}"/>
  <sortState xmlns:xlrd2="http://schemas.microsoft.com/office/spreadsheetml/2017/richdata2" ref="A3:E84">
    <sortCondition descending="1" ref="B2:B84"/>
  </sortState>
  <tableColumns count="5">
    <tableColumn id="1" xr3:uid="{ED7E4B15-74B1-40A7-A8C9-980F2F7FA01F}" name="Model Name" dataDxfId="4"/>
    <tableColumn id="2" xr3:uid="{978DEB1F-ACA7-4E47-919C-3D95E2A8ACF9}" name="Desktop" dataDxfId="3"/>
    <tableColumn id="3" xr3:uid="{BA837BAF-1DA0-4C04-927E-8A7E6C81A62A}" name="Laptop" dataDxfId="2"/>
    <tableColumn id="4" xr3:uid="{D9639EC6-C848-47C2-BD17-E8D1D770AECF}" name="Workstation" dataDxfId="1"/>
    <tableColumn id="5" xr3:uid="{9C887BEF-5124-4372-90EB-54418B9050FD}" name="Grand Tot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5-06-09T12:23:57.24" personId="{6B708108-AC18-4D5B-B486-95FF31E0ECBF}" id="{DCD09D26-98C9-4519-996D-FCEA3A824403}">
    <text>Incumbent Supplier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tel:%20'+'0149092000" TargetMode="External"/><Relationship Id="rId7" Type="http://schemas.openxmlformats.org/officeDocument/2006/relationships/comments" Target="../comments1.xml"/><Relationship Id="rId2" Type="http://schemas.openxmlformats.org/officeDocument/2006/relationships/hyperlink" Target="tel:+33821232313" TargetMode="External"/><Relationship Id="rId1" Type="http://schemas.openxmlformats.org/officeDocument/2006/relationships/hyperlink" Target="tel:0149932552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hpstoresalesus@hp.com" TargetMode="External"/><Relationship Id="rId4" Type="http://schemas.openxmlformats.org/officeDocument/2006/relationships/hyperlink" Target="tel:1800854368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ll.com/en-us/shop/desktop-computers/optiplex-5000-small-form-factor/spd/optiplex-5000-sff?utm_source=chatgpt.com" TargetMode="External"/><Relationship Id="rId2" Type="http://schemas.openxmlformats.org/officeDocument/2006/relationships/hyperlink" Target="https://www.bhphotovideo.com/c/product/1493704-REG/dell_1n30c_opti_5070_sff_i5_9500.html/specs?utm_source=chatgpt.com" TargetMode="External"/><Relationship Id="rId1" Type="http://schemas.openxmlformats.org/officeDocument/2006/relationships/hyperlink" Target="https://dl.dell.com/topicspdf/optiplex-5090-desktop_owners-manual3_en-us.pdf?utm_source=chatgpt.com" TargetMode="External"/><Relationship Id="rId5" Type="http://schemas.openxmlformats.org/officeDocument/2006/relationships/hyperlink" Target="https://en.wikipedia.org/wiki/Dell_OptiPlex?utm_source=chatgpt.com" TargetMode="External"/><Relationship Id="rId4" Type="http://schemas.openxmlformats.org/officeDocument/2006/relationships/hyperlink" Target="https://www.dell.com/support/manuals/en-in/latitude-14-5410-laptop/latitude_5410_specs/processors?guid=guid-ef8410b6-1db7-4ff7-89e0-a2db671dbe0c&amp;lang=en-us&amp;utm_source=chatgp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A9EB-71F7-4241-B6C4-1AAB01C11E2A}">
  <dimension ref="A3:E87"/>
  <sheetViews>
    <sheetView zoomScale="85" zoomScaleNormal="85" workbookViewId="0">
      <selection activeCell="A3" sqref="A3:E87"/>
    </sheetView>
  </sheetViews>
  <sheetFormatPr defaultRowHeight="14.5" x14ac:dyDescent="0.35"/>
  <cols>
    <col min="1" max="1" width="50.453125" bestFit="1" customWidth="1"/>
    <col min="2" max="2" width="15.6328125" bestFit="1" customWidth="1"/>
    <col min="3" max="3" width="6.54296875" bestFit="1" customWidth="1"/>
    <col min="4" max="4" width="10.90625" bestFit="1" customWidth="1"/>
    <col min="5" max="5" width="10.36328125" bestFit="1" customWidth="1"/>
  </cols>
  <sheetData>
    <row r="3" spans="1:5" x14ac:dyDescent="0.35">
      <c r="A3" s="2" t="s">
        <v>2373</v>
      </c>
      <c r="B3" s="2" t="s">
        <v>2758</v>
      </c>
    </row>
    <row r="4" spans="1:5" x14ac:dyDescent="0.35">
      <c r="A4" s="2" t="s">
        <v>2371</v>
      </c>
      <c r="B4" t="s">
        <v>2446</v>
      </c>
      <c r="C4" t="s">
        <v>2445</v>
      </c>
      <c r="D4" t="s">
        <v>2447</v>
      </c>
      <c r="E4" t="s">
        <v>2372</v>
      </c>
    </row>
    <row r="5" spans="1:5" x14ac:dyDescent="0.35">
      <c r="A5" s="3" t="s">
        <v>2096</v>
      </c>
      <c r="C5">
        <v>1</v>
      </c>
      <c r="E5">
        <v>1</v>
      </c>
    </row>
    <row r="6" spans="1:5" x14ac:dyDescent="0.35">
      <c r="A6" s="3" t="s">
        <v>1977</v>
      </c>
      <c r="C6">
        <v>1</v>
      </c>
      <c r="E6">
        <v>1</v>
      </c>
    </row>
    <row r="7" spans="1:5" x14ac:dyDescent="0.35">
      <c r="A7" s="3" t="s">
        <v>14</v>
      </c>
      <c r="C7">
        <v>1</v>
      </c>
      <c r="E7">
        <v>1</v>
      </c>
    </row>
    <row r="8" spans="1:5" x14ac:dyDescent="0.35">
      <c r="A8" s="3" t="s">
        <v>2020</v>
      </c>
      <c r="C8">
        <v>2</v>
      </c>
      <c r="E8">
        <v>2</v>
      </c>
    </row>
    <row r="9" spans="1:5" x14ac:dyDescent="0.35">
      <c r="A9" s="3" t="s">
        <v>1556</v>
      </c>
      <c r="C9">
        <v>3</v>
      </c>
      <c r="E9">
        <v>3</v>
      </c>
    </row>
    <row r="10" spans="1:5" x14ac:dyDescent="0.35">
      <c r="A10" s="3" t="s">
        <v>22</v>
      </c>
      <c r="C10">
        <v>3</v>
      </c>
      <c r="E10">
        <v>3</v>
      </c>
    </row>
    <row r="11" spans="1:5" x14ac:dyDescent="0.35">
      <c r="A11" s="3" t="s">
        <v>219</v>
      </c>
      <c r="C11">
        <v>4</v>
      </c>
      <c r="E11">
        <v>4</v>
      </c>
    </row>
    <row r="12" spans="1:5" x14ac:dyDescent="0.35">
      <c r="A12" s="3" t="s">
        <v>194</v>
      </c>
      <c r="C12">
        <v>30</v>
      </c>
      <c r="E12">
        <v>30</v>
      </c>
    </row>
    <row r="13" spans="1:5" x14ac:dyDescent="0.35">
      <c r="A13" s="3" t="s">
        <v>27</v>
      </c>
      <c r="C13">
        <v>75</v>
      </c>
      <c r="E13">
        <v>75</v>
      </c>
    </row>
    <row r="14" spans="1:5" x14ac:dyDescent="0.35">
      <c r="A14" s="3" t="s">
        <v>140</v>
      </c>
      <c r="C14">
        <v>30</v>
      </c>
      <c r="E14">
        <v>30</v>
      </c>
    </row>
    <row r="15" spans="1:5" x14ac:dyDescent="0.35">
      <c r="A15" s="3" t="s">
        <v>17</v>
      </c>
      <c r="C15">
        <v>344</v>
      </c>
      <c r="E15">
        <v>344</v>
      </c>
    </row>
    <row r="16" spans="1:5" x14ac:dyDescent="0.35">
      <c r="A16" s="3" t="s">
        <v>1816</v>
      </c>
      <c r="C16">
        <v>1</v>
      </c>
      <c r="E16">
        <v>1</v>
      </c>
    </row>
    <row r="17" spans="1:5" x14ac:dyDescent="0.35">
      <c r="A17" s="3" t="s">
        <v>1900</v>
      </c>
      <c r="C17">
        <v>1</v>
      </c>
      <c r="E17">
        <v>1</v>
      </c>
    </row>
    <row r="18" spans="1:5" x14ac:dyDescent="0.35">
      <c r="A18" s="3" t="s">
        <v>118</v>
      </c>
      <c r="C18">
        <v>4</v>
      </c>
      <c r="E18">
        <v>4</v>
      </c>
    </row>
    <row r="19" spans="1:5" x14ac:dyDescent="0.35">
      <c r="A19" s="3" t="s">
        <v>562</v>
      </c>
      <c r="C19">
        <v>3</v>
      </c>
      <c r="E19">
        <v>3</v>
      </c>
    </row>
    <row r="20" spans="1:5" x14ac:dyDescent="0.35">
      <c r="A20" s="3" t="s">
        <v>601</v>
      </c>
      <c r="C20">
        <v>1</v>
      </c>
      <c r="E20">
        <v>1</v>
      </c>
    </row>
    <row r="21" spans="1:5" x14ac:dyDescent="0.35">
      <c r="A21" s="3" t="s">
        <v>32</v>
      </c>
      <c r="C21">
        <v>27</v>
      </c>
      <c r="E21">
        <v>27</v>
      </c>
    </row>
    <row r="22" spans="1:5" x14ac:dyDescent="0.35">
      <c r="A22" s="3" t="s">
        <v>212</v>
      </c>
      <c r="C22">
        <v>15</v>
      </c>
      <c r="E22">
        <v>15</v>
      </c>
    </row>
    <row r="23" spans="1:5" x14ac:dyDescent="0.35">
      <c r="A23" s="3" t="s">
        <v>959</v>
      </c>
      <c r="C23">
        <v>1</v>
      </c>
      <c r="E23">
        <v>1</v>
      </c>
    </row>
    <row r="24" spans="1:5" x14ac:dyDescent="0.35">
      <c r="A24" s="3" t="s">
        <v>604</v>
      </c>
      <c r="C24">
        <v>1</v>
      </c>
      <c r="E24">
        <v>1</v>
      </c>
    </row>
    <row r="25" spans="1:5" x14ac:dyDescent="0.35">
      <c r="A25" s="3" t="s">
        <v>1801</v>
      </c>
      <c r="B25">
        <v>1</v>
      </c>
      <c r="E25">
        <v>1</v>
      </c>
    </row>
    <row r="26" spans="1:5" x14ac:dyDescent="0.35">
      <c r="A26" s="3" t="s">
        <v>64</v>
      </c>
      <c r="B26">
        <v>46</v>
      </c>
      <c r="E26">
        <v>46</v>
      </c>
    </row>
    <row r="27" spans="1:5" x14ac:dyDescent="0.35">
      <c r="A27" s="3" t="s">
        <v>1369</v>
      </c>
      <c r="B27">
        <v>2</v>
      </c>
      <c r="E27">
        <v>2</v>
      </c>
    </row>
    <row r="28" spans="1:5" x14ac:dyDescent="0.35">
      <c r="A28" s="3" t="s">
        <v>133</v>
      </c>
      <c r="B28">
        <v>4</v>
      </c>
      <c r="E28">
        <v>4</v>
      </c>
    </row>
    <row r="29" spans="1:5" x14ac:dyDescent="0.35">
      <c r="A29" s="3" t="s">
        <v>362</v>
      </c>
      <c r="B29">
        <v>5</v>
      </c>
      <c r="E29">
        <v>5</v>
      </c>
    </row>
    <row r="30" spans="1:5" x14ac:dyDescent="0.35">
      <c r="A30" s="3" t="s">
        <v>44</v>
      </c>
      <c r="B30">
        <v>80</v>
      </c>
      <c r="E30">
        <v>80</v>
      </c>
    </row>
    <row r="31" spans="1:5" x14ac:dyDescent="0.35">
      <c r="A31" s="3" t="s">
        <v>634</v>
      </c>
      <c r="B31">
        <v>1</v>
      </c>
      <c r="E31">
        <v>1</v>
      </c>
    </row>
    <row r="32" spans="1:5" x14ac:dyDescent="0.35">
      <c r="A32" s="3" t="s">
        <v>1065</v>
      </c>
      <c r="B32">
        <v>5</v>
      </c>
      <c r="E32">
        <v>5</v>
      </c>
    </row>
    <row r="33" spans="1:5" x14ac:dyDescent="0.35">
      <c r="A33" s="3" t="s">
        <v>2358</v>
      </c>
      <c r="D33">
        <v>1</v>
      </c>
      <c r="E33">
        <v>1</v>
      </c>
    </row>
    <row r="34" spans="1:5" x14ac:dyDescent="0.35">
      <c r="A34" s="3" t="s">
        <v>282</v>
      </c>
      <c r="D34">
        <v>2</v>
      </c>
      <c r="E34">
        <v>2</v>
      </c>
    </row>
    <row r="35" spans="1:5" x14ac:dyDescent="0.35">
      <c r="A35" s="3" t="s">
        <v>989</v>
      </c>
      <c r="D35">
        <v>8</v>
      </c>
      <c r="E35">
        <v>8</v>
      </c>
    </row>
    <row r="36" spans="1:5" x14ac:dyDescent="0.35">
      <c r="A36" s="3" t="s">
        <v>1887</v>
      </c>
      <c r="D36">
        <v>2</v>
      </c>
      <c r="E36">
        <v>2</v>
      </c>
    </row>
    <row r="37" spans="1:5" x14ac:dyDescent="0.35">
      <c r="A37" s="3" t="s">
        <v>1619</v>
      </c>
      <c r="D37">
        <v>1</v>
      </c>
      <c r="E37">
        <v>1</v>
      </c>
    </row>
    <row r="38" spans="1:5" x14ac:dyDescent="0.35">
      <c r="A38" s="3" t="s">
        <v>940</v>
      </c>
      <c r="D38">
        <v>2</v>
      </c>
      <c r="E38">
        <v>2</v>
      </c>
    </row>
    <row r="39" spans="1:5" x14ac:dyDescent="0.35">
      <c r="A39" s="3" t="s">
        <v>1081</v>
      </c>
      <c r="D39">
        <v>1</v>
      </c>
      <c r="E39">
        <v>1</v>
      </c>
    </row>
    <row r="40" spans="1:5" x14ac:dyDescent="0.35">
      <c r="A40" s="3" t="s">
        <v>1552</v>
      </c>
      <c r="D40">
        <v>1</v>
      </c>
      <c r="E40">
        <v>1</v>
      </c>
    </row>
    <row r="41" spans="1:5" x14ac:dyDescent="0.35">
      <c r="A41" s="3" t="s">
        <v>918</v>
      </c>
      <c r="D41">
        <v>3</v>
      </c>
      <c r="E41">
        <v>3</v>
      </c>
    </row>
    <row r="42" spans="1:5" x14ac:dyDescent="0.35">
      <c r="A42" s="3" t="s">
        <v>1045</v>
      </c>
      <c r="C42">
        <v>4</v>
      </c>
      <c r="E42">
        <v>4</v>
      </c>
    </row>
    <row r="43" spans="1:5" x14ac:dyDescent="0.35">
      <c r="A43" s="3" t="s">
        <v>1448</v>
      </c>
      <c r="C43">
        <v>2</v>
      </c>
      <c r="E43">
        <v>2</v>
      </c>
    </row>
    <row r="44" spans="1:5" x14ac:dyDescent="0.35">
      <c r="A44" s="3" t="s">
        <v>224</v>
      </c>
      <c r="C44">
        <v>10</v>
      </c>
      <c r="E44">
        <v>10</v>
      </c>
    </row>
    <row r="45" spans="1:5" x14ac:dyDescent="0.35">
      <c r="A45" s="3" t="s">
        <v>37</v>
      </c>
      <c r="C45">
        <v>231</v>
      </c>
      <c r="E45">
        <v>231</v>
      </c>
    </row>
    <row r="46" spans="1:5" x14ac:dyDescent="0.35">
      <c r="A46" s="3" t="s">
        <v>176</v>
      </c>
      <c r="C46">
        <v>22</v>
      </c>
      <c r="E46">
        <v>22</v>
      </c>
    </row>
    <row r="47" spans="1:5" x14ac:dyDescent="0.35">
      <c r="A47" s="3" t="s">
        <v>207</v>
      </c>
      <c r="C47">
        <v>5</v>
      </c>
      <c r="E47">
        <v>5</v>
      </c>
    </row>
    <row r="48" spans="1:5" x14ac:dyDescent="0.35">
      <c r="A48" s="3" t="s">
        <v>1178</v>
      </c>
      <c r="C48">
        <v>1</v>
      </c>
      <c r="E48">
        <v>1</v>
      </c>
    </row>
    <row r="49" spans="1:5" x14ac:dyDescent="0.35">
      <c r="A49" s="3" t="s">
        <v>2149</v>
      </c>
      <c r="C49">
        <v>1</v>
      </c>
      <c r="E49">
        <v>1</v>
      </c>
    </row>
    <row r="50" spans="1:5" x14ac:dyDescent="0.35">
      <c r="A50" s="3" t="s">
        <v>1746</v>
      </c>
      <c r="C50">
        <v>1</v>
      </c>
      <c r="E50">
        <v>1</v>
      </c>
    </row>
    <row r="51" spans="1:5" x14ac:dyDescent="0.35">
      <c r="A51" s="3" t="s">
        <v>690</v>
      </c>
      <c r="C51">
        <v>1</v>
      </c>
      <c r="E51">
        <v>1</v>
      </c>
    </row>
    <row r="52" spans="1:5" x14ac:dyDescent="0.35">
      <c r="A52" s="3" t="s">
        <v>130</v>
      </c>
      <c r="B52">
        <v>5</v>
      </c>
      <c r="E52">
        <v>5</v>
      </c>
    </row>
    <row r="53" spans="1:5" x14ac:dyDescent="0.35">
      <c r="A53" s="3" t="s">
        <v>637</v>
      </c>
      <c r="B53">
        <v>6</v>
      </c>
      <c r="E53">
        <v>6</v>
      </c>
    </row>
    <row r="54" spans="1:5" x14ac:dyDescent="0.35">
      <c r="A54" s="3" t="s">
        <v>348</v>
      </c>
      <c r="B54">
        <v>2</v>
      </c>
      <c r="E54">
        <v>2</v>
      </c>
    </row>
    <row r="55" spans="1:5" x14ac:dyDescent="0.35">
      <c r="A55" s="3" t="s">
        <v>101</v>
      </c>
      <c r="B55">
        <v>12</v>
      </c>
      <c r="E55">
        <v>12</v>
      </c>
    </row>
    <row r="56" spans="1:5" x14ac:dyDescent="0.35">
      <c r="A56" s="3" t="s">
        <v>1122</v>
      </c>
      <c r="B56">
        <v>1</v>
      </c>
      <c r="E56">
        <v>1</v>
      </c>
    </row>
    <row r="57" spans="1:5" x14ac:dyDescent="0.35">
      <c r="A57" s="3" t="s">
        <v>165</v>
      </c>
      <c r="B57">
        <v>3</v>
      </c>
      <c r="E57">
        <v>3</v>
      </c>
    </row>
    <row r="58" spans="1:5" x14ac:dyDescent="0.35">
      <c r="A58" s="3" t="s">
        <v>832</v>
      </c>
      <c r="D58">
        <v>12</v>
      </c>
      <c r="E58">
        <v>12</v>
      </c>
    </row>
    <row r="59" spans="1:5" x14ac:dyDescent="0.35">
      <c r="A59" s="3" t="s">
        <v>1340</v>
      </c>
      <c r="D59">
        <v>1</v>
      </c>
      <c r="E59">
        <v>1</v>
      </c>
    </row>
    <row r="60" spans="1:5" x14ac:dyDescent="0.35">
      <c r="A60" s="3" t="s">
        <v>1870</v>
      </c>
      <c r="C60">
        <v>1</v>
      </c>
      <c r="E60">
        <v>1</v>
      </c>
    </row>
    <row r="61" spans="1:5" x14ac:dyDescent="0.35">
      <c r="A61" s="3" t="s">
        <v>1264</v>
      </c>
      <c r="C61">
        <v>1</v>
      </c>
      <c r="E61">
        <v>1</v>
      </c>
    </row>
    <row r="62" spans="1:5" x14ac:dyDescent="0.35">
      <c r="A62" s="3" t="s">
        <v>1222</v>
      </c>
      <c r="C62">
        <v>3</v>
      </c>
      <c r="E62">
        <v>3</v>
      </c>
    </row>
    <row r="63" spans="1:5" x14ac:dyDescent="0.35">
      <c r="A63" s="3" t="s">
        <v>2277</v>
      </c>
      <c r="C63">
        <v>1</v>
      </c>
      <c r="E63">
        <v>1</v>
      </c>
    </row>
    <row r="64" spans="1:5" x14ac:dyDescent="0.35">
      <c r="A64" s="3" t="s">
        <v>1346</v>
      </c>
      <c r="C64">
        <v>1</v>
      </c>
      <c r="E64">
        <v>1</v>
      </c>
    </row>
    <row r="65" spans="1:5" x14ac:dyDescent="0.35">
      <c r="A65" s="3" t="s">
        <v>972</v>
      </c>
      <c r="C65">
        <v>2</v>
      </c>
      <c r="E65">
        <v>2</v>
      </c>
    </row>
    <row r="66" spans="1:5" x14ac:dyDescent="0.35">
      <c r="A66" s="3" t="s">
        <v>779</v>
      </c>
      <c r="C66">
        <v>5</v>
      </c>
      <c r="E66">
        <v>5</v>
      </c>
    </row>
    <row r="67" spans="1:5" x14ac:dyDescent="0.35">
      <c r="A67" s="3" t="s">
        <v>1968</v>
      </c>
      <c r="C67">
        <v>1</v>
      </c>
      <c r="E67">
        <v>1</v>
      </c>
    </row>
    <row r="68" spans="1:5" x14ac:dyDescent="0.35">
      <c r="A68" s="3" t="s">
        <v>1880</v>
      </c>
      <c r="C68">
        <v>1</v>
      </c>
      <c r="E68">
        <v>1</v>
      </c>
    </row>
    <row r="69" spans="1:5" x14ac:dyDescent="0.35">
      <c r="A69" s="3" t="s">
        <v>1431</v>
      </c>
      <c r="C69">
        <v>1</v>
      </c>
      <c r="E69">
        <v>1</v>
      </c>
    </row>
    <row r="70" spans="1:5" x14ac:dyDescent="0.35">
      <c r="A70" s="3" t="s">
        <v>1821</v>
      </c>
      <c r="C70">
        <v>2</v>
      </c>
      <c r="E70">
        <v>2</v>
      </c>
    </row>
    <row r="71" spans="1:5" x14ac:dyDescent="0.35">
      <c r="A71" s="3" t="s">
        <v>1679</v>
      </c>
      <c r="C71">
        <v>1</v>
      </c>
      <c r="E71">
        <v>1</v>
      </c>
    </row>
    <row r="72" spans="1:5" x14ac:dyDescent="0.35">
      <c r="A72" s="3" t="s">
        <v>1569</v>
      </c>
      <c r="C72">
        <v>1</v>
      </c>
      <c r="E72">
        <v>1</v>
      </c>
    </row>
    <row r="73" spans="1:5" x14ac:dyDescent="0.35">
      <c r="A73" s="3" t="s">
        <v>1574</v>
      </c>
      <c r="C73">
        <v>1</v>
      </c>
      <c r="E73">
        <v>1</v>
      </c>
    </row>
    <row r="74" spans="1:5" x14ac:dyDescent="0.35">
      <c r="A74" s="3" t="s">
        <v>1487</v>
      </c>
      <c r="C74">
        <v>1</v>
      </c>
      <c r="E74">
        <v>1</v>
      </c>
    </row>
    <row r="75" spans="1:5" x14ac:dyDescent="0.35">
      <c r="A75" s="3" t="s">
        <v>1127</v>
      </c>
      <c r="C75">
        <v>8</v>
      </c>
      <c r="E75">
        <v>8</v>
      </c>
    </row>
    <row r="76" spans="1:5" x14ac:dyDescent="0.35">
      <c r="A76" s="3" t="s">
        <v>1519</v>
      </c>
      <c r="C76">
        <v>1</v>
      </c>
      <c r="E76">
        <v>1</v>
      </c>
    </row>
    <row r="77" spans="1:5" x14ac:dyDescent="0.35">
      <c r="A77" s="3" t="s">
        <v>1442</v>
      </c>
      <c r="C77">
        <v>2</v>
      </c>
      <c r="E77">
        <v>2</v>
      </c>
    </row>
    <row r="78" spans="1:5" x14ac:dyDescent="0.35">
      <c r="A78" s="3" t="s">
        <v>2018</v>
      </c>
      <c r="C78">
        <v>1</v>
      </c>
      <c r="E78">
        <v>1</v>
      </c>
    </row>
    <row r="79" spans="1:5" x14ac:dyDescent="0.35">
      <c r="A79" s="3" t="s">
        <v>1031</v>
      </c>
      <c r="C79">
        <v>7</v>
      </c>
      <c r="E79">
        <v>7</v>
      </c>
    </row>
    <row r="80" spans="1:5" x14ac:dyDescent="0.35">
      <c r="A80" s="3" t="s">
        <v>273</v>
      </c>
      <c r="C80">
        <v>9</v>
      </c>
      <c r="E80">
        <v>9</v>
      </c>
    </row>
    <row r="81" spans="1:5" x14ac:dyDescent="0.35">
      <c r="A81" s="3" t="s">
        <v>1295</v>
      </c>
      <c r="C81">
        <v>2</v>
      </c>
      <c r="E81">
        <v>2</v>
      </c>
    </row>
    <row r="82" spans="1:5" x14ac:dyDescent="0.35">
      <c r="A82" s="3" t="s">
        <v>169</v>
      </c>
      <c r="B82">
        <v>3</v>
      </c>
      <c r="E82">
        <v>3</v>
      </c>
    </row>
    <row r="83" spans="1:5" x14ac:dyDescent="0.35">
      <c r="A83" s="3" t="s">
        <v>880</v>
      </c>
      <c r="C83">
        <v>4</v>
      </c>
      <c r="E83">
        <v>4</v>
      </c>
    </row>
    <row r="84" spans="1:5" x14ac:dyDescent="0.35">
      <c r="A84" s="3" t="s">
        <v>9</v>
      </c>
      <c r="C84">
        <v>1</v>
      </c>
      <c r="E84">
        <v>1</v>
      </c>
    </row>
    <row r="85" spans="1:5" x14ac:dyDescent="0.35">
      <c r="A85" s="3" t="s">
        <v>1545</v>
      </c>
      <c r="C85">
        <v>5</v>
      </c>
      <c r="E85">
        <v>5</v>
      </c>
    </row>
    <row r="86" spans="1:5" x14ac:dyDescent="0.35">
      <c r="A86" s="3" t="s">
        <v>289</v>
      </c>
      <c r="C86">
        <v>6</v>
      </c>
      <c r="E86">
        <v>6</v>
      </c>
    </row>
    <row r="87" spans="1:5" x14ac:dyDescent="0.35">
      <c r="A87" s="3" t="s">
        <v>2372</v>
      </c>
      <c r="B87">
        <v>176</v>
      </c>
      <c r="C87">
        <v>895</v>
      </c>
      <c r="D87">
        <v>34</v>
      </c>
      <c r="E87">
        <v>1105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90D1-10A3-4455-AF36-985A7A342F8A}">
  <dimension ref="A3:E86"/>
  <sheetViews>
    <sheetView zoomScale="79" workbookViewId="0">
      <selection activeCell="D15" sqref="D15"/>
    </sheetView>
  </sheetViews>
  <sheetFormatPr defaultRowHeight="14.5" x14ac:dyDescent="0.35"/>
  <cols>
    <col min="1" max="1" width="50.453125" bestFit="1" customWidth="1"/>
    <col min="2" max="2" width="16.08984375" bestFit="1" customWidth="1"/>
    <col min="4" max="4" width="50.453125" bestFit="1" customWidth="1"/>
    <col min="5" max="5" width="18.6328125" bestFit="1" customWidth="1"/>
    <col min="6" max="6" width="9" customWidth="1"/>
  </cols>
  <sheetData>
    <row r="3" spans="1:5" x14ac:dyDescent="0.35">
      <c r="A3" s="2" t="s">
        <v>2371</v>
      </c>
      <c r="B3" t="s">
        <v>2373</v>
      </c>
      <c r="D3" t="s">
        <v>2371</v>
      </c>
      <c r="E3" t="s">
        <v>2373</v>
      </c>
    </row>
    <row r="4" spans="1:5" x14ac:dyDescent="0.35">
      <c r="A4" s="3" t="s">
        <v>2096</v>
      </c>
      <c r="B4">
        <v>1</v>
      </c>
    </row>
    <row r="5" spans="1:5" x14ac:dyDescent="0.35">
      <c r="A5" s="3" t="s">
        <v>1977</v>
      </c>
      <c r="B5">
        <v>1</v>
      </c>
      <c r="D5" s="19" t="s">
        <v>17</v>
      </c>
      <c r="E5">
        <v>344</v>
      </c>
    </row>
    <row r="6" spans="1:5" x14ac:dyDescent="0.35">
      <c r="A6" s="3" t="s">
        <v>14</v>
      </c>
      <c r="B6">
        <v>1</v>
      </c>
      <c r="D6" s="19" t="s">
        <v>37</v>
      </c>
      <c r="E6">
        <v>231</v>
      </c>
    </row>
    <row r="7" spans="1:5" x14ac:dyDescent="0.35">
      <c r="A7" s="3" t="s">
        <v>2020</v>
      </c>
      <c r="B7">
        <v>2</v>
      </c>
      <c r="D7" s="19" t="s">
        <v>44</v>
      </c>
      <c r="E7">
        <v>80</v>
      </c>
    </row>
    <row r="8" spans="1:5" x14ac:dyDescent="0.35">
      <c r="A8" s="3" t="s">
        <v>1556</v>
      </c>
      <c r="B8">
        <v>3</v>
      </c>
      <c r="D8" s="19" t="s">
        <v>27</v>
      </c>
      <c r="E8">
        <v>75</v>
      </c>
    </row>
    <row r="9" spans="1:5" x14ac:dyDescent="0.35">
      <c r="A9" s="3" t="s">
        <v>22</v>
      </c>
      <c r="B9">
        <v>3</v>
      </c>
      <c r="D9" t="s">
        <v>64</v>
      </c>
      <c r="E9">
        <v>46</v>
      </c>
    </row>
    <row r="10" spans="1:5" x14ac:dyDescent="0.35">
      <c r="A10" s="3" t="s">
        <v>219</v>
      </c>
      <c r="B10">
        <v>4</v>
      </c>
      <c r="D10" t="s">
        <v>194</v>
      </c>
      <c r="E10">
        <v>30</v>
      </c>
    </row>
    <row r="11" spans="1:5" x14ac:dyDescent="0.35">
      <c r="A11" s="3" t="s">
        <v>194</v>
      </c>
      <c r="B11">
        <v>30</v>
      </c>
      <c r="D11" s="23" t="s">
        <v>140</v>
      </c>
      <c r="E11">
        <v>30</v>
      </c>
    </row>
    <row r="12" spans="1:5" x14ac:dyDescent="0.35">
      <c r="A12" s="3" t="s">
        <v>27</v>
      </c>
      <c r="B12">
        <v>75</v>
      </c>
      <c r="D12" t="s">
        <v>32</v>
      </c>
      <c r="E12">
        <v>27</v>
      </c>
    </row>
    <row r="13" spans="1:5" x14ac:dyDescent="0.35">
      <c r="A13" s="3" t="s">
        <v>140</v>
      </c>
      <c r="B13">
        <v>30</v>
      </c>
      <c r="D13" t="s">
        <v>176</v>
      </c>
      <c r="E13">
        <v>22</v>
      </c>
    </row>
    <row r="14" spans="1:5" x14ac:dyDescent="0.35">
      <c r="A14" s="3" t="s">
        <v>17</v>
      </c>
      <c r="B14">
        <v>344</v>
      </c>
      <c r="D14" t="s">
        <v>212</v>
      </c>
      <c r="E14">
        <v>15</v>
      </c>
    </row>
    <row r="15" spans="1:5" x14ac:dyDescent="0.35">
      <c r="A15" s="3" t="s">
        <v>1816</v>
      </c>
      <c r="B15">
        <v>1</v>
      </c>
      <c r="D15" s="23" t="s">
        <v>101</v>
      </c>
      <c r="E15">
        <v>12</v>
      </c>
    </row>
    <row r="16" spans="1:5" x14ac:dyDescent="0.35">
      <c r="A16" s="3" t="s">
        <v>1900</v>
      </c>
      <c r="B16">
        <v>1</v>
      </c>
      <c r="D16" s="23" t="s">
        <v>832</v>
      </c>
      <c r="E16">
        <v>12</v>
      </c>
    </row>
    <row r="17" spans="1:5" x14ac:dyDescent="0.35">
      <c r="A17" s="3" t="s">
        <v>118</v>
      </c>
      <c r="B17">
        <v>4</v>
      </c>
      <c r="D17" s="23" t="s">
        <v>224</v>
      </c>
      <c r="E17">
        <v>10</v>
      </c>
    </row>
    <row r="18" spans="1:5" x14ac:dyDescent="0.35">
      <c r="A18" s="3" t="s">
        <v>562</v>
      </c>
      <c r="B18">
        <v>3</v>
      </c>
      <c r="D18" t="s">
        <v>273</v>
      </c>
      <c r="E18">
        <v>9</v>
      </c>
    </row>
    <row r="19" spans="1:5" x14ac:dyDescent="0.35">
      <c r="A19" s="3" t="s">
        <v>601</v>
      </c>
      <c r="B19">
        <v>1</v>
      </c>
      <c r="D19" t="s">
        <v>989</v>
      </c>
      <c r="E19">
        <v>8</v>
      </c>
    </row>
    <row r="20" spans="1:5" x14ac:dyDescent="0.35">
      <c r="A20" s="3" t="s">
        <v>32</v>
      </c>
      <c r="B20">
        <v>27</v>
      </c>
      <c r="D20" t="s">
        <v>1127</v>
      </c>
      <c r="E20">
        <v>8</v>
      </c>
    </row>
    <row r="21" spans="1:5" x14ac:dyDescent="0.35">
      <c r="A21" s="3" t="s">
        <v>212</v>
      </c>
      <c r="B21">
        <v>15</v>
      </c>
      <c r="D21" t="s">
        <v>1031</v>
      </c>
      <c r="E21">
        <v>7</v>
      </c>
    </row>
    <row r="22" spans="1:5" x14ac:dyDescent="0.35">
      <c r="A22" s="3" t="s">
        <v>959</v>
      </c>
      <c r="B22">
        <v>1</v>
      </c>
      <c r="D22" t="s">
        <v>637</v>
      </c>
      <c r="E22">
        <v>6</v>
      </c>
    </row>
    <row r="23" spans="1:5" x14ac:dyDescent="0.35">
      <c r="A23" s="3" t="s">
        <v>604</v>
      </c>
      <c r="B23">
        <v>1</v>
      </c>
      <c r="D23" t="s">
        <v>289</v>
      </c>
      <c r="E23">
        <v>6</v>
      </c>
    </row>
    <row r="24" spans="1:5" x14ac:dyDescent="0.35">
      <c r="A24" s="3" t="s">
        <v>1801</v>
      </c>
      <c r="B24">
        <v>1</v>
      </c>
      <c r="D24" t="s">
        <v>362</v>
      </c>
      <c r="E24">
        <v>5</v>
      </c>
    </row>
    <row r="25" spans="1:5" x14ac:dyDescent="0.35">
      <c r="A25" s="3" t="s">
        <v>64</v>
      </c>
      <c r="B25">
        <v>46</v>
      </c>
      <c r="D25" t="s">
        <v>1065</v>
      </c>
      <c r="E25">
        <v>5</v>
      </c>
    </row>
    <row r="26" spans="1:5" x14ac:dyDescent="0.35">
      <c r="A26" s="3" t="s">
        <v>1369</v>
      </c>
      <c r="B26">
        <v>2</v>
      </c>
      <c r="D26" t="s">
        <v>207</v>
      </c>
      <c r="E26">
        <v>5</v>
      </c>
    </row>
    <row r="27" spans="1:5" x14ac:dyDescent="0.35">
      <c r="A27" s="3" t="s">
        <v>133</v>
      </c>
      <c r="B27">
        <v>4</v>
      </c>
      <c r="D27" t="s">
        <v>130</v>
      </c>
      <c r="E27">
        <v>5</v>
      </c>
    </row>
    <row r="28" spans="1:5" x14ac:dyDescent="0.35">
      <c r="A28" s="3" t="s">
        <v>362</v>
      </c>
      <c r="B28">
        <v>5</v>
      </c>
      <c r="D28" t="s">
        <v>779</v>
      </c>
      <c r="E28">
        <v>5</v>
      </c>
    </row>
    <row r="29" spans="1:5" x14ac:dyDescent="0.35">
      <c r="A29" s="3" t="s">
        <v>44</v>
      </c>
      <c r="B29">
        <v>80</v>
      </c>
      <c r="D29" t="s">
        <v>1545</v>
      </c>
      <c r="E29">
        <v>5</v>
      </c>
    </row>
    <row r="30" spans="1:5" x14ac:dyDescent="0.35">
      <c r="A30" s="3" t="s">
        <v>634</v>
      </c>
      <c r="B30">
        <v>1</v>
      </c>
      <c r="D30" s="19" t="s">
        <v>219</v>
      </c>
      <c r="E30">
        <v>4</v>
      </c>
    </row>
    <row r="31" spans="1:5" x14ac:dyDescent="0.35">
      <c r="A31" s="3" t="s">
        <v>1065</v>
      </c>
      <c r="B31">
        <v>5</v>
      </c>
      <c r="D31" t="s">
        <v>118</v>
      </c>
      <c r="E31">
        <v>4</v>
      </c>
    </row>
    <row r="32" spans="1:5" x14ac:dyDescent="0.35">
      <c r="A32" s="3" t="s">
        <v>2358</v>
      </c>
      <c r="B32">
        <v>1</v>
      </c>
      <c r="D32" t="s">
        <v>133</v>
      </c>
      <c r="E32">
        <v>4</v>
      </c>
    </row>
    <row r="33" spans="1:5" x14ac:dyDescent="0.35">
      <c r="A33" s="3" t="s">
        <v>282</v>
      </c>
      <c r="B33">
        <v>2</v>
      </c>
      <c r="D33" t="s">
        <v>1045</v>
      </c>
      <c r="E33">
        <v>4</v>
      </c>
    </row>
    <row r="34" spans="1:5" x14ac:dyDescent="0.35">
      <c r="A34" s="3" t="s">
        <v>989</v>
      </c>
      <c r="B34">
        <v>8</v>
      </c>
      <c r="D34" t="s">
        <v>880</v>
      </c>
      <c r="E34">
        <v>4</v>
      </c>
    </row>
    <row r="35" spans="1:5" x14ac:dyDescent="0.35">
      <c r="A35" s="3" t="s">
        <v>1887</v>
      </c>
      <c r="B35">
        <v>2</v>
      </c>
      <c r="D35" t="s">
        <v>1556</v>
      </c>
      <c r="E35">
        <v>3</v>
      </c>
    </row>
    <row r="36" spans="1:5" x14ac:dyDescent="0.35">
      <c r="A36" s="3" t="s">
        <v>1619</v>
      </c>
      <c r="B36">
        <v>1</v>
      </c>
      <c r="D36" t="s">
        <v>22</v>
      </c>
      <c r="E36">
        <v>3</v>
      </c>
    </row>
    <row r="37" spans="1:5" x14ac:dyDescent="0.35">
      <c r="A37" s="3" t="s">
        <v>940</v>
      </c>
      <c r="B37">
        <v>2</v>
      </c>
      <c r="D37" t="s">
        <v>562</v>
      </c>
      <c r="E37">
        <v>3</v>
      </c>
    </row>
    <row r="38" spans="1:5" x14ac:dyDescent="0.35">
      <c r="A38" s="3" t="s">
        <v>1081</v>
      </c>
      <c r="B38">
        <v>1</v>
      </c>
      <c r="D38" t="s">
        <v>918</v>
      </c>
      <c r="E38">
        <v>3</v>
      </c>
    </row>
    <row r="39" spans="1:5" x14ac:dyDescent="0.35">
      <c r="A39" s="3" t="s">
        <v>1552</v>
      </c>
      <c r="B39">
        <v>1</v>
      </c>
      <c r="D39" t="s">
        <v>165</v>
      </c>
      <c r="E39">
        <v>3</v>
      </c>
    </row>
    <row r="40" spans="1:5" x14ac:dyDescent="0.35">
      <c r="A40" s="3" t="s">
        <v>918</v>
      </c>
      <c r="B40">
        <v>3</v>
      </c>
      <c r="D40" t="s">
        <v>1222</v>
      </c>
      <c r="E40">
        <v>3</v>
      </c>
    </row>
    <row r="41" spans="1:5" x14ac:dyDescent="0.35">
      <c r="A41" s="3" t="s">
        <v>1045</v>
      </c>
      <c r="B41">
        <v>4</v>
      </c>
      <c r="D41" t="s">
        <v>169</v>
      </c>
      <c r="E41">
        <v>3</v>
      </c>
    </row>
    <row r="42" spans="1:5" x14ac:dyDescent="0.35">
      <c r="A42" s="3" t="s">
        <v>1448</v>
      </c>
      <c r="B42">
        <v>2</v>
      </c>
      <c r="D42" t="s">
        <v>2020</v>
      </c>
      <c r="E42">
        <v>2</v>
      </c>
    </row>
    <row r="43" spans="1:5" x14ac:dyDescent="0.35">
      <c r="A43" s="3" t="s">
        <v>224</v>
      </c>
      <c r="B43">
        <v>10</v>
      </c>
      <c r="D43" t="s">
        <v>1369</v>
      </c>
      <c r="E43">
        <v>2</v>
      </c>
    </row>
    <row r="44" spans="1:5" x14ac:dyDescent="0.35">
      <c r="A44" s="3" t="s">
        <v>37</v>
      </c>
      <c r="B44">
        <v>231</v>
      </c>
      <c r="D44" t="s">
        <v>282</v>
      </c>
      <c r="E44">
        <v>2</v>
      </c>
    </row>
    <row r="45" spans="1:5" x14ac:dyDescent="0.35">
      <c r="A45" s="3" t="s">
        <v>176</v>
      </c>
      <c r="B45">
        <v>22</v>
      </c>
      <c r="D45" t="s">
        <v>1887</v>
      </c>
      <c r="E45">
        <v>2</v>
      </c>
    </row>
    <row r="46" spans="1:5" x14ac:dyDescent="0.35">
      <c r="A46" s="3" t="s">
        <v>207</v>
      </c>
      <c r="B46">
        <v>5</v>
      </c>
      <c r="D46" t="s">
        <v>940</v>
      </c>
      <c r="E46">
        <v>2</v>
      </c>
    </row>
    <row r="47" spans="1:5" x14ac:dyDescent="0.35">
      <c r="A47" s="3" t="s">
        <v>1178</v>
      </c>
      <c r="B47">
        <v>1</v>
      </c>
      <c r="D47" t="s">
        <v>1448</v>
      </c>
      <c r="E47">
        <v>2</v>
      </c>
    </row>
    <row r="48" spans="1:5" x14ac:dyDescent="0.35">
      <c r="A48" s="3" t="s">
        <v>2149</v>
      </c>
      <c r="B48">
        <v>1</v>
      </c>
      <c r="D48" t="s">
        <v>348</v>
      </c>
      <c r="E48">
        <v>2</v>
      </c>
    </row>
    <row r="49" spans="1:5" x14ac:dyDescent="0.35">
      <c r="A49" s="3" t="s">
        <v>1746</v>
      </c>
      <c r="B49">
        <v>1</v>
      </c>
      <c r="D49" t="s">
        <v>972</v>
      </c>
      <c r="E49">
        <v>2</v>
      </c>
    </row>
    <row r="50" spans="1:5" x14ac:dyDescent="0.35">
      <c r="A50" s="3" t="s">
        <v>690</v>
      </c>
      <c r="B50">
        <v>1</v>
      </c>
      <c r="D50" t="s">
        <v>1821</v>
      </c>
      <c r="E50">
        <v>2</v>
      </c>
    </row>
    <row r="51" spans="1:5" x14ac:dyDescent="0.35">
      <c r="A51" s="3" t="s">
        <v>130</v>
      </c>
      <c r="B51">
        <v>5</v>
      </c>
      <c r="D51" t="s">
        <v>1442</v>
      </c>
      <c r="E51">
        <v>2</v>
      </c>
    </row>
    <row r="52" spans="1:5" x14ac:dyDescent="0.35">
      <c r="A52" s="3" t="s">
        <v>637</v>
      </c>
      <c r="B52">
        <v>6</v>
      </c>
      <c r="D52" t="s">
        <v>1295</v>
      </c>
      <c r="E52">
        <v>2</v>
      </c>
    </row>
    <row r="53" spans="1:5" x14ac:dyDescent="0.35">
      <c r="A53" s="3" t="s">
        <v>348</v>
      </c>
      <c r="B53">
        <v>2</v>
      </c>
      <c r="D53" t="s">
        <v>2096</v>
      </c>
      <c r="E53">
        <v>1</v>
      </c>
    </row>
    <row r="54" spans="1:5" x14ac:dyDescent="0.35">
      <c r="A54" s="3" t="s">
        <v>101</v>
      </c>
      <c r="B54">
        <v>12</v>
      </c>
      <c r="D54" t="s">
        <v>1977</v>
      </c>
      <c r="E54">
        <v>1</v>
      </c>
    </row>
    <row r="55" spans="1:5" x14ac:dyDescent="0.35">
      <c r="A55" s="3" t="s">
        <v>1122</v>
      </c>
      <c r="B55">
        <v>1</v>
      </c>
      <c r="D55" t="s">
        <v>14</v>
      </c>
      <c r="E55">
        <v>1</v>
      </c>
    </row>
    <row r="56" spans="1:5" x14ac:dyDescent="0.35">
      <c r="A56" s="3" t="s">
        <v>165</v>
      </c>
      <c r="B56">
        <v>3</v>
      </c>
      <c r="D56" t="s">
        <v>1816</v>
      </c>
      <c r="E56">
        <v>1</v>
      </c>
    </row>
    <row r="57" spans="1:5" x14ac:dyDescent="0.35">
      <c r="A57" s="3" t="s">
        <v>832</v>
      </c>
      <c r="B57">
        <v>12</v>
      </c>
      <c r="D57" t="s">
        <v>1900</v>
      </c>
      <c r="E57">
        <v>1</v>
      </c>
    </row>
    <row r="58" spans="1:5" x14ac:dyDescent="0.35">
      <c r="A58" s="3" t="s">
        <v>1340</v>
      </c>
      <c r="B58">
        <v>1</v>
      </c>
      <c r="D58" t="s">
        <v>601</v>
      </c>
      <c r="E58">
        <v>1</v>
      </c>
    </row>
    <row r="59" spans="1:5" x14ac:dyDescent="0.35">
      <c r="A59" s="3" t="s">
        <v>1870</v>
      </c>
      <c r="B59">
        <v>1</v>
      </c>
      <c r="D59" t="s">
        <v>959</v>
      </c>
      <c r="E59">
        <v>1</v>
      </c>
    </row>
    <row r="60" spans="1:5" x14ac:dyDescent="0.35">
      <c r="A60" s="3" t="s">
        <v>1264</v>
      </c>
      <c r="B60">
        <v>1</v>
      </c>
      <c r="D60" t="s">
        <v>604</v>
      </c>
      <c r="E60">
        <v>1</v>
      </c>
    </row>
    <row r="61" spans="1:5" x14ac:dyDescent="0.35">
      <c r="A61" s="3" t="s">
        <v>1222</v>
      </c>
      <c r="B61">
        <v>3</v>
      </c>
      <c r="D61" t="s">
        <v>1801</v>
      </c>
      <c r="E61">
        <v>1</v>
      </c>
    </row>
    <row r="62" spans="1:5" x14ac:dyDescent="0.35">
      <c r="A62" s="3" t="s">
        <v>2277</v>
      </c>
      <c r="B62">
        <v>1</v>
      </c>
      <c r="D62" t="s">
        <v>634</v>
      </c>
      <c r="E62">
        <v>1</v>
      </c>
    </row>
    <row r="63" spans="1:5" x14ac:dyDescent="0.35">
      <c r="A63" s="3" t="s">
        <v>1346</v>
      </c>
      <c r="B63">
        <v>1</v>
      </c>
      <c r="D63" t="s">
        <v>2358</v>
      </c>
      <c r="E63">
        <v>1</v>
      </c>
    </row>
    <row r="64" spans="1:5" x14ac:dyDescent="0.35">
      <c r="A64" s="3" t="s">
        <v>972</v>
      </c>
      <c r="B64">
        <v>2</v>
      </c>
      <c r="D64" t="s">
        <v>1619</v>
      </c>
      <c r="E64">
        <v>1</v>
      </c>
    </row>
    <row r="65" spans="1:5" x14ac:dyDescent="0.35">
      <c r="A65" s="3" t="s">
        <v>779</v>
      </c>
      <c r="B65">
        <v>5</v>
      </c>
      <c r="D65" t="s">
        <v>1081</v>
      </c>
      <c r="E65">
        <v>1</v>
      </c>
    </row>
    <row r="66" spans="1:5" x14ac:dyDescent="0.35">
      <c r="A66" s="3" t="s">
        <v>1968</v>
      </c>
      <c r="B66">
        <v>1</v>
      </c>
      <c r="D66" t="s">
        <v>1552</v>
      </c>
      <c r="E66">
        <v>1</v>
      </c>
    </row>
    <row r="67" spans="1:5" x14ac:dyDescent="0.35">
      <c r="A67" s="3" t="s">
        <v>1880</v>
      </c>
      <c r="B67">
        <v>1</v>
      </c>
      <c r="D67" t="s">
        <v>1178</v>
      </c>
      <c r="E67">
        <v>1</v>
      </c>
    </row>
    <row r="68" spans="1:5" x14ac:dyDescent="0.35">
      <c r="A68" s="3" t="s">
        <v>1431</v>
      </c>
      <c r="B68">
        <v>1</v>
      </c>
      <c r="D68" t="s">
        <v>2149</v>
      </c>
      <c r="E68">
        <v>1</v>
      </c>
    </row>
    <row r="69" spans="1:5" x14ac:dyDescent="0.35">
      <c r="A69" s="3" t="s">
        <v>1821</v>
      </c>
      <c r="B69">
        <v>2</v>
      </c>
      <c r="D69" t="s">
        <v>1746</v>
      </c>
      <c r="E69">
        <v>1</v>
      </c>
    </row>
    <row r="70" spans="1:5" x14ac:dyDescent="0.35">
      <c r="A70" s="3" t="s">
        <v>1679</v>
      </c>
      <c r="B70">
        <v>1</v>
      </c>
      <c r="D70" t="s">
        <v>690</v>
      </c>
      <c r="E70">
        <v>1</v>
      </c>
    </row>
    <row r="71" spans="1:5" x14ac:dyDescent="0.35">
      <c r="A71" s="3" t="s">
        <v>1569</v>
      </c>
      <c r="B71">
        <v>1</v>
      </c>
      <c r="D71" t="s">
        <v>1122</v>
      </c>
      <c r="E71">
        <v>1</v>
      </c>
    </row>
    <row r="72" spans="1:5" x14ac:dyDescent="0.35">
      <c r="A72" s="3" t="s">
        <v>1574</v>
      </c>
      <c r="B72">
        <v>1</v>
      </c>
      <c r="D72" t="s">
        <v>1340</v>
      </c>
      <c r="E72">
        <v>1</v>
      </c>
    </row>
    <row r="73" spans="1:5" x14ac:dyDescent="0.35">
      <c r="A73" s="3" t="s">
        <v>1487</v>
      </c>
      <c r="B73">
        <v>1</v>
      </c>
      <c r="D73" t="s">
        <v>1870</v>
      </c>
      <c r="E73">
        <v>1</v>
      </c>
    </row>
    <row r="74" spans="1:5" x14ac:dyDescent="0.35">
      <c r="A74" s="3" t="s">
        <v>1127</v>
      </c>
      <c r="B74">
        <v>8</v>
      </c>
      <c r="D74" t="s">
        <v>1264</v>
      </c>
      <c r="E74">
        <v>1</v>
      </c>
    </row>
    <row r="75" spans="1:5" x14ac:dyDescent="0.35">
      <c r="A75" s="3" t="s">
        <v>1519</v>
      </c>
      <c r="B75">
        <v>1</v>
      </c>
      <c r="D75" t="s">
        <v>2277</v>
      </c>
      <c r="E75">
        <v>1</v>
      </c>
    </row>
    <row r="76" spans="1:5" x14ac:dyDescent="0.35">
      <c r="A76" s="3" t="s">
        <v>1442</v>
      </c>
      <c r="B76">
        <v>2</v>
      </c>
      <c r="D76" t="s">
        <v>1346</v>
      </c>
      <c r="E76">
        <v>1</v>
      </c>
    </row>
    <row r="77" spans="1:5" x14ac:dyDescent="0.35">
      <c r="A77" s="3" t="s">
        <v>2018</v>
      </c>
      <c r="B77">
        <v>1</v>
      </c>
      <c r="D77" t="s">
        <v>1968</v>
      </c>
      <c r="E77">
        <v>1</v>
      </c>
    </row>
    <row r="78" spans="1:5" x14ac:dyDescent="0.35">
      <c r="A78" s="3" t="s">
        <v>1031</v>
      </c>
      <c r="B78">
        <v>7</v>
      </c>
      <c r="D78" t="s">
        <v>1880</v>
      </c>
      <c r="E78">
        <v>1</v>
      </c>
    </row>
    <row r="79" spans="1:5" x14ac:dyDescent="0.35">
      <c r="A79" s="3" t="s">
        <v>273</v>
      </c>
      <c r="B79">
        <v>9</v>
      </c>
      <c r="D79" t="s">
        <v>1431</v>
      </c>
      <c r="E79">
        <v>1</v>
      </c>
    </row>
    <row r="80" spans="1:5" x14ac:dyDescent="0.35">
      <c r="A80" s="3" t="s">
        <v>1295</v>
      </c>
      <c r="B80">
        <v>2</v>
      </c>
      <c r="D80" t="s">
        <v>1679</v>
      </c>
      <c r="E80">
        <v>1</v>
      </c>
    </row>
    <row r="81" spans="1:5" x14ac:dyDescent="0.35">
      <c r="A81" s="3" t="s">
        <v>169</v>
      </c>
      <c r="B81">
        <v>3</v>
      </c>
      <c r="D81" t="s">
        <v>1569</v>
      </c>
      <c r="E81">
        <v>1</v>
      </c>
    </row>
    <row r="82" spans="1:5" x14ac:dyDescent="0.35">
      <c r="A82" s="3" t="s">
        <v>880</v>
      </c>
      <c r="B82">
        <v>4</v>
      </c>
      <c r="D82" t="s">
        <v>1574</v>
      </c>
      <c r="E82">
        <v>1</v>
      </c>
    </row>
    <row r="83" spans="1:5" x14ac:dyDescent="0.35">
      <c r="A83" s="3" t="s">
        <v>9</v>
      </c>
      <c r="B83">
        <v>1</v>
      </c>
      <c r="D83" t="s">
        <v>1487</v>
      </c>
      <c r="E83">
        <v>1</v>
      </c>
    </row>
    <row r="84" spans="1:5" x14ac:dyDescent="0.35">
      <c r="A84" s="3" t="s">
        <v>1545</v>
      </c>
      <c r="B84">
        <v>5</v>
      </c>
      <c r="D84" t="s">
        <v>1519</v>
      </c>
      <c r="E84">
        <v>1</v>
      </c>
    </row>
    <row r="85" spans="1:5" x14ac:dyDescent="0.35">
      <c r="A85" s="3" t="s">
        <v>289</v>
      </c>
      <c r="B85">
        <v>6</v>
      </c>
      <c r="D85" t="s">
        <v>2018</v>
      </c>
      <c r="E85">
        <v>1</v>
      </c>
    </row>
    <row r="86" spans="1:5" x14ac:dyDescent="0.35">
      <c r="A86" s="3" t="s">
        <v>2372</v>
      </c>
      <c r="B86">
        <v>1105</v>
      </c>
      <c r="D86" t="s">
        <v>9</v>
      </c>
      <c r="E86">
        <v>1</v>
      </c>
    </row>
  </sheetData>
  <autoFilter ref="D3:E86" xr:uid="{F9FA90D1-10A3-4455-AF36-985A7A342F8A}">
    <sortState xmlns:xlrd2="http://schemas.microsoft.com/office/spreadsheetml/2017/richdata2" ref="D4:E86">
      <sortCondition descending="1" ref="E3:E8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54EF-60F8-4BFB-A971-93AE8C342998}">
  <dimension ref="A1:L17"/>
  <sheetViews>
    <sheetView zoomScale="70" zoomScaleNormal="70" workbookViewId="0">
      <selection activeCell="C2" sqref="C2"/>
    </sheetView>
  </sheetViews>
  <sheetFormatPr defaultRowHeight="14.5" x14ac:dyDescent="0.35"/>
  <cols>
    <col min="1" max="1" width="11.08984375" bestFit="1" customWidth="1"/>
    <col min="2" max="2" width="34.6328125" bestFit="1" customWidth="1"/>
    <col min="3" max="3" width="12.7265625" style="14" customWidth="1"/>
    <col min="4" max="4" width="18.08984375" style="14" customWidth="1"/>
    <col min="5" max="5" width="21.6328125" style="51" bestFit="1" customWidth="1"/>
    <col min="6" max="6" width="18.08984375" style="51" customWidth="1"/>
    <col min="7" max="7" width="34.6328125" customWidth="1"/>
    <col min="8" max="8" width="12.7265625" style="14" bestFit="1" customWidth="1"/>
    <col min="9" max="9" width="12.7265625" style="14" customWidth="1"/>
    <col min="10" max="10" width="42.36328125" customWidth="1"/>
    <col min="11" max="11" width="11.81640625" style="14" customWidth="1"/>
    <col min="12" max="12" width="21.453125" customWidth="1"/>
  </cols>
  <sheetData>
    <row r="1" spans="1:12" x14ac:dyDescent="0.35">
      <c r="A1" s="15" t="s">
        <v>2653</v>
      </c>
      <c r="B1" s="15" t="s">
        <v>2452</v>
      </c>
      <c r="C1" s="15" t="s">
        <v>2676</v>
      </c>
      <c r="D1" s="15" t="s">
        <v>2688</v>
      </c>
      <c r="E1" s="52" t="s">
        <v>2755</v>
      </c>
      <c r="F1" s="52" t="s">
        <v>2756</v>
      </c>
      <c r="G1" s="15" t="s">
        <v>2451</v>
      </c>
      <c r="H1" s="15" t="s">
        <v>2660</v>
      </c>
      <c r="I1" s="15" t="s">
        <v>2453</v>
      </c>
      <c r="J1" s="15" t="s">
        <v>2454</v>
      </c>
      <c r="K1" s="15" t="s">
        <v>2459</v>
      </c>
      <c r="L1" s="15" t="s">
        <v>2667</v>
      </c>
    </row>
    <row r="2" spans="1:12" x14ac:dyDescent="0.35">
      <c r="A2" s="109" t="s">
        <v>2445</v>
      </c>
      <c r="B2" s="25" t="s">
        <v>224</v>
      </c>
      <c r="C2" s="71">
        <v>974</v>
      </c>
      <c r="D2" s="72" t="s">
        <v>2677</v>
      </c>
      <c r="E2" s="53">
        <v>450</v>
      </c>
      <c r="F2" s="53">
        <f>E2*C2</f>
        <v>438300</v>
      </c>
      <c r="G2" s="26" t="s">
        <v>2668</v>
      </c>
      <c r="H2" s="26">
        <v>11</v>
      </c>
      <c r="I2" s="26" t="s">
        <v>2751</v>
      </c>
      <c r="J2" s="27" t="s">
        <v>2572</v>
      </c>
      <c r="K2" s="26" t="s">
        <v>2662</v>
      </c>
      <c r="L2" s="28" t="s">
        <v>2664</v>
      </c>
    </row>
    <row r="3" spans="1:12" x14ac:dyDescent="0.35">
      <c r="A3" s="109"/>
      <c r="B3" s="25" t="s">
        <v>37</v>
      </c>
      <c r="C3" s="71">
        <v>599</v>
      </c>
      <c r="D3" s="72" t="s">
        <v>2678</v>
      </c>
      <c r="E3" s="53">
        <v>1300</v>
      </c>
      <c r="F3" s="53">
        <f t="shared" ref="F3:F16" si="0">E3*C3</f>
        <v>778700</v>
      </c>
      <c r="G3" s="26" t="s">
        <v>2668</v>
      </c>
      <c r="H3" s="26">
        <v>12</v>
      </c>
      <c r="I3" s="26" t="s">
        <v>2752</v>
      </c>
      <c r="J3" s="27" t="s">
        <v>2572</v>
      </c>
      <c r="K3" s="26" t="s">
        <v>2662</v>
      </c>
      <c r="L3" s="12" t="s">
        <v>2665</v>
      </c>
    </row>
    <row r="4" spans="1:12" x14ac:dyDescent="0.35">
      <c r="A4" s="109"/>
      <c r="B4" s="25" t="s">
        <v>2628</v>
      </c>
      <c r="C4" s="71">
        <v>260</v>
      </c>
      <c r="D4" s="72" t="s">
        <v>2679</v>
      </c>
      <c r="E4" s="53">
        <v>350</v>
      </c>
      <c r="F4" s="53">
        <f t="shared" si="0"/>
        <v>91000</v>
      </c>
      <c r="G4" s="26" t="s">
        <v>2668</v>
      </c>
      <c r="H4" s="29">
        <v>10</v>
      </c>
      <c r="I4" s="26" t="s">
        <v>2754</v>
      </c>
      <c r="J4" s="27" t="s">
        <v>2521</v>
      </c>
      <c r="K4" s="26" t="s">
        <v>2662</v>
      </c>
      <c r="L4" s="28" t="s">
        <v>2664</v>
      </c>
    </row>
    <row r="5" spans="1:12" x14ac:dyDescent="0.35">
      <c r="A5" s="109"/>
      <c r="B5" s="25" t="s">
        <v>2518</v>
      </c>
      <c r="C5" s="71">
        <v>73</v>
      </c>
      <c r="D5" s="72" t="s">
        <v>2680</v>
      </c>
      <c r="E5" s="53">
        <v>400</v>
      </c>
      <c r="F5" s="53">
        <f t="shared" si="0"/>
        <v>29200</v>
      </c>
      <c r="G5" s="26" t="s">
        <v>2668</v>
      </c>
      <c r="H5" s="26">
        <v>10</v>
      </c>
      <c r="I5" s="26" t="s">
        <v>2751</v>
      </c>
      <c r="J5" s="27" t="s">
        <v>2521</v>
      </c>
      <c r="K5" s="26" t="s">
        <v>2662</v>
      </c>
      <c r="L5" s="12" t="s">
        <v>2664</v>
      </c>
    </row>
    <row r="6" spans="1:12" x14ac:dyDescent="0.35">
      <c r="A6" s="109"/>
      <c r="B6" s="25" t="s">
        <v>2534</v>
      </c>
      <c r="C6" s="71">
        <v>59</v>
      </c>
      <c r="D6" s="72" t="s">
        <v>2681</v>
      </c>
      <c r="E6" s="53">
        <v>1000</v>
      </c>
      <c r="F6" s="53">
        <f t="shared" si="0"/>
        <v>59000</v>
      </c>
      <c r="G6" s="26" t="s">
        <v>2668</v>
      </c>
      <c r="H6" s="26">
        <v>13</v>
      </c>
      <c r="I6" s="26" t="s">
        <v>2753</v>
      </c>
      <c r="J6" s="27" t="s">
        <v>2499</v>
      </c>
      <c r="K6" s="26" t="s">
        <v>2662</v>
      </c>
      <c r="L6" s="12" t="s">
        <v>2665</v>
      </c>
    </row>
    <row r="7" spans="1:12" x14ac:dyDescent="0.35">
      <c r="A7" s="109"/>
      <c r="B7" s="25" t="s">
        <v>2565</v>
      </c>
      <c r="C7" s="71">
        <v>34</v>
      </c>
      <c r="D7" s="72" t="s">
        <v>2682</v>
      </c>
      <c r="E7" s="53">
        <v>400</v>
      </c>
      <c r="F7" s="53">
        <f t="shared" si="0"/>
        <v>13600</v>
      </c>
      <c r="G7" s="26" t="s">
        <v>2668</v>
      </c>
      <c r="H7" s="26">
        <v>10</v>
      </c>
      <c r="I7" s="26" t="s">
        <v>2754</v>
      </c>
      <c r="J7" s="27" t="s">
        <v>2521</v>
      </c>
      <c r="K7" s="26" t="s">
        <v>2662</v>
      </c>
      <c r="L7" s="28" t="s">
        <v>2664</v>
      </c>
    </row>
    <row r="8" spans="1:12" x14ac:dyDescent="0.35">
      <c r="A8" s="109"/>
      <c r="B8" s="25" t="s">
        <v>2577</v>
      </c>
      <c r="C8" s="71">
        <v>29</v>
      </c>
      <c r="D8" s="72" t="s">
        <v>2683</v>
      </c>
      <c r="E8" s="53">
        <v>700</v>
      </c>
      <c r="F8" s="53">
        <f t="shared" si="0"/>
        <v>20300</v>
      </c>
      <c r="G8" s="26" t="s">
        <v>2668</v>
      </c>
      <c r="H8" s="26">
        <v>11</v>
      </c>
      <c r="I8" s="26" t="s">
        <v>2751</v>
      </c>
      <c r="J8" s="27" t="s">
        <v>2521</v>
      </c>
      <c r="K8" s="26" t="s">
        <v>2662</v>
      </c>
      <c r="L8" s="28" t="s">
        <v>2664</v>
      </c>
    </row>
    <row r="9" spans="1:12" x14ac:dyDescent="0.35">
      <c r="A9" s="110" t="s">
        <v>2446</v>
      </c>
      <c r="B9" s="30" t="s">
        <v>2476</v>
      </c>
      <c r="C9" s="71">
        <v>302</v>
      </c>
      <c r="D9" s="72" t="s">
        <v>2684</v>
      </c>
      <c r="E9" s="53">
        <v>600</v>
      </c>
      <c r="F9" s="53">
        <f t="shared" si="0"/>
        <v>181200</v>
      </c>
      <c r="G9" s="26" t="s">
        <v>2668</v>
      </c>
      <c r="H9" s="29">
        <v>11</v>
      </c>
      <c r="I9" s="26" t="s">
        <v>2752</v>
      </c>
      <c r="J9" s="27" t="s">
        <v>2529</v>
      </c>
      <c r="K9" s="26" t="s">
        <v>2663</v>
      </c>
      <c r="L9" s="12" t="s">
        <v>2664</v>
      </c>
    </row>
    <row r="10" spans="1:12" x14ac:dyDescent="0.35">
      <c r="A10" s="110"/>
      <c r="B10" s="30" t="s">
        <v>2615</v>
      </c>
      <c r="C10" s="71">
        <v>44</v>
      </c>
      <c r="D10" s="72" t="s">
        <v>2677</v>
      </c>
      <c r="E10" s="53">
        <v>450</v>
      </c>
      <c r="F10" s="53">
        <f t="shared" si="0"/>
        <v>19800</v>
      </c>
      <c r="G10" s="26" t="s">
        <v>2668</v>
      </c>
      <c r="H10" s="26">
        <v>10</v>
      </c>
      <c r="I10" s="26" t="s">
        <v>2754</v>
      </c>
      <c r="J10" s="27" t="s">
        <v>2521</v>
      </c>
      <c r="K10" s="26" t="s">
        <v>2472</v>
      </c>
      <c r="L10" s="12" t="s">
        <v>2664</v>
      </c>
    </row>
    <row r="11" spans="1:12" x14ac:dyDescent="0.35">
      <c r="A11" s="110"/>
      <c r="B11" s="30" t="s">
        <v>2487</v>
      </c>
      <c r="C11" s="71">
        <v>42</v>
      </c>
      <c r="D11" s="72" t="s">
        <v>2685</v>
      </c>
      <c r="E11" s="53">
        <v>250</v>
      </c>
      <c r="F11" s="53">
        <f t="shared" si="0"/>
        <v>10500</v>
      </c>
      <c r="G11" s="26" t="s">
        <v>2668</v>
      </c>
      <c r="H11" s="26">
        <v>7</v>
      </c>
      <c r="I11" s="26" t="s">
        <v>2754</v>
      </c>
      <c r="J11" s="27" t="s">
        <v>2499</v>
      </c>
      <c r="K11" s="26" t="s">
        <v>2472</v>
      </c>
      <c r="L11" s="12" t="s">
        <v>2666</v>
      </c>
    </row>
    <row r="12" spans="1:12" x14ac:dyDescent="0.35">
      <c r="A12" s="110"/>
      <c r="B12" s="30" t="s">
        <v>2557</v>
      </c>
      <c r="C12" s="71">
        <v>28</v>
      </c>
      <c r="D12" s="72" t="s">
        <v>2682</v>
      </c>
      <c r="E12" s="53">
        <v>400</v>
      </c>
      <c r="F12" s="53">
        <f t="shared" si="0"/>
        <v>11200</v>
      </c>
      <c r="G12" s="26" t="s">
        <v>2668</v>
      </c>
      <c r="H12" s="26">
        <v>10</v>
      </c>
      <c r="I12" s="26" t="s">
        <v>2754</v>
      </c>
      <c r="J12" s="27" t="s">
        <v>2521</v>
      </c>
      <c r="K12" s="26" t="s">
        <v>2472</v>
      </c>
      <c r="L12" s="12" t="s">
        <v>2664</v>
      </c>
    </row>
    <row r="13" spans="1:12" x14ac:dyDescent="0.35">
      <c r="A13" s="110"/>
      <c r="B13" s="30" t="s">
        <v>2585</v>
      </c>
      <c r="C13" s="71">
        <v>19</v>
      </c>
      <c r="D13" s="72" t="s">
        <v>2679</v>
      </c>
      <c r="E13" s="53">
        <v>350</v>
      </c>
      <c r="F13" s="53">
        <f t="shared" si="0"/>
        <v>6650</v>
      </c>
      <c r="G13" s="26" t="s">
        <v>2668</v>
      </c>
      <c r="H13" s="26">
        <v>9</v>
      </c>
      <c r="I13" s="26" t="s">
        <v>2754</v>
      </c>
      <c r="J13" s="27" t="s">
        <v>2588</v>
      </c>
      <c r="K13" s="26" t="s">
        <v>2663</v>
      </c>
      <c r="L13" s="12" t="s">
        <v>2666</v>
      </c>
    </row>
    <row r="14" spans="1:12" x14ac:dyDescent="0.35">
      <c r="A14" s="110"/>
      <c r="B14" s="30" t="s">
        <v>165</v>
      </c>
      <c r="C14" s="71">
        <v>33</v>
      </c>
      <c r="D14" s="72" t="s">
        <v>2681</v>
      </c>
      <c r="E14" s="53">
        <v>850</v>
      </c>
      <c r="F14" s="53">
        <f t="shared" si="0"/>
        <v>28050</v>
      </c>
      <c r="G14" s="26" t="s">
        <v>2668</v>
      </c>
      <c r="H14" s="26">
        <v>12</v>
      </c>
      <c r="I14" s="26" t="s">
        <v>2751</v>
      </c>
      <c r="J14" s="27" t="s">
        <v>2521</v>
      </c>
      <c r="K14" s="26" t="s">
        <v>2663</v>
      </c>
      <c r="L14" s="12" t="s">
        <v>2665</v>
      </c>
    </row>
    <row r="15" spans="1:12" x14ac:dyDescent="0.35">
      <c r="A15" s="111" t="s">
        <v>2757</v>
      </c>
      <c r="B15" s="31" t="s">
        <v>832</v>
      </c>
      <c r="C15" s="71">
        <v>25</v>
      </c>
      <c r="D15" s="72" t="s">
        <v>2686</v>
      </c>
      <c r="E15" s="53">
        <v>2000</v>
      </c>
      <c r="F15" s="53">
        <f t="shared" si="0"/>
        <v>50000</v>
      </c>
      <c r="G15" s="26" t="s">
        <v>2668</v>
      </c>
      <c r="H15" s="26">
        <v>12</v>
      </c>
      <c r="I15" s="26" t="s">
        <v>2751</v>
      </c>
      <c r="J15" s="27" t="s">
        <v>2521</v>
      </c>
      <c r="K15" s="26" t="s">
        <v>2662</v>
      </c>
      <c r="L15" s="12" t="s">
        <v>2664</v>
      </c>
    </row>
    <row r="16" spans="1:12" x14ac:dyDescent="0.35">
      <c r="A16" s="111"/>
      <c r="B16" s="31" t="s">
        <v>2642</v>
      </c>
      <c r="C16" s="71">
        <v>5</v>
      </c>
      <c r="D16" s="72" t="s">
        <v>2687</v>
      </c>
      <c r="E16" s="53">
        <v>600</v>
      </c>
      <c r="F16" s="53">
        <f t="shared" si="0"/>
        <v>3000</v>
      </c>
      <c r="G16" s="26" t="s">
        <v>2668</v>
      </c>
      <c r="H16" s="26">
        <v>7</v>
      </c>
      <c r="I16" s="26" t="s">
        <v>2754</v>
      </c>
      <c r="J16" s="27" t="s">
        <v>2521</v>
      </c>
      <c r="K16" s="26" t="s">
        <v>2662</v>
      </c>
      <c r="L16" s="12" t="s">
        <v>2666</v>
      </c>
    </row>
    <row r="17" spans="6:6" x14ac:dyDescent="0.35">
      <c r="F17" s="50">
        <f>SUM(F2:F16)</f>
        <v>1740500</v>
      </c>
    </row>
  </sheetData>
  <mergeCells count="3">
    <mergeCell ref="A2:A8"/>
    <mergeCell ref="A9:A14"/>
    <mergeCell ref="A15:A16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EB8F-8545-4492-B31B-AB46796ED421}">
  <dimension ref="A3:L86"/>
  <sheetViews>
    <sheetView zoomScale="55" zoomScaleNormal="55" workbookViewId="0">
      <selection activeCell="N13" sqref="N13"/>
    </sheetView>
  </sheetViews>
  <sheetFormatPr defaultRowHeight="14.5" x14ac:dyDescent="0.35"/>
  <cols>
    <col min="1" max="1" width="50.453125" bestFit="1" customWidth="1"/>
    <col min="2" max="2" width="16.08984375" bestFit="1" customWidth="1"/>
    <col min="4" max="4" width="24.08984375" bestFit="1" customWidth="1"/>
    <col min="5" max="5" width="8.81640625" customWidth="1"/>
    <col min="6" max="6" width="10.1796875" bestFit="1" customWidth="1"/>
    <col min="8" max="8" width="25.36328125" bestFit="1" customWidth="1"/>
    <col min="9" max="9" width="12.7265625" customWidth="1"/>
    <col min="10" max="10" width="4.08984375" hidden="1" customWidth="1"/>
    <col min="11" max="11" width="9.90625" customWidth="1"/>
  </cols>
  <sheetData>
    <row r="3" spans="1:12" x14ac:dyDescent="0.35">
      <c r="A3" s="2" t="s">
        <v>2371</v>
      </c>
      <c r="B3" t="s">
        <v>2373</v>
      </c>
      <c r="D3" s="54" t="s">
        <v>2452</v>
      </c>
      <c r="E3" s="54" t="s">
        <v>2652</v>
      </c>
      <c r="F3" s="54" t="s">
        <v>2654</v>
      </c>
      <c r="H3" s="89" t="s">
        <v>2658</v>
      </c>
      <c r="I3" s="89"/>
      <c r="J3" s="15"/>
      <c r="K3" s="32"/>
    </row>
    <row r="4" spans="1:12" x14ac:dyDescent="0.35">
      <c r="A4" s="3" t="s">
        <v>2096</v>
      </c>
      <c r="B4">
        <v>1</v>
      </c>
      <c r="D4" s="11" t="s">
        <v>17</v>
      </c>
      <c r="E4" s="12">
        <v>974</v>
      </c>
      <c r="F4" s="12" t="s">
        <v>2448</v>
      </c>
      <c r="H4" s="88" t="s">
        <v>2445</v>
      </c>
      <c r="I4" s="88"/>
      <c r="J4" s="16"/>
      <c r="K4" s="22"/>
    </row>
    <row r="5" spans="1:12" x14ac:dyDescent="0.35">
      <c r="A5" s="3" t="s">
        <v>1977</v>
      </c>
      <c r="B5">
        <v>1</v>
      </c>
      <c r="D5" s="11" t="s">
        <v>37</v>
      </c>
      <c r="E5" s="12">
        <v>599</v>
      </c>
      <c r="F5" s="12" t="s">
        <v>2448</v>
      </c>
      <c r="H5" s="11" t="s">
        <v>17</v>
      </c>
      <c r="I5" s="12">
        <v>974</v>
      </c>
      <c r="J5">
        <v>354</v>
      </c>
      <c r="L5" t="s">
        <v>2448</v>
      </c>
    </row>
    <row r="6" spans="1:12" x14ac:dyDescent="0.35">
      <c r="A6" s="3" t="s">
        <v>14</v>
      </c>
      <c r="B6">
        <v>1</v>
      </c>
      <c r="D6" s="11" t="s">
        <v>27</v>
      </c>
      <c r="E6" s="12">
        <v>260</v>
      </c>
      <c r="F6" s="12" t="s">
        <v>2448</v>
      </c>
      <c r="H6" s="11" t="s">
        <v>37</v>
      </c>
      <c r="I6" s="12">
        <v>599</v>
      </c>
      <c r="J6">
        <v>231</v>
      </c>
      <c r="L6" t="s">
        <v>2448</v>
      </c>
    </row>
    <row r="7" spans="1:12" x14ac:dyDescent="0.35">
      <c r="A7" s="3" t="s">
        <v>2020</v>
      </c>
      <c r="B7">
        <v>2</v>
      </c>
      <c r="D7" s="11" t="s">
        <v>44</v>
      </c>
      <c r="E7" s="12">
        <v>302</v>
      </c>
      <c r="F7" s="12" t="s">
        <v>2448</v>
      </c>
      <c r="H7" s="11" t="s">
        <v>27</v>
      </c>
      <c r="I7" s="12">
        <v>260</v>
      </c>
      <c r="J7">
        <v>79</v>
      </c>
      <c r="L7" t="s">
        <v>2448</v>
      </c>
    </row>
    <row r="8" spans="1:12" x14ac:dyDescent="0.35">
      <c r="A8" s="3" t="s">
        <v>1556</v>
      </c>
      <c r="B8">
        <v>3</v>
      </c>
      <c r="D8" s="11" t="s">
        <v>140</v>
      </c>
      <c r="E8" s="12">
        <v>73</v>
      </c>
      <c r="F8" s="12" t="s">
        <v>2448</v>
      </c>
      <c r="H8" s="11" t="s">
        <v>140</v>
      </c>
      <c r="I8" s="12">
        <v>73</v>
      </c>
      <c r="J8">
        <v>32</v>
      </c>
      <c r="L8" t="s">
        <v>2448</v>
      </c>
    </row>
    <row r="9" spans="1:12" x14ac:dyDescent="0.35">
      <c r="A9" s="3" t="s">
        <v>22</v>
      </c>
      <c r="B9">
        <v>3</v>
      </c>
      <c r="D9" s="11" t="s">
        <v>176</v>
      </c>
      <c r="E9" s="12">
        <v>59</v>
      </c>
      <c r="F9" s="12" t="s">
        <v>2448</v>
      </c>
      <c r="H9" s="11" t="s">
        <v>176</v>
      </c>
      <c r="I9" s="12">
        <v>59</v>
      </c>
      <c r="J9">
        <v>22</v>
      </c>
      <c r="L9" t="s">
        <v>2448</v>
      </c>
    </row>
    <row r="10" spans="1:12" x14ac:dyDescent="0.35">
      <c r="A10" s="3" t="s">
        <v>219</v>
      </c>
      <c r="B10">
        <v>4</v>
      </c>
      <c r="D10" s="11" t="s">
        <v>130</v>
      </c>
      <c r="E10" s="12">
        <v>44</v>
      </c>
      <c r="F10" s="12" t="s">
        <v>2448</v>
      </c>
      <c r="H10" s="11" t="s">
        <v>219</v>
      </c>
      <c r="I10" s="12">
        <v>34</v>
      </c>
      <c r="J10">
        <v>4</v>
      </c>
      <c r="L10" t="s">
        <v>2448</v>
      </c>
    </row>
    <row r="11" spans="1:12" x14ac:dyDescent="0.35">
      <c r="A11" s="3" t="s">
        <v>194</v>
      </c>
      <c r="B11">
        <v>30</v>
      </c>
      <c r="D11" s="11" t="s">
        <v>362</v>
      </c>
      <c r="E11" s="12">
        <v>42</v>
      </c>
      <c r="F11" s="12" t="s">
        <v>2448</v>
      </c>
      <c r="H11" s="11" t="s">
        <v>2375</v>
      </c>
      <c r="I11" s="12">
        <v>29</v>
      </c>
      <c r="J11">
        <v>3</v>
      </c>
      <c r="L11" t="s">
        <v>2448</v>
      </c>
    </row>
    <row r="12" spans="1:12" x14ac:dyDescent="0.35">
      <c r="A12" s="3" t="s">
        <v>27</v>
      </c>
      <c r="B12">
        <v>75</v>
      </c>
      <c r="D12" s="11" t="s">
        <v>219</v>
      </c>
      <c r="E12" s="12">
        <v>34</v>
      </c>
      <c r="F12" s="12" t="s">
        <v>2448</v>
      </c>
      <c r="H12" s="17" t="s">
        <v>2657</v>
      </c>
      <c r="I12" s="17">
        <f>SUM(I5:I11)</f>
        <v>2028</v>
      </c>
      <c r="J12" s="17">
        <f>SUM(J5:J11)</f>
        <v>725</v>
      </c>
      <c r="K12" s="33"/>
    </row>
    <row r="13" spans="1:12" x14ac:dyDescent="0.35">
      <c r="A13" s="3" t="s">
        <v>140</v>
      </c>
      <c r="B13">
        <v>30</v>
      </c>
      <c r="D13" s="11" t="s">
        <v>165</v>
      </c>
      <c r="E13" s="12">
        <v>33</v>
      </c>
      <c r="F13" s="12" t="s">
        <v>2448</v>
      </c>
    </row>
    <row r="14" spans="1:12" x14ac:dyDescent="0.35">
      <c r="A14" s="3" t="s">
        <v>17</v>
      </c>
      <c r="B14">
        <v>344</v>
      </c>
      <c r="D14" s="11" t="s">
        <v>2375</v>
      </c>
      <c r="E14" s="12">
        <v>29</v>
      </c>
      <c r="F14" s="12" t="s">
        <v>2448</v>
      </c>
      <c r="H14" s="88" t="s">
        <v>2655</v>
      </c>
      <c r="I14" s="88"/>
      <c r="J14" s="16"/>
      <c r="K14" s="22"/>
    </row>
    <row r="15" spans="1:12" x14ac:dyDescent="0.35">
      <c r="A15" s="3" t="s">
        <v>1816</v>
      </c>
      <c r="B15">
        <v>1</v>
      </c>
      <c r="D15" s="11" t="s">
        <v>2376</v>
      </c>
      <c r="E15" s="12">
        <v>28</v>
      </c>
      <c r="F15" s="12" t="s">
        <v>2448</v>
      </c>
      <c r="H15" s="11" t="s">
        <v>44</v>
      </c>
      <c r="I15" s="12">
        <v>302</v>
      </c>
      <c r="J15">
        <v>92</v>
      </c>
      <c r="L15" t="s">
        <v>2448</v>
      </c>
    </row>
    <row r="16" spans="1:12" x14ac:dyDescent="0.35">
      <c r="A16" s="3" t="s">
        <v>1900</v>
      </c>
      <c r="B16">
        <v>1</v>
      </c>
      <c r="D16" s="11" t="s">
        <v>832</v>
      </c>
      <c r="E16" s="12">
        <v>25</v>
      </c>
      <c r="F16" s="12" t="s">
        <v>2448</v>
      </c>
      <c r="H16" s="11" t="s">
        <v>130</v>
      </c>
      <c r="I16" s="12">
        <v>44</v>
      </c>
      <c r="L16" t="s">
        <v>2448</v>
      </c>
    </row>
    <row r="17" spans="1:12" x14ac:dyDescent="0.35">
      <c r="A17" s="3" t="s">
        <v>118</v>
      </c>
      <c r="B17">
        <v>4</v>
      </c>
      <c r="D17" s="11" t="s">
        <v>169</v>
      </c>
      <c r="E17" s="12">
        <v>19</v>
      </c>
      <c r="F17" s="12" t="s">
        <v>2448</v>
      </c>
      <c r="H17" s="11" t="s">
        <v>362</v>
      </c>
      <c r="I17" s="12">
        <v>42</v>
      </c>
      <c r="L17" t="s">
        <v>2448</v>
      </c>
    </row>
    <row r="18" spans="1:12" x14ac:dyDescent="0.35">
      <c r="A18" s="3" t="s">
        <v>562</v>
      </c>
      <c r="B18">
        <v>3</v>
      </c>
      <c r="D18" s="11" t="s">
        <v>2382</v>
      </c>
      <c r="E18" s="12">
        <v>5</v>
      </c>
      <c r="F18" s="12" t="s">
        <v>2448</v>
      </c>
      <c r="H18" s="11" t="s">
        <v>2376</v>
      </c>
      <c r="I18" s="12">
        <v>28</v>
      </c>
      <c r="L18" t="s">
        <v>2448</v>
      </c>
    </row>
    <row r="19" spans="1:12" x14ac:dyDescent="0.35">
      <c r="A19" s="3" t="s">
        <v>601</v>
      </c>
      <c r="B19">
        <v>1</v>
      </c>
      <c r="H19" s="11" t="s">
        <v>169</v>
      </c>
      <c r="I19" s="12">
        <v>19</v>
      </c>
      <c r="L19" t="s">
        <v>2448</v>
      </c>
    </row>
    <row r="20" spans="1:12" x14ac:dyDescent="0.35">
      <c r="A20" s="3" t="s">
        <v>32</v>
      </c>
      <c r="B20">
        <v>27</v>
      </c>
      <c r="H20" s="11" t="s">
        <v>165</v>
      </c>
      <c r="I20" s="12">
        <v>33</v>
      </c>
      <c r="J20">
        <v>3</v>
      </c>
      <c r="L20" t="s">
        <v>2448</v>
      </c>
    </row>
    <row r="21" spans="1:12" x14ac:dyDescent="0.35">
      <c r="A21" s="3" t="s">
        <v>212</v>
      </c>
      <c r="B21">
        <v>15</v>
      </c>
      <c r="H21" s="13" t="s">
        <v>2657</v>
      </c>
      <c r="I21" s="13">
        <f>SUM(I15:I20)</f>
        <v>468</v>
      </c>
      <c r="J21" s="20"/>
      <c r="K21" s="33"/>
    </row>
    <row r="22" spans="1:12" x14ac:dyDescent="0.35">
      <c r="A22" s="3" t="s">
        <v>959</v>
      </c>
      <c r="B22">
        <v>1</v>
      </c>
    </row>
    <row r="23" spans="1:12" x14ac:dyDescent="0.35">
      <c r="A23" s="3" t="s">
        <v>604</v>
      </c>
      <c r="B23">
        <v>1</v>
      </c>
      <c r="H23" s="88" t="s">
        <v>2447</v>
      </c>
      <c r="I23" s="88"/>
      <c r="J23" s="16"/>
      <c r="K23" s="22"/>
    </row>
    <row r="24" spans="1:12" x14ac:dyDescent="0.35">
      <c r="A24" s="3" t="s">
        <v>1801</v>
      </c>
      <c r="B24">
        <v>1</v>
      </c>
      <c r="H24" s="11" t="s">
        <v>832</v>
      </c>
      <c r="I24" s="12">
        <v>25</v>
      </c>
      <c r="J24">
        <v>12</v>
      </c>
      <c r="L24" t="s">
        <v>2448</v>
      </c>
    </row>
    <row r="25" spans="1:12" x14ac:dyDescent="0.35">
      <c r="A25" s="3" t="s">
        <v>64</v>
      </c>
      <c r="B25">
        <v>46</v>
      </c>
      <c r="H25" s="11" t="s">
        <v>2382</v>
      </c>
      <c r="I25" s="12">
        <v>5</v>
      </c>
      <c r="L25" t="s">
        <v>2448</v>
      </c>
    </row>
    <row r="26" spans="1:12" x14ac:dyDescent="0.35">
      <c r="A26" s="3" t="s">
        <v>1369</v>
      </c>
      <c r="B26">
        <v>2</v>
      </c>
      <c r="H26" s="13" t="s">
        <v>2657</v>
      </c>
      <c r="I26" s="13">
        <f>SUM(I24:I25)</f>
        <v>30</v>
      </c>
      <c r="J26" s="20"/>
      <c r="K26" s="33"/>
    </row>
    <row r="27" spans="1:12" x14ac:dyDescent="0.35">
      <c r="A27" s="3" t="s">
        <v>133</v>
      </c>
      <c r="B27">
        <v>4</v>
      </c>
    </row>
    <row r="28" spans="1:12" x14ac:dyDescent="0.35">
      <c r="A28" s="3" t="s">
        <v>362</v>
      </c>
      <c r="B28">
        <v>5</v>
      </c>
      <c r="H28" s="3"/>
      <c r="I28" s="3"/>
      <c r="J28" s="3"/>
      <c r="K28" s="3"/>
    </row>
    <row r="29" spans="1:12" x14ac:dyDescent="0.35">
      <c r="A29" s="3" t="s">
        <v>44</v>
      </c>
      <c r="B29">
        <v>80</v>
      </c>
      <c r="H29" s="3"/>
    </row>
    <row r="30" spans="1:12" x14ac:dyDescent="0.35">
      <c r="A30" s="3" t="s">
        <v>634</v>
      </c>
      <c r="B30">
        <v>1</v>
      </c>
    </row>
    <row r="31" spans="1:12" x14ac:dyDescent="0.35">
      <c r="A31" s="3" t="s">
        <v>1065</v>
      </c>
      <c r="B31">
        <v>5</v>
      </c>
    </row>
    <row r="32" spans="1:12" x14ac:dyDescent="0.35">
      <c r="A32" s="3" t="s">
        <v>2358</v>
      </c>
      <c r="B32">
        <v>1</v>
      </c>
    </row>
    <row r="33" spans="1:2" x14ac:dyDescent="0.35">
      <c r="A33" s="3" t="s">
        <v>282</v>
      </c>
      <c r="B33">
        <v>2</v>
      </c>
    </row>
    <row r="34" spans="1:2" x14ac:dyDescent="0.35">
      <c r="A34" s="3" t="s">
        <v>989</v>
      </c>
      <c r="B34">
        <v>8</v>
      </c>
    </row>
    <row r="35" spans="1:2" x14ac:dyDescent="0.35">
      <c r="A35" s="3" t="s">
        <v>1887</v>
      </c>
      <c r="B35">
        <v>2</v>
      </c>
    </row>
    <row r="36" spans="1:2" x14ac:dyDescent="0.35">
      <c r="A36" s="3" t="s">
        <v>1619</v>
      </c>
      <c r="B36">
        <v>1</v>
      </c>
    </row>
    <row r="37" spans="1:2" x14ac:dyDescent="0.35">
      <c r="A37" s="3" t="s">
        <v>940</v>
      </c>
      <c r="B37">
        <v>2</v>
      </c>
    </row>
    <row r="38" spans="1:2" x14ac:dyDescent="0.35">
      <c r="A38" s="3" t="s">
        <v>1081</v>
      </c>
      <c r="B38">
        <v>1</v>
      </c>
    </row>
    <row r="39" spans="1:2" x14ac:dyDescent="0.35">
      <c r="A39" s="3" t="s">
        <v>1552</v>
      </c>
      <c r="B39">
        <v>1</v>
      </c>
    </row>
    <row r="40" spans="1:2" x14ac:dyDescent="0.35">
      <c r="A40" s="3" t="s">
        <v>918</v>
      </c>
      <c r="B40">
        <v>3</v>
      </c>
    </row>
    <row r="41" spans="1:2" x14ac:dyDescent="0.35">
      <c r="A41" s="3" t="s">
        <v>1045</v>
      </c>
      <c r="B41">
        <v>4</v>
      </c>
    </row>
    <row r="42" spans="1:2" x14ac:dyDescent="0.35">
      <c r="A42" s="3" t="s">
        <v>1448</v>
      </c>
      <c r="B42">
        <v>2</v>
      </c>
    </row>
    <row r="43" spans="1:2" x14ac:dyDescent="0.35">
      <c r="A43" s="3" t="s">
        <v>224</v>
      </c>
      <c r="B43">
        <v>10</v>
      </c>
    </row>
    <row r="44" spans="1:2" x14ac:dyDescent="0.35">
      <c r="A44" s="3" t="s">
        <v>37</v>
      </c>
      <c r="B44">
        <v>231</v>
      </c>
    </row>
    <row r="45" spans="1:2" x14ac:dyDescent="0.35">
      <c r="A45" s="3" t="s">
        <v>176</v>
      </c>
      <c r="B45">
        <v>22</v>
      </c>
    </row>
    <row r="46" spans="1:2" x14ac:dyDescent="0.35">
      <c r="A46" s="3" t="s">
        <v>207</v>
      </c>
      <c r="B46">
        <v>5</v>
      </c>
    </row>
    <row r="47" spans="1:2" x14ac:dyDescent="0.35">
      <c r="A47" s="3" t="s">
        <v>1178</v>
      </c>
      <c r="B47">
        <v>1</v>
      </c>
    </row>
    <row r="48" spans="1:2" x14ac:dyDescent="0.35">
      <c r="A48" s="3" t="s">
        <v>2149</v>
      </c>
      <c r="B48">
        <v>1</v>
      </c>
    </row>
    <row r="49" spans="1:2" x14ac:dyDescent="0.35">
      <c r="A49" s="3" t="s">
        <v>1746</v>
      </c>
      <c r="B49">
        <v>1</v>
      </c>
    </row>
    <row r="50" spans="1:2" x14ac:dyDescent="0.35">
      <c r="A50" s="3" t="s">
        <v>690</v>
      </c>
      <c r="B50">
        <v>1</v>
      </c>
    </row>
    <row r="51" spans="1:2" x14ac:dyDescent="0.35">
      <c r="A51" s="3" t="s">
        <v>130</v>
      </c>
      <c r="B51">
        <v>5</v>
      </c>
    </row>
    <row r="52" spans="1:2" x14ac:dyDescent="0.35">
      <c r="A52" s="3" t="s">
        <v>637</v>
      </c>
      <c r="B52">
        <v>6</v>
      </c>
    </row>
    <row r="53" spans="1:2" x14ac:dyDescent="0.35">
      <c r="A53" s="3" t="s">
        <v>348</v>
      </c>
      <c r="B53">
        <v>2</v>
      </c>
    </row>
    <row r="54" spans="1:2" x14ac:dyDescent="0.35">
      <c r="A54" s="3" t="s">
        <v>101</v>
      </c>
      <c r="B54">
        <v>12</v>
      </c>
    </row>
    <row r="55" spans="1:2" x14ac:dyDescent="0.35">
      <c r="A55" s="3" t="s">
        <v>1122</v>
      </c>
      <c r="B55">
        <v>1</v>
      </c>
    </row>
    <row r="56" spans="1:2" x14ac:dyDescent="0.35">
      <c r="A56" s="3" t="s">
        <v>165</v>
      </c>
      <c r="B56">
        <v>3</v>
      </c>
    </row>
    <row r="57" spans="1:2" x14ac:dyDescent="0.35">
      <c r="A57" s="3" t="s">
        <v>832</v>
      </c>
      <c r="B57">
        <v>12</v>
      </c>
    </row>
    <row r="58" spans="1:2" x14ac:dyDescent="0.35">
      <c r="A58" s="3" t="s">
        <v>1340</v>
      </c>
      <c r="B58">
        <v>1</v>
      </c>
    </row>
    <row r="59" spans="1:2" x14ac:dyDescent="0.35">
      <c r="A59" s="3" t="s">
        <v>1870</v>
      </c>
      <c r="B59">
        <v>1</v>
      </c>
    </row>
    <row r="60" spans="1:2" x14ac:dyDescent="0.35">
      <c r="A60" s="3" t="s">
        <v>1264</v>
      </c>
      <c r="B60">
        <v>1</v>
      </c>
    </row>
    <row r="61" spans="1:2" x14ac:dyDescent="0.35">
      <c r="A61" s="3" t="s">
        <v>1222</v>
      </c>
      <c r="B61">
        <v>3</v>
      </c>
    </row>
    <row r="62" spans="1:2" x14ac:dyDescent="0.35">
      <c r="A62" s="3" t="s">
        <v>2277</v>
      </c>
      <c r="B62">
        <v>1</v>
      </c>
    </row>
    <row r="63" spans="1:2" x14ac:dyDescent="0.35">
      <c r="A63" s="3" t="s">
        <v>1346</v>
      </c>
      <c r="B63">
        <v>1</v>
      </c>
    </row>
    <row r="64" spans="1:2" x14ac:dyDescent="0.35">
      <c r="A64" s="3" t="s">
        <v>972</v>
      </c>
      <c r="B64">
        <v>2</v>
      </c>
    </row>
    <row r="65" spans="1:2" x14ac:dyDescent="0.35">
      <c r="A65" s="3" t="s">
        <v>779</v>
      </c>
      <c r="B65">
        <v>5</v>
      </c>
    </row>
    <row r="66" spans="1:2" x14ac:dyDescent="0.35">
      <c r="A66" s="3" t="s">
        <v>1968</v>
      </c>
      <c r="B66">
        <v>1</v>
      </c>
    </row>
    <row r="67" spans="1:2" x14ac:dyDescent="0.35">
      <c r="A67" s="3" t="s">
        <v>1880</v>
      </c>
      <c r="B67">
        <v>1</v>
      </c>
    </row>
    <row r="68" spans="1:2" x14ac:dyDescent="0.35">
      <c r="A68" s="3" t="s">
        <v>1431</v>
      </c>
      <c r="B68">
        <v>1</v>
      </c>
    </row>
    <row r="69" spans="1:2" x14ac:dyDescent="0.35">
      <c r="A69" s="3" t="s">
        <v>1821</v>
      </c>
      <c r="B69">
        <v>2</v>
      </c>
    </row>
    <row r="70" spans="1:2" x14ac:dyDescent="0.35">
      <c r="A70" s="3" t="s">
        <v>1679</v>
      </c>
      <c r="B70">
        <v>1</v>
      </c>
    </row>
    <row r="71" spans="1:2" x14ac:dyDescent="0.35">
      <c r="A71" s="3" t="s">
        <v>1569</v>
      </c>
      <c r="B71">
        <v>1</v>
      </c>
    </row>
    <row r="72" spans="1:2" x14ac:dyDescent="0.35">
      <c r="A72" s="3" t="s">
        <v>1574</v>
      </c>
      <c r="B72">
        <v>1</v>
      </c>
    </row>
    <row r="73" spans="1:2" x14ac:dyDescent="0.35">
      <c r="A73" s="3" t="s">
        <v>1487</v>
      </c>
      <c r="B73">
        <v>1</v>
      </c>
    </row>
    <row r="74" spans="1:2" x14ac:dyDescent="0.35">
      <c r="A74" s="3" t="s">
        <v>1127</v>
      </c>
      <c r="B74">
        <v>8</v>
      </c>
    </row>
    <row r="75" spans="1:2" x14ac:dyDescent="0.35">
      <c r="A75" s="3" t="s">
        <v>1519</v>
      </c>
      <c r="B75">
        <v>1</v>
      </c>
    </row>
    <row r="76" spans="1:2" x14ac:dyDescent="0.35">
      <c r="A76" s="3" t="s">
        <v>1442</v>
      </c>
      <c r="B76">
        <v>2</v>
      </c>
    </row>
    <row r="77" spans="1:2" x14ac:dyDescent="0.35">
      <c r="A77" s="3" t="s">
        <v>2018</v>
      </c>
      <c r="B77">
        <v>1</v>
      </c>
    </row>
    <row r="78" spans="1:2" x14ac:dyDescent="0.35">
      <c r="A78" s="3" t="s">
        <v>1031</v>
      </c>
      <c r="B78">
        <v>7</v>
      </c>
    </row>
    <row r="79" spans="1:2" x14ac:dyDescent="0.35">
      <c r="A79" s="3" t="s">
        <v>273</v>
      </c>
      <c r="B79">
        <v>9</v>
      </c>
    </row>
    <row r="80" spans="1:2" x14ac:dyDescent="0.35">
      <c r="A80" s="3" t="s">
        <v>1295</v>
      </c>
      <c r="B80">
        <v>2</v>
      </c>
    </row>
    <row r="81" spans="1:2" x14ac:dyDescent="0.35">
      <c r="A81" s="3" t="s">
        <v>169</v>
      </c>
      <c r="B81">
        <v>3</v>
      </c>
    </row>
    <row r="82" spans="1:2" x14ac:dyDescent="0.35">
      <c r="A82" s="3" t="s">
        <v>880</v>
      </c>
      <c r="B82">
        <v>4</v>
      </c>
    </row>
    <row r="83" spans="1:2" x14ac:dyDescent="0.35">
      <c r="A83" s="3" t="s">
        <v>9</v>
      </c>
      <c r="B83">
        <v>1</v>
      </c>
    </row>
    <row r="84" spans="1:2" x14ac:dyDescent="0.35">
      <c r="A84" s="3" t="s">
        <v>1545</v>
      </c>
      <c r="B84">
        <v>5</v>
      </c>
    </row>
    <row r="85" spans="1:2" x14ac:dyDescent="0.35">
      <c r="A85" s="3" t="s">
        <v>289</v>
      </c>
      <c r="B85">
        <v>6</v>
      </c>
    </row>
    <row r="86" spans="1:2" x14ac:dyDescent="0.35">
      <c r="A86" s="3" t="s">
        <v>2372</v>
      </c>
      <c r="B86">
        <v>1105</v>
      </c>
    </row>
  </sheetData>
  <mergeCells count="4">
    <mergeCell ref="H3:I3"/>
    <mergeCell ref="H4:I4"/>
    <mergeCell ref="H14:I14"/>
    <mergeCell ref="H23:I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88DC-29BB-454F-9432-ED4B7163AC98}">
  <dimension ref="B1:E55"/>
  <sheetViews>
    <sheetView zoomScale="70" zoomScaleNormal="70" workbookViewId="0">
      <selection activeCell="F30" sqref="F30"/>
    </sheetView>
  </sheetViews>
  <sheetFormatPr defaultRowHeight="14.5" x14ac:dyDescent="0.35"/>
  <cols>
    <col min="2" max="2" width="50.453125" bestFit="1" customWidth="1"/>
    <col min="3" max="3" width="7.36328125" bestFit="1" customWidth="1"/>
    <col min="4" max="4" width="10.6328125" hidden="1" customWidth="1"/>
    <col min="5" max="5" width="15.1796875" customWidth="1"/>
  </cols>
  <sheetData>
    <row r="1" spans="2:5" x14ac:dyDescent="0.35">
      <c r="B1" s="7" t="s">
        <v>2452</v>
      </c>
      <c r="C1" s="7" t="s">
        <v>2652</v>
      </c>
      <c r="D1" s="7" t="s">
        <v>2653</v>
      </c>
      <c r="E1" s="7" t="s">
        <v>2654</v>
      </c>
    </row>
    <row r="2" spans="2:5" x14ac:dyDescent="0.35">
      <c r="B2" s="10" t="s">
        <v>17</v>
      </c>
      <c r="C2">
        <v>974</v>
      </c>
      <c r="D2" t="s">
        <v>2445</v>
      </c>
      <c r="E2" t="s">
        <v>2448</v>
      </c>
    </row>
    <row r="3" spans="2:5" x14ac:dyDescent="0.35">
      <c r="B3" s="10" t="s">
        <v>37</v>
      </c>
      <c r="C3">
        <v>599</v>
      </c>
      <c r="D3" t="s">
        <v>2445</v>
      </c>
      <c r="E3" t="s">
        <v>2448</v>
      </c>
    </row>
    <row r="4" spans="2:5" x14ac:dyDescent="0.35">
      <c r="B4" s="10" t="s">
        <v>27</v>
      </c>
      <c r="C4">
        <v>260</v>
      </c>
      <c r="D4" t="s">
        <v>2445</v>
      </c>
      <c r="E4" t="s">
        <v>2448</v>
      </c>
    </row>
    <row r="5" spans="2:5" x14ac:dyDescent="0.35">
      <c r="B5" s="10" t="s">
        <v>44</v>
      </c>
      <c r="C5">
        <v>302</v>
      </c>
      <c r="D5" t="s">
        <v>2446</v>
      </c>
      <c r="E5" t="s">
        <v>2448</v>
      </c>
    </row>
    <row r="6" spans="2:5" x14ac:dyDescent="0.35">
      <c r="B6" s="10" t="s">
        <v>64</v>
      </c>
      <c r="C6">
        <v>189</v>
      </c>
      <c r="D6" t="s">
        <v>2446</v>
      </c>
      <c r="E6" t="s">
        <v>2449</v>
      </c>
    </row>
    <row r="7" spans="2:5" x14ac:dyDescent="0.35">
      <c r="B7" s="10" t="s">
        <v>194</v>
      </c>
      <c r="C7">
        <v>103</v>
      </c>
      <c r="D7" t="s">
        <v>2445</v>
      </c>
      <c r="E7" t="s">
        <v>2449</v>
      </c>
    </row>
    <row r="8" spans="2:5" x14ac:dyDescent="0.35">
      <c r="B8" s="10" t="s">
        <v>32</v>
      </c>
      <c r="C8">
        <v>81</v>
      </c>
      <c r="D8" t="s">
        <v>2445</v>
      </c>
      <c r="E8" t="s">
        <v>2450</v>
      </c>
    </row>
    <row r="9" spans="2:5" x14ac:dyDescent="0.35">
      <c r="B9" s="10" t="s">
        <v>140</v>
      </c>
      <c r="C9">
        <v>73</v>
      </c>
      <c r="D9" t="s">
        <v>2445</v>
      </c>
      <c r="E9" t="s">
        <v>2448</v>
      </c>
    </row>
    <row r="10" spans="2:5" x14ac:dyDescent="0.35">
      <c r="B10" s="10" t="s">
        <v>133</v>
      </c>
      <c r="C10">
        <v>80</v>
      </c>
      <c r="D10" t="s">
        <v>2446</v>
      </c>
      <c r="E10" t="s">
        <v>2450</v>
      </c>
    </row>
    <row r="11" spans="2:5" x14ac:dyDescent="0.35">
      <c r="B11" s="10" t="s">
        <v>176</v>
      </c>
      <c r="C11">
        <v>59</v>
      </c>
      <c r="D11" t="s">
        <v>2445</v>
      </c>
      <c r="E11" t="s">
        <v>2448</v>
      </c>
    </row>
    <row r="12" spans="2:5" x14ac:dyDescent="0.35">
      <c r="B12" s="10" t="s">
        <v>212</v>
      </c>
      <c r="C12">
        <v>54</v>
      </c>
      <c r="D12" t="s">
        <v>2446</v>
      </c>
      <c r="E12" t="s">
        <v>2450</v>
      </c>
    </row>
    <row r="13" spans="2:5" x14ac:dyDescent="0.35">
      <c r="B13" s="10" t="s">
        <v>130</v>
      </c>
      <c r="C13">
        <v>44</v>
      </c>
      <c r="D13" t="s">
        <v>2446</v>
      </c>
      <c r="E13" t="s">
        <v>2448</v>
      </c>
    </row>
    <row r="14" spans="2:5" x14ac:dyDescent="0.35">
      <c r="B14" s="10" t="s">
        <v>362</v>
      </c>
      <c r="C14">
        <v>42</v>
      </c>
      <c r="D14" t="s">
        <v>2446</v>
      </c>
      <c r="E14" t="s">
        <v>2448</v>
      </c>
    </row>
    <row r="15" spans="2:5" x14ac:dyDescent="0.35">
      <c r="B15" s="10" t="s">
        <v>219</v>
      </c>
      <c r="C15">
        <v>34</v>
      </c>
      <c r="D15" t="s">
        <v>2445</v>
      </c>
      <c r="E15" t="s">
        <v>2448</v>
      </c>
    </row>
    <row r="16" spans="2:5" x14ac:dyDescent="0.35">
      <c r="B16" s="10" t="s">
        <v>165</v>
      </c>
      <c r="C16">
        <v>33</v>
      </c>
      <c r="E16" t="s">
        <v>2448</v>
      </c>
    </row>
    <row r="17" spans="2:5" x14ac:dyDescent="0.35">
      <c r="B17" s="10" t="s">
        <v>2375</v>
      </c>
      <c r="C17">
        <v>29</v>
      </c>
      <c r="D17" t="s">
        <v>2445</v>
      </c>
      <c r="E17" t="s">
        <v>2448</v>
      </c>
    </row>
    <row r="18" spans="2:5" x14ac:dyDescent="0.35">
      <c r="B18" s="10" t="s">
        <v>2376</v>
      </c>
      <c r="C18">
        <v>28</v>
      </c>
      <c r="D18" t="s">
        <v>2446</v>
      </c>
      <c r="E18" t="s">
        <v>2448</v>
      </c>
    </row>
    <row r="19" spans="2:5" x14ac:dyDescent="0.35">
      <c r="B19" s="10" t="s">
        <v>832</v>
      </c>
      <c r="C19">
        <v>25</v>
      </c>
      <c r="D19" t="s">
        <v>2447</v>
      </c>
      <c r="E19" t="s">
        <v>2448</v>
      </c>
    </row>
    <row r="20" spans="2:5" x14ac:dyDescent="0.35">
      <c r="B20" s="10" t="s">
        <v>989</v>
      </c>
      <c r="C20">
        <v>20</v>
      </c>
      <c r="D20" t="s">
        <v>2447</v>
      </c>
      <c r="E20" t="s">
        <v>2449</v>
      </c>
    </row>
    <row r="21" spans="2:5" x14ac:dyDescent="0.35">
      <c r="B21" s="10" t="s">
        <v>169</v>
      </c>
      <c r="C21">
        <v>19</v>
      </c>
      <c r="D21" t="s">
        <v>2446</v>
      </c>
      <c r="E21" t="s">
        <v>2448</v>
      </c>
    </row>
    <row r="22" spans="2:5" x14ac:dyDescent="0.35">
      <c r="B22" s="10" t="s">
        <v>2378</v>
      </c>
      <c r="C22">
        <v>17</v>
      </c>
      <c r="D22" t="s">
        <v>2445</v>
      </c>
      <c r="E22" t="s">
        <v>2450</v>
      </c>
    </row>
    <row r="23" spans="2:5" x14ac:dyDescent="0.35">
      <c r="B23" s="3" t="s">
        <v>282</v>
      </c>
      <c r="C23">
        <v>11</v>
      </c>
      <c r="D23" t="s">
        <v>2447</v>
      </c>
      <c r="E23" t="s">
        <v>2449</v>
      </c>
    </row>
    <row r="24" spans="2:5" x14ac:dyDescent="0.35">
      <c r="B24" s="4" t="s">
        <v>2382</v>
      </c>
      <c r="C24">
        <v>5</v>
      </c>
      <c r="D24" t="s">
        <v>2447</v>
      </c>
      <c r="E24" t="s">
        <v>2448</v>
      </c>
    </row>
    <row r="28" spans="2:5" x14ac:dyDescent="0.35">
      <c r="B28" s="89" t="s">
        <v>2658</v>
      </c>
      <c r="C28" s="89"/>
      <c r="D28" s="89"/>
    </row>
    <row r="30" spans="2:5" x14ac:dyDescent="0.35">
      <c r="B30" s="86" t="s">
        <v>2445</v>
      </c>
      <c r="C30" s="87"/>
      <c r="D30" s="87"/>
    </row>
    <row r="31" spans="2:5" x14ac:dyDescent="0.35">
      <c r="B31" s="11" t="s">
        <v>17</v>
      </c>
      <c r="C31" s="12">
        <v>974</v>
      </c>
      <c r="D31" s="12" t="s">
        <v>2445</v>
      </c>
      <c r="E31" t="s">
        <v>2448</v>
      </c>
    </row>
    <row r="32" spans="2:5" x14ac:dyDescent="0.35">
      <c r="B32" s="11" t="s">
        <v>37</v>
      </c>
      <c r="C32" s="12">
        <v>599</v>
      </c>
      <c r="D32" s="12" t="s">
        <v>2445</v>
      </c>
      <c r="E32" t="s">
        <v>2448</v>
      </c>
    </row>
    <row r="33" spans="2:5" x14ac:dyDescent="0.35">
      <c r="B33" s="11" t="s">
        <v>27</v>
      </c>
      <c r="C33" s="12">
        <v>260</v>
      </c>
      <c r="D33" s="12" t="s">
        <v>2445</v>
      </c>
      <c r="E33" t="s">
        <v>2448</v>
      </c>
    </row>
    <row r="34" spans="2:5" x14ac:dyDescent="0.35">
      <c r="B34" s="11" t="s">
        <v>140</v>
      </c>
      <c r="C34" s="12">
        <v>73</v>
      </c>
      <c r="D34" s="12" t="s">
        <v>2445</v>
      </c>
      <c r="E34" t="s">
        <v>2448</v>
      </c>
    </row>
    <row r="35" spans="2:5" x14ac:dyDescent="0.35">
      <c r="B35" s="11" t="s">
        <v>176</v>
      </c>
      <c r="C35" s="12">
        <v>59</v>
      </c>
      <c r="D35" s="12" t="s">
        <v>2445</v>
      </c>
      <c r="E35" t="s">
        <v>2448</v>
      </c>
    </row>
    <row r="36" spans="2:5" x14ac:dyDescent="0.35">
      <c r="B36" s="11" t="s">
        <v>219</v>
      </c>
      <c r="C36" s="12">
        <v>34</v>
      </c>
      <c r="D36" s="12" t="s">
        <v>2445</v>
      </c>
      <c r="E36" t="s">
        <v>2448</v>
      </c>
    </row>
    <row r="37" spans="2:5" x14ac:dyDescent="0.35">
      <c r="B37" s="11" t="s">
        <v>2375</v>
      </c>
      <c r="C37" s="12">
        <v>29</v>
      </c>
      <c r="D37" s="12" t="s">
        <v>2445</v>
      </c>
      <c r="E37" t="s">
        <v>2448</v>
      </c>
    </row>
    <row r="38" spans="2:5" x14ac:dyDescent="0.35">
      <c r="B38" s="17" t="s">
        <v>2657</v>
      </c>
      <c r="C38" s="17">
        <f>SUM(C31:C37)</f>
        <v>2028</v>
      </c>
    </row>
    <row r="40" spans="2:5" x14ac:dyDescent="0.35">
      <c r="B40" s="86" t="s">
        <v>2655</v>
      </c>
      <c r="C40" s="87"/>
      <c r="D40" s="87"/>
    </row>
    <row r="41" spans="2:5" x14ac:dyDescent="0.35">
      <c r="B41" s="11" t="s">
        <v>44</v>
      </c>
      <c r="C41" s="12">
        <v>302</v>
      </c>
      <c r="D41" t="s">
        <v>2446</v>
      </c>
      <c r="E41" t="s">
        <v>2448</v>
      </c>
    </row>
    <row r="42" spans="2:5" x14ac:dyDescent="0.35">
      <c r="B42" s="11" t="s">
        <v>130</v>
      </c>
      <c r="C42" s="12">
        <v>44</v>
      </c>
      <c r="D42" t="s">
        <v>2446</v>
      </c>
      <c r="E42" t="s">
        <v>2448</v>
      </c>
    </row>
    <row r="43" spans="2:5" x14ac:dyDescent="0.35">
      <c r="B43" s="11" t="s">
        <v>362</v>
      </c>
      <c r="C43" s="12">
        <v>42</v>
      </c>
      <c r="D43" t="s">
        <v>2446</v>
      </c>
      <c r="E43" t="s">
        <v>2448</v>
      </c>
    </row>
    <row r="44" spans="2:5" x14ac:dyDescent="0.35">
      <c r="B44" s="11" t="s">
        <v>2376</v>
      </c>
      <c r="C44" s="12">
        <v>28</v>
      </c>
      <c r="D44" t="s">
        <v>2446</v>
      </c>
      <c r="E44" t="s">
        <v>2448</v>
      </c>
    </row>
    <row r="45" spans="2:5" x14ac:dyDescent="0.35">
      <c r="B45" s="11" t="s">
        <v>169</v>
      </c>
      <c r="C45" s="12">
        <v>19</v>
      </c>
      <c r="D45" t="s">
        <v>2446</v>
      </c>
      <c r="E45" t="s">
        <v>2448</v>
      </c>
    </row>
    <row r="46" spans="2:5" x14ac:dyDescent="0.35">
      <c r="B46" s="13" t="s">
        <v>2657</v>
      </c>
      <c r="C46" s="13">
        <f>SUM(C41:C45)</f>
        <v>435</v>
      </c>
    </row>
    <row r="48" spans="2:5" x14ac:dyDescent="0.35">
      <c r="B48" s="86" t="s">
        <v>2447</v>
      </c>
      <c r="C48" s="87"/>
      <c r="D48" s="87"/>
    </row>
    <row r="49" spans="2:5" x14ac:dyDescent="0.35">
      <c r="B49" s="11" t="s">
        <v>832</v>
      </c>
      <c r="C49" s="12">
        <v>25</v>
      </c>
      <c r="D49" t="s">
        <v>2447</v>
      </c>
      <c r="E49" t="s">
        <v>2448</v>
      </c>
    </row>
    <row r="50" spans="2:5" x14ac:dyDescent="0.35">
      <c r="B50" s="11" t="s">
        <v>2382</v>
      </c>
      <c r="C50" s="12">
        <v>5</v>
      </c>
      <c r="D50" t="s">
        <v>2447</v>
      </c>
      <c r="E50" t="s">
        <v>2448</v>
      </c>
    </row>
    <row r="51" spans="2:5" x14ac:dyDescent="0.35">
      <c r="B51" s="13" t="s">
        <v>2657</v>
      </c>
      <c r="C51" s="13">
        <f>SUM(C49:C50)</f>
        <v>30</v>
      </c>
    </row>
    <row r="53" spans="2:5" x14ac:dyDescent="0.35">
      <c r="B53" s="86" t="s">
        <v>2656</v>
      </c>
      <c r="C53" s="87"/>
      <c r="D53" s="87"/>
    </row>
    <row r="54" spans="2:5" x14ac:dyDescent="0.35">
      <c r="B54" s="11" t="s">
        <v>165</v>
      </c>
      <c r="C54" s="12">
        <v>33</v>
      </c>
      <c r="E54" t="s">
        <v>2448</v>
      </c>
    </row>
    <row r="55" spans="2:5" x14ac:dyDescent="0.35">
      <c r="B55" s="13" t="s">
        <v>2657</v>
      </c>
      <c r="C55" s="13">
        <f>C54</f>
        <v>33</v>
      </c>
    </row>
  </sheetData>
  <autoFilter ref="B1:E24" xr:uid="{AA3E88DC-29BB-454F-9432-ED4B7163AC98}"/>
  <mergeCells count="5">
    <mergeCell ref="B28:D28"/>
    <mergeCell ref="B30:D30"/>
    <mergeCell ref="B40:D40"/>
    <mergeCell ref="B48:D48"/>
    <mergeCell ref="B53:D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4153-B8CF-4FE8-8CA4-12E4BB187EFB}">
  <dimension ref="A1:L16"/>
  <sheetViews>
    <sheetView workbookViewId="0">
      <selection activeCell="E4" sqref="E4"/>
    </sheetView>
  </sheetViews>
  <sheetFormatPr defaultRowHeight="14.5" x14ac:dyDescent="0.35"/>
  <cols>
    <col min="1" max="1" width="34.6328125" bestFit="1" customWidth="1"/>
    <col min="2" max="2" width="9" bestFit="1" customWidth="1"/>
    <col min="3" max="3" width="12.7265625" bestFit="1" customWidth="1"/>
    <col min="4" max="4" width="8.1796875" bestFit="1" customWidth="1"/>
    <col min="5" max="5" width="8.453125" bestFit="1" customWidth="1"/>
    <col min="6" max="6" width="7.54296875" bestFit="1" customWidth="1"/>
    <col min="7" max="7" width="8.54296875" bestFit="1" customWidth="1"/>
    <col min="8" max="8" width="16.54296875" bestFit="1" customWidth="1"/>
    <col min="9" max="9" width="7.81640625" bestFit="1" customWidth="1"/>
    <col min="10" max="10" width="7.7265625" bestFit="1" customWidth="1"/>
    <col min="11" max="11" width="15" bestFit="1" customWidth="1"/>
    <col min="12" max="12" width="23.81640625" bestFit="1" customWidth="1"/>
  </cols>
  <sheetData>
    <row r="1" spans="1:12" s="21" customFormat="1" x14ac:dyDescent="0.35">
      <c r="A1" s="20" t="s">
        <v>2452</v>
      </c>
      <c r="B1" s="20" t="s">
        <v>2451</v>
      </c>
      <c r="C1" s="20" t="s">
        <v>2660</v>
      </c>
      <c r="D1" s="20" t="s">
        <v>2453</v>
      </c>
      <c r="E1" s="20" t="s">
        <v>2454</v>
      </c>
      <c r="F1" s="20" t="s">
        <v>2455</v>
      </c>
      <c r="G1" s="20" t="s">
        <v>2456</v>
      </c>
      <c r="H1" s="34" t="s">
        <v>2457</v>
      </c>
      <c r="I1" s="20" t="s">
        <v>2458</v>
      </c>
      <c r="J1" s="20" t="s">
        <v>2459</v>
      </c>
      <c r="K1" s="34" t="s">
        <v>2461</v>
      </c>
      <c r="L1" s="34" t="s">
        <v>2462</v>
      </c>
    </row>
    <row r="2" spans="1:12" ht="72.5" x14ac:dyDescent="0.35">
      <c r="A2" s="25" t="s">
        <v>224</v>
      </c>
      <c r="B2" s="5" t="s">
        <v>2659</v>
      </c>
      <c r="C2" s="5">
        <v>11</v>
      </c>
      <c r="D2" s="5" t="s">
        <v>2463</v>
      </c>
      <c r="E2" s="5" t="s">
        <v>2464</v>
      </c>
      <c r="F2" s="5" t="s">
        <v>2465</v>
      </c>
      <c r="G2" s="5" t="s">
        <v>2466</v>
      </c>
      <c r="H2" s="5" t="s">
        <v>2467</v>
      </c>
      <c r="I2" s="5" t="s">
        <v>2468</v>
      </c>
      <c r="J2" s="5" t="s">
        <v>2469</v>
      </c>
      <c r="K2" s="5" t="s">
        <v>2470</v>
      </c>
      <c r="L2" s="5" t="s">
        <v>2471</v>
      </c>
    </row>
    <row r="3" spans="1:12" x14ac:dyDescent="0.35">
      <c r="A3" s="25" t="s">
        <v>37</v>
      </c>
    </row>
    <row r="4" spans="1:12" x14ac:dyDescent="0.35">
      <c r="A4" s="25" t="s">
        <v>2628</v>
      </c>
    </row>
    <row r="5" spans="1:12" x14ac:dyDescent="0.35">
      <c r="A5" s="25" t="s">
        <v>2518</v>
      </c>
    </row>
    <row r="6" spans="1:12" x14ac:dyDescent="0.35">
      <c r="A6" s="25" t="s">
        <v>2534</v>
      </c>
    </row>
    <row r="7" spans="1:12" x14ac:dyDescent="0.35">
      <c r="A7" s="25" t="s">
        <v>2565</v>
      </c>
    </row>
    <row r="8" spans="1:12" x14ac:dyDescent="0.35">
      <c r="A8" s="25" t="s">
        <v>2577</v>
      </c>
    </row>
    <row r="9" spans="1:12" x14ac:dyDescent="0.35">
      <c r="A9" s="30" t="s">
        <v>2476</v>
      </c>
    </row>
    <row r="10" spans="1:12" x14ac:dyDescent="0.35">
      <c r="A10" s="30" t="s">
        <v>2615</v>
      </c>
    </row>
    <row r="11" spans="1:12" x14ac:dyDescent="0.35">
      <c r="A11" s="30" t="s">
        <v>2487</v>
      </c>
    </row>
    <row r="12" spans="1:12" x14ac:dyDescent="0.35">
      <c r="A12" s="30" t="s">
        <v>2557</v>
      </c>
    </row>
    <row r="13" spans="1:12" x14ac:dyDescent="0.35">
      <c r="A13" s="30" t="s">
        <v>2585</v>
      </c>
    </row>
    <row r="14" spans="1:12" x14ac:dyDescent="0.35">
      <c r="A14" s="30" t="s">
        <v>165</v>
      </c>
    </row>
    <row r="15" spans="1:12" x14ac:dyDescent="0.35">
      <c r="A15" s="31" t="s">
        <v>832</v>
      </c>
    </row>
    <row r="16" spans="1:12" x14ac:dyDescent="0.35">
      <c r="A16" s="31" t="s">
        <v>2642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9E3A-7EFD-449E-824B-279A75686488}">
  <dimension ref="A1:H1106"/>
  <sheetViews>
    <sheetView zoomScale="70" zoomScaleNormal="70" workbookViewId="0">
      <selection activeCell="I9" sqref="I9"/>
    </sheetView>
  </sheetViews>
  <sheetFormatPr defaultRowHeight="14.5" x14ac:dyDescent="0.35"/>
  <cols>
    <col min="1" max="1" width="28.81640625" bestFit="1" customWidth="1"/>
    <col min="2" max="2" width="50.453125" bestFit="1" customWidth="1"/>
    <col min="3" max="3" width="16.54296875" bestFit="1" customWidth="1"/>
    <col min="4" max="4" width="14.6328125" bestFit="1" customWidth="1"/>
    <col min="5" max="5" width="22.26953125" bestFit="1" customWidth="1"/>
    <col min="6" max="6" width="17.1796875" bestFit="1" customWidth="1"/>
    <col min="7" max="7" width="36.453125" bestFit="1" customWidth="1"/>
    <col min="8" max="8" width="16.08984375" bestFit="1" customWidth="1"/>
  </cols>
  <sheetData>
    <row r="1" spans="1:8" s="85" customFormat="1" x14ac:dyDescent="0.35">
      <c r="A1" s="84" t="s">
        <v>2846</v>
      </c>
      <c r="B1" s="84" t="s">
        <v>2452</v>
      </c>
      <c r="C1" s="84" t="s">
        <v>2653</v>
      </c>
      <c r="D1" s="84" t="s">
        <v>2847</v>
      </c>
      <c r="E1" s="84" t="s">
        <v>2848</v>
      </c>
      <c r="F1" s="84" t="s">
        <v>2849</v>
      </c>
      <c r="G1" s="84" t="s">
        <v>2850</v>
      </c>
      <c r="H1" s="84" t="s">
        <v>2851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tr">
        <f>IFERROR(VLOOKUP(B2,[2]Sheet2!K:L,2,0), "Laptop")</f>
        <v>Laptop</v>
      </c>
    </row>
    <row r="3" spans="1:8" x14ac:dyDescent="0.35">
      <c r="A3" t="s">
        <v>8</v>
      </c>
      <c r="B3" t="s">
        <v>14</v>
      </c>
      <c r="C3" t="s">
        <v>10</v>
      </c>
      <c r="D3" t="s">
        <v>11</v>
      </c>
      <c r="E3" t="s">
        <v>12</v>
      </c>
      <c r="F3" t="s">
        <v>15</v>
      </c>
      <c r="H3" t="str">
        <f>IFERROR(VLOOKUP(B3,[2]Sheet2!K:L,2,0), "Laptop")</f>
        <v>Laptop</v>
      </c>
    </row>
    <row r="4" spans="1:8" x14ac:dyDescent="0.35">
      <c r="A4" t="s">
        <v>16</v>
      </c>
      <c r="B4" t="s">
        <v>17</v>
      </c>
      <c r="C4" t="s">
        <v>10</v>
      </c>
      <c r="D4" t="s">
        <v>11</v>
      </c>
      <c r="E4" t="s">
        <v>18</v>
      </c>
      <c r="F4" t="s">
        <v>19</v>
      </c>
      <c r="G4" t="s">
        <v>20</v>
      </c>
      <c r="H4" t="str">
        <f>IFERROR(VLOOKUP(B4,[2]Sheet2!K:L,2,0), "Laptop")</f>
        <v>Laptop</v>
      </c>
    </row>
    <row r="5" spans="1:8" x14ac:dyDescent="0.35">
      <c r="A5" t="s">
        <v>21</v>
      </c>
      <c r="B5" t="s">
        <v>22</v>
      </c>
      <c r="C5" t="s">
        <v>10</v>
      </c>
      <c r="D5" t="s">
        <v>11</v>
      </c>
      <c r="E5" t="s">
        <v>23</v>
      </c>
      <c r="F5" t="s">
        <v>24</v>
      </c>
      <c r="G5" t="s">
        <v>25</v>
      </c>
      <c r="H5" t="str">
        <f>IFERROR(VLOOKUP(B5,[2]Sheet2!K:L,2,0), "Laptop")</f>
        <v>Laptop</v>
      </c>
    </row>
    <row r="6" spans="1:8" x14ac:dyDescent="0.35">
      <c r="A6" t="s">
        <v>26</v>
      </c>
      <c r="B6" t="s">
        <v>27</v>
      </c>
      <c r="C6" t="s">
        <v>10</v>
      </c>
      <c r="D6" t="s">
        <v>11</v>
      </c>
      <c r="E6" t="s">
        <v>28</v>
      </c>
      <c r="F6" t="s">
        <v>29</v>
      </c>
      <c r="G6" t="s">
        <v>30</v>
      </c>
      <c r="H6" t="str">
        <f>IFERROR(VLOOKUP(B6,[2]Sheet2!K:L,2,0), "Laptop")</f>
        <v>Laptop</v>
      </c>
    </row>
    <row r="7" spans="1:8" x14ac:dyDescent="0.3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t="s">
        <v>35</v>
      </c>
      <c r="H7" t="str">
        <f>IFERROR(VLOOKUP(B7,[2]Sheet2!K:L,2,0), "Laptop")</f>
        <v>Laptop</v>
      </c>
    </row>
    <row r="8" spans="1:8" x14ac:dyDescent="0.35">
      <c r="A8" t="s">
        <v>36</v>
      </c>
      <c r="B8" t="s">
        <v>37</v>
      </c>
      <c r="C8" t="s">
        <v>10</v>
      </c>
      <c r="D8" t="s">
        <v>11</v>
      </c>
      <c r="E8" t="s">
        <v>33</v>
      </c>
      <c r="F8" t="s">
        <v>38</v>
      </c>
      <c r="G8" t="s">
        <v>39</v>
      </c>
      <c r="H8" t="str">
        <f>IFERROR(VLOOKUP(B8,[2]Sheet2!K:L,2,0), "Laptop")</f>
        <v>Laptop</v>
      </c>
    </row>
    <row r="9" spans="1:8" x14ac:dyDescent="0.35">
      <c r="A9" t="s">
        <v>40</v>
      </c>
      <c r="B9" t="s">
        <v>17</v>
      </c>
      <c r="C9" t="s">
        <v>10</v>
      </c>
      <c r="D9" t="s">
        <v>11</v>
      </c>
      <c r="E9" t="s">
        <v>33</v>
      </c>
      <c r="F9" t="s">
        <v>41</v>
      </c>
      <c r="G9" t="s">
        <v>42</v>
      </c>
      <c r="H9" t="str">
        <f>IFERROR(VLOOKUP(B9,[2]Sheet2!K:L,2,0), "Laptop")</f>
        <v>Laptop</v>
      </c>
    </row>
    <row r="10" spans="1:8" x14ac:dyDescent="0.35">
      <c r="A10" t="s">
        <v>43</v>
      </c>
      <c r="B10" t="s">
        <v>44</v>
      </c>
      <c r="C10" t="s">
        <v>10</v>
      </c>
      <c r="D10" t="s">
        <v>11</v>
      </c>
      <c r="E10" t="s">
        <v>33</v>
      </c>
      <c r="F10" t="s">
        <v>45</v>
      </c>
      <c r="G10" t="s">
        <v>46</v>
      </c>
      <c r="H10" t="str">
        <f>IFERROR(VLOOKUP(B10,[2]Sheet2!K:L,2,0), "Laptop")</f>
        <v>Desktop</v>
      </c>
    </row>
    <row r="11" spans="1:8" x14ac:dyDescent="0.35">
      <c r="A11" t="s">
        <v>47</v>
      </c>
      <c r="B11" t="s">
        <v>44</v>
      </c>
      <c r="C11" t="s">
        <v>10</v>
      </c>
      <c r="D11" t="s">
        <v>11</v>
      </c>
      <c r="E11" t="s">
        <v>33</v>
      </c>
      <c r="F11" t="s">
        <v>48</v>
      </c>
      <c r="G11" t="s">
        <v>49</v>
      </c>
      <c r="H11" t="str">
        <f>IFERROR(VLOOKUP(B11,[2]Sheet2!K:L,2,0), "Laptop")</f>
        <v>Desktop</v>
      </c>
    </row>
    <row r="12" spans="1:8" x14ac:dyDescent="0.35">
      <c r="A12" t="s">
        <v>50</v>
      </c>
      <c r="B12" t="s">
        <v>44</v>
      </c>
      <c r="C12" t="s">
        <v>10</v>
      </c>
      <c r="D12" t="s">
        <v>11</v>
      </c>
      <c r="E12" t="s">
        <v>33</v>
      </c>
      <c r="F12" t="s">
        <v>51</v>
      </c>
      <c r="G12" t="s">
        <v>52</v>
      </c>
      <c r="H12" t="str">
        <f>IFERROR(VLOOKUP(B12,[2]Sheet2!K:L,2,0), "Laptop")</f>
        <v>Desktop</v>
      </c>
    </row>
    <row r="13" spans="1:8" x14ac:dyDescent="0.35">
      <c r="A13" t="s">
        <v>53</v>
      </c>
      <c r="B13" t="s">
        <v>44</v>
      </c>
      <c r="C13" t="s">
        <v>10</v>
      </c>
      <c r="D13" t="s">
        <v>11</v>
      </c>
      <c r="E13" t="s">
        <v>33</v>
      </c>
      <c r="F13" t="s">
        <v>54</v>
      </c>
      <c r="G13" t="s">
        <v>46</v>
      </c>
      <c r="H13" t="str">
        <f>IFERROR(VLOOKUP(B13,[2]Sheet2!K:L,2,0), "Laptop")</f>
        <v>Desktop</v>
      </c>
    </row>
    <row r="14" spans="1:8" x14ac:dyDescent="0.35">
      <c r="A14" t="s">
        <v>55</v>
      </c>
      <c r="B14" t="s">
        <v>17</v>
      </c>
      <c r="C14" t="s">
        <v>10</v>
      </c>
      <c r="D14" t="s">
        <v>11</v>
      </c>
      <c r="E14" t="s">
        <v>33</v>
      </c>
      <c r="F14" t="s">
        <v>56</v>
      </c>
      <c r="G14" t="s">
        <v>57</v>
      </c>
      <c r="H14" t="str">
        <f>IFERROR(VLOOKUP(B14,[2]Sheet2!K:L,2,0), "Laptop")</f>
        <v>Laptop</v>
      </c>
    </row>
    <row r="15" spans="1:8" x14ac:dyDescent="0.35">
      <c r="A15" t="s">
        <v>36</v>
      </c>
      <c r="B15" t="s">
        <v>44</v>
      </c>
      <c r="C15" t="s">
        <v>10</v>
      </c>
      <c r="D15" t="s">
        <v>11</v>
      </c>
      <c r="E15" t="s">
        <v>33</v>
      </c>
      <c r="F15" t="s">
        <v>58</v>
      </c>
      <c r="H15" t="str">
        <f>IFERROR(VLOOKUP(B15,[2]Sheet2!K:L,2,0), "Laptop")</f>
        <v>Desktop</v>
      </c>
    </row>
    <row r="16" spans="1:8" x14ac:dyDescent="0.35">
      <c r="A16" t="s">
        <v>59</v>
      </c>
      <c r="B16" t="s">
        <v>17</v>
      </c>
      <c r="C16" t="s">
        <v>10</v>
      </c>
      <c r="D16" t="s">
        <v>11</v>
      </c>
      <c r="E16" t="s">
        <v>33</v>
      </c>
      <c r="F16" t="s">
        <v>60</v>
      </c>
      <c r="G16" t="s">
        <v>46</v>
      </c>
      <c r="H16" t="str">
        <f>IFERROR(VLOOKUP(B16,[2]Sheet2!K:L,2,0), "Laptop")</f>
        <v>Laptop</v>
      </c>
    </row>
    <row r="17" spans="1:8" x14ac:dyDescent="0.35">
      <c r="A17" t="s">
        <v>61</v>
      </c>
      <c r="B17" t="s">
        <v>17</v>
      </c>
      <c r="C17" t="s">
        <v>10</v>
      </c>
      <c r="D17" t="s">
        <v>11</v>
      </c>
      <c r="E17" t="s">
        <v>33</v>
      </c>
      <c r="F17" t="s">
        <v>62</v>
      </c>
      <c r="G17" t="s">
        <v>42</v>
      </c>
      <c r="H17" t="str">
        <f>IFERROR(VLOOKUP(B17,[2]Sheet2!K:L,2,0), "Laptop")</f>
        <v>Laptop</v>
      </c>
    </row>
    <row r="18" spans="1:8" x14ac:dyDescent="0.35">
      <c r="A18" t="s">
        <v>63</v>
      </c>
      <c r="B18" t="s">
        <v>64</v>
      </c>
      <c r="C18" t="s">
        <v>10</v>
      </c>
      <c r="D18" t="s">
        <v>11</v>
      </c>
      <c r="E18" t="s">
        <v>33</v>
      </c>
      <c r="F18" t="s">
        <v>65</v>
      </c>
      <c r="H18" t="str">
        <f>IFERROR(VLOOKUP(B18,[2]Sheet2!K:L,2,0), "Laptop")</f>
        <v>Desktop</v>
      </c>
    </row>
    <row r="19" spans="1:8" x14ac:dyDescent="0.35">
      <c r="A19" t="s">
        <v>66</v>
      </c>
      <c r="B19" t="s">
        <v>17</v>
      </c>
      <c r="C19" t="s">
        <v>10</v>
      </c>
      <c r="D19" t="s">
        <v>11</v>
      </c>
      <c r="E19" t="s">
        <v>33</v>
      </c>
      <c r="F19" t="s">
        <v>67</v>
      </c>
      <c r="G19" t="s">
        <v>46</v>
      </c>
      <c r="H19" t="str">
        <f>IFERROR(VLOOKUP(B19,[2]Sheet2!K:L,2,0), "Laptop")</f>
        <v>Laptop</v>
      </c>
    </row>
    <row r="20" spans="1:8" x14ac:dyDescent="0.35">
      <c r="A20" t="s">
        <v>68</v>
      </c>
      <c r="B20" t="s">
        <v>44</v>
      </c>
      <c r="C20" t="s">
        <v>10</v>
      </c>
      <c r="D20" t="s">
        <v>11</v>
      </c>
      <c r="E20" t="s">
        <v>33</v>
      </c>
      <c r="F20" t="s">
        <v>69</v>
      </c>
      <c r="H20" t="str">
        <f>IFERROR(VLOOKUP(B20,[2]Sheet2!K:L,2,0), "Laptop")</f>
        <v>Desktop</v>
      </c>
    </row>
    <row r="21" spans="1:8" x14ac:dyDescent="0.35">
      <c r="A21" t="s">
        <v>70</v>
      </c>
      <c r="B21" t="s">
        <v>44</v>
      </c>
      <c r="C21" t="s">
        <v>10</v>
      </c>
      <c r="D21" t="s">
        <v>11</v>
      </c>
      <c r="E21" t="s">
        <v>33</v>
      </c>
      <c r="F21" t="s">
        <v>71</v>
      </c>
      <c r="G21" t="s">
        <v>46</v>
      </c>
      <c r="H21" t="str">
        <f>IFERROR(VLOOKUP(B21,[2]Sheet2!K:L,2,0), "Laptop")</f>
        <v>Desktop</v>
      </c>
    </row>
    <row r="22" spans="1:8" x14ac:dyDescent="0.35">
      <c r="A22" t="s">
        <v>72</v>
      </c>
      <c r="B22" t="s">
        <v>37</v>
      </c>
      <c r="C22" t="s">
        <v>10</v>
      </c>
      <c r="D22" t="s">
        <v>11</v>
      </c>
      <c r="E22" t="s">
        <v>33</v>
      </c>
      <c r="F22" t="s">
        <v>73</v>
      </c>
      <c r="G22" t="s">
        <v>74</v>
      </c>
      <c r="H22" t="str">
        <f>IFERROR(VLOOKUP(B22,[2]Sheet2!K:L,2,0), "Laptop")</f>
        <v>Laptop</v>
      </c>
    </row>
    <row r="23" spans="1:8" x14ac:dyDescent="0.35">
      <c r="A23" t="s">
        <v>75</v>
      </c>
      <c r="B23" t="s">
        <v>17</v>
      </c>
      <c r="C23" t="s">
        <v>10</v>
      </c>
      <c r="D23" t="s">
        <v>11</v>
      </c>
      <c r="E23" t="s">
        <v>33</v>
      </c>
      <c r="F23" t="s">
        <v>76</v>
      </c>
      <c r="G23" t="s">
        <v>42</v>
      </c>
      <c r="H23" t="str">
        <f>IFERROR(VLOOKUP(B23,[2]Sheet2!K:L,2,0), "Laptop")</f>
        <v>Laptop</v>
      </c>
    </row>
    <row r="24" spans="1:8" x14ac:dyDescent="0.35">
      <c r="A24" t="s">
        <v>77</v>
      </c>
      <c r="B24" t="s">
        <v>17</v>
      </c>
      <c r="C24" t="s">
        <v>10</v>
      </c>
      <c r="D24" t="s">
        <v>11</v>
      </c>
      <c r="E24" t="s">
        <v>33</v>
      </c>
      <c r="F24" t="s">
        <v>78</v>
      </c>
      <c r="H24" t="str">
        <f>IFERROR(VLOOKUP(B24,[2]Sheet2!K:L,2,0), "Laptop")</f>
        <v>Laptop</v>
      </c>
    </row>
    <row r="25" spans="1:8" x14ac:dyDescent="0.35">
      <c r="A25" t="s">
        <v>79</v>
      </c>
      <c r="B25" t="s">
        <v>44</v>
      </c>
      <c r="C25" t="s">
        <v>10</v>
      </c>
      <c r="D25" t="s">
        <v>11</v>
      </c>
      <c r="E25" t="s">
        <v>33</v>
      </c>
      <c r="F25" t="s">
        <v>80</v>
      </c>
      <c r="G25" t="s">
        <v>49</v>
      </c>
      <c r="H25" t="str">
        <f>IFERROR(VLOOKUP(B25,[2]Sheet2!K:L,2,0), "Laptop")</f>
        <v>Desktop</v>
      </c>
    </row>
    <row r="26" spans="1:8" x14ac:dyDescent="0.35">
      <c r="A26" t="s">
        <v>81</v>
      </c>
      <c r="B26" t="s">
        <v>44</v>
      </c>
      <c r="C26" t="s">
        <v>10</v>
      </c>
      <c r="D26" t="s">
        <v>11</v>
      </c>
      <c r="E26" t="s">
        <v>33</v>
      </c>
      <c r="F26" t="s">
        <v>82</v>
      </c>
      <c r="G26" t="s">
        <v>49</v>
      </c>
      <c r="H26" t="str">
        <f>IFERROR(VLOOKUP(B26,[2]Sheet2!K:L,2,0), "Laptop")</f>
        <v>Desktop</v>
      </c>
    </row>
    <row r="27" spans="1:8" x14ac:dyDescent="0.35">
      <c r="A27" t="s">
        <v>83</v>
      </c>
      <c r="B27" t="s">
        <v>17</v>
      </c>
      <c r="C27" t="s">
        <v>10</v>
      </c>
      <c r="D27" t="s">
        <v>11</v>
      </c>
      <c r="E27" t="s">
        <v>33</v>
      </c>
      <c r="F27" t="s">
        <v>84</v>
      </c>
      <c r="G27" t="s">
        <v>46</v>
      </c>
      <c r="H27" t="str">
        <f>IFERROR(VLOOKUP(B27,[2]Sheet2!K:L,2,0), "Laptop")</f>
        <v>Laptop</v>
      </c>
    </row>
    <row r="28" spans="1:8" x14ac:dyDescent="0.35">
      <c r="A28" t="s">
        <v>85</v>
      </c>
      <c r="B28" t="s">
        <v>17</v>
      </c>
      <c r="C28" t="s">
        <v>10</v>
      </c>
      <c r="D28" t="s">
        <v>11</v>
      </c>
      <c r="E28" t="s">
        <v>33</v>
      </c>
      <c r="F28" t="s">
        <v>86</v>
      </c>
      <c r="G28" t="s">
        <v>87</v>
      </c>
      <c r="H28" t="str">
        <f>IFERROR(VLOOKUP(B28,[2]Sheet2!K:L,2,0), "Laptop")</f>
        <v>Laptop</v>
      </c>
    </row>
    <row r="29" spans="1:8" x14ac:dyDescent="0.35">
      <c r="A29" t="s">
        <v>88</v>
      </c>
      <c r="B29" t="s">
        <v>44</v>
      </c>
      <c r="C29" t="s">
        <v>10</v>
      </c>
      <c r="D29" t="s">
        <v>11</v>
      </c>
      <c r="E29" t="s">
        <v>33</v>
      </c>
      <c r="F29" t="s">
        <v>89</v>
      </c>
      <c r="G29" t="s">
        <v>90</v>
      </c>
      <c r="H29" t="str">
        <f>IFERROR(VLOOKUP(B29,[2]Sheet2!K:L,2,0), "Laptop")</f>
        <v>Desktop</v>
      </c>
    </row>
    <row r="30" spans="1:8" x14ac:dyDescent="0.35">
      <c r="A30" t="s">
        <v>91</v>
      </c>
      <c r="B30" t="s">
        <v>44</v>
      </c>
      <c r="C30" t="s">
        <v>10</v>
      </c>
      <c r="D30" t="s">
        <v>11</v>
      </c>
      <c r="E30" t="s">
        <v>33</v>
      </c>
      <c r="F30" t="s">
        <v>92</v>
      </c>
      <c r="G30" t="s">
        <v>93</v>
      </c>
      <c r="H30" t="str">
        <f>IFERROR(VLOOKUP(B30,[2]Sheet2!K:L,2,0), "Laptop")</f>
        <v>Desktop</v>
      </c>
    </row>
    <row r="31" spans="1:8" x14ac:dyDescent="0.35">
      <c r="A31" t="s">
        <v>94</v>
      </c>
      <c r="B31" t="s">
        <v>44</v>
      </c>
      <c r="C31" t="s">
        <v>10</v>
      </c>
      <c r="D31" t="s">
        <v>11</v>
      </c>
      <c r="E31" t="s">
        <v>33</v>
      </c>
      <c r="F31" t="s">
        <v>95</v>
      </c>
      <c r="G31" t="s">
        <v>96</v>
      </c>
      <c r="H31" t="str">
        <f>IFERROR(VLOOKUP(B31,[2]Sheet2!K:L,2,0), "Laptop")</f>
        <v>Desktop</v>
      </c>
    </row>
    <row r="32" spans="1:8" x14ac:dyDescent="0.35">
      <c r="A32" t="s">
        <v>97</v>
      </c>
      <c r="B32" t="s">
        <v>44</v>
      </c>
      <c r="C32" t="s">
        <v>10</v>
      </c>
      <c r="D32" t="s">
        <v>11</v>
      </c>
      <c r="E32" t="s">
        <v>33</v>
      </c>
      <c r="F32" t="s">
        <v>98</v>
      </c>
      <c r="G32" t="s">
        <v>42</v>
      </c>
      <c r="H32" t="str">
        <f>IFERROR(VLOOKUP(B32,[2]Sheet2!K:L,2,0), "Laptop")</f>
        <v>Desktop</v>
      </c>
    </row>
    <row r="33" spans="1:8" x14ac:dyDescent="0.35">
      <c r="A33" t="s">
        <v>63</v>
      </c>
      <c r="B33" t="s">
        <v>64</v>
      </c>
      <c r="C33" t="s">
        <v>10</v>
      </c>
      <c r="D33" t="s">
        <v>11</v>
      </c>
      <c r="E33" t="s">
        <v>33</v>
      </c>
      <c r="F33" t="s">
        <v>65</v>
      </c>
      <c r="H33" t="str">
        <f>IFERROR(VLOOKUP(B33,[2]Sheet2!K:L,2,0), "Laptop")</f>
        <v>Desktop</v>
      </c>
    </row>
    <row r="34" spans="1:8" x14ac:dyDescent="0.35">
      <c r="A34" t="s">
        <v>99</v>
      </c>
      <c r="B34" t="s">
        <v>17</v>
      </c>
      <c r="C34" t="s">
        <v>10</v>
      </c>
      <c r="D34" t="s">
        <v>11</v>
      </c>
      <c r="E34" t="s">
        <v>33</v>
      </c>
      <c r="F34" t="s">
        <v>100</v>
      </c>
      <c r="G34" t="s">
        <v>87</v>
      </c>
      <c r="H34" t="str">
        <f>IFERROR(VLOOKUP(B34,[2]Sheet2!K:L,2,0), "Laptop")</f>
        <v>Laptop</v>
      </c>
    </row>
    <row r="35" spans="1:8" x14ac:dyDescent="0.35">
      <c r="A35" t="s">
        <v>66</v>
      </c>
      <c r="B35" t="s">
        <v>44</v>
      </c>
      <c r="C35" t="s">
        <v>10</v>
      </c>
      <c r="D35" t="s">
        <v>11</v>
      </c>
      <c r="E35" t="s">
        <v>33</v>
      </c>
      <c r="F35" t="s">
        <v>102</v>
      </c>
      <c r="G35" t="s">
        <v>46</v>
      </c>
      <c r="H35" t="str">
        <f>IFERROR(VLOOKUP(B35,[2]Sheet2!K:L,2,0), "Laptop")</f>
        <v>Desktop</v>
      </c>
    </row>
    <row r="36" spans="1:8" x14ac:dyDescent="0.35">
      <c r="A36" t="s">
        <v>103</v>
      </c>
      <c r="B36" t="s">
        <v>44</v>
      </c>
      <c r="C36" t="s">
        <v>10</v>
      </c>
      <c r="D36" t="s">
        <v>11</v>
      </c>
      <c r="E36" t="s">
        <v>33</v>
      </c>
      <c r="F36" t="s">
        <v>104</v>
      </c>
      <c r="G36" t="s">
        <v>49</v>
      </c>
      <c r="H36" t="str">
        <f>IFERROR(VLOOKUP(B36,[2]Sheet2!K:L,2,0), "Laptop")</f>
        <v>Desktop</v>
      </c>
    </row>
    <row r="37" spans="1:8" x14ac:dyDescent="0.35">
      <c r="A37" t="s">
        <v>105</v>
      </c>
      <c r="B37" t="s">
        <v>44</v>
      </c>
      <c r="C37" t="s">
        <v>10</v>
      </c>
      <c r="D37" t="s">
        <v>11</v>
      </c>
      <c r="E37" t="s">
        <v>33</v>
      </c>
      <c r="F37" t="s">
        <v>106</v>
      </c>
      <c r="G37" t="s">
        <v>107</v>
      </c>
      <c r="H37" t="str">
        <f>IFERROR(VLOOKUP(B37,[2]Sheet2!K:L,2,0), "Laptop")</f>
        <v>Desktop</v>
      </c>
    </row>
    <row r="38" spans="1:8" x14ac:dyDescent="0.35">
      <c r="A38" t="s">
        <v>108</v>
      </c>
      <c r="B38" t="s">
        <v>44</v>
      </c>
      <c r="C38" t="s">
        <v>10</v>
      </c>
      <c r="D38" t="s">
        <v>11</v>
      </c>
      <c r="E38" t="s">
        <v>33</v>
      </c>
      <c r="F38" t="s">
        <v>109</v>
      </c>
      <c r="G38" t="s">
        <v>110</v>
      </c>
      <c r="H38" t="str">
        <f>IFERROR(VLOOKUP(B38,[2]Sheet2!K:L,2,0), "Laptop")</f>
        <v>Desktop</v>
      </c>
    </row>
    <row r="39" spans="1:8" x14ac:dyDescent="0.35">
      <c r="A39" t="s">
        <v>111</v>
      </c>
      <c r="B39" t="s">
        <v>64</v>
      </c>
      <c r="C39" t="s">
        <v>10</v>
      </c>
      <c r="D39" t="s">
        <v>11</v>
      </c>
      <c r="E39" t="s">
        <v>33</v>
      </c>
      <c r="F39" t="s">
        <v>112</v>
      </c>
      <c r="G39" t="s">
        <v>42</v>
      </c>
      <c r="H39" t="str">
        <f>IFERROR(VLOOKUP(B39,[2]Sheet2!K:L,2,0), "Laptop")</f>
        <v>Desktop</v>
      </c>
    </row>
    <row r="40" spans="1:8" x14ac:dyDescent="0.35">
      <c r="A40" t="s">
        <v>94</v>
      </c>
      <c r="B40" t="s">
        <v>44</v>
      </c>
      <c r="C40" t="s">
        <v>10</v>
      </c>
      <c r="D40" t="s">
        <v>11</v>
      </c>
      <c r="E40" t="s">
        <v>33</v>
      </c>
      <c r="F40" t="s">
        <v>113</v>
      </c>
      <c r="G40" t="s">
        <v>96</v>
      </c>
      <c r="H40" t="str">
        <f>IFERROR(VLOOKUP(B40,[2]Sheet2!K:L,2,0), "Laptop")</f>
        <v>Desktop</v>
      </c>
    </row>
    <row r="41" spans="1:8" x14ac:dyDescent="0.35">
      <c r="A41" t="s">
        <v>114</v>
      </c>
      <c r="B41" t="s">
        <v>17</v>
      </c>
      <c r="C41" t="s">
        <v>10</v>
      </c>
      <c r="D41" t="s">
        <v>11</v>
      </c>
      <c r="E41" t="s">
        <v>33</v>
      </c>
      <c r="F41" t="s">
        <v>115</v>
      </c>
      <c r="G41" t="s">
        <v>46</v>
      </c>
      <c r="H41" t="str">
        <f>IFERROR(VLOOKUP(B41,[2]Sheet2!K:L,2,0), "Laptop")</f>
        <v>Laptop</v>
      </c>
    </row>
    <row r="42" spans="1:8" x14ac:dyDescent="0.35">
      <c r="A42" t="s">
        <v>116</v>
      </c>
      <c r="B42" t="s">
        <v>44</v>
      </c>
      <c r="C42" t="s">
        <v>10</v>
      </c>
      <c r="D42" t="s">
        <v>11</v>
      </c>
      <c r="E42" t="s">
        <v>33</v>
      </c>
      <c r="F42" t="s">
        <v>117</v>
      </c>
      <c r="G42" t="s">
        <v>35</v>
      </c>
      <c r="H42" t="str">
        <f>IFERROR(VLOOKUP(B42,[2]Sheet2!K:L,2,0), "Laptop")</f>
        <v>Desktop</v>
      </c>
    </row>
    <row r="43" spans="1:8" x14ac:dyDescent="0.35">
      <c r="A43" t="s">
        <v>31</v>
      </c>
      <c r="B43" t="s">
        <v>118</v>
      </c>
      <c r="C43" t="s">
        <v>10</v>
      </c>
      <c r="D43" t="s">
        <v>11</v>
      </c>
      <c r="E43" t="s">
        <v>33</v>
      </c>
      <c r="F43" t="s">
        <v>119</v>
      </c>
      <c r="G43" t="s">
        <v>35</v>
      </c>
      <c r="H43" t="str">
        <f>IFERROR(VLOOKUP(B43,[2]Sheet2!K:L,2,0), "Laptop")</f>
        <v>Laptop</v>
      </c>
    </row>
    <row r="44" spans="1:8" x14ac:dyDescent="0.35">
      <c r="A44" t="s">
        <v>120</v>
      </c>
      <c r="B44" t="s">
        <v>17</v>
      </c>
      <c r="C44" t="s">
        <v>10</v>
      </c>
      <c r="D44" t="s">
        <v>11</v>
      </c>
      <c r="E44" t="s">
        <v>33</v>
      </c>
      <c r="F44" t="s">
        <v>121</v>
      </c>
      <c r="G44" t="s">
        <v>122</v>
      </c>
      <c r="H44" t="str">
        <f>IFERROR(VLOOKUP(B44,[2]Sheet2!K:L,2,0), "Laptop")</f>
        <v>Laptop</v>
      </c>
    </row>
    <row r="45" spans="1:8" x14ac:dyDescent="0.35">
      <c r="A45" t="s">
        <v>123</v>
      </c>
      <c r="B45" t="s">
        <v>37</v>
      </c>
      <c r="C45" t="s">
        <v>10</v>
      </c>
      <c r="D45" t="s">
        <v>11</v>
      </c>
      <c r="E45" t="s">
        <v>33</v>
      </c>
      <c r="F45" t="s">
        <v>124</v>
      </c>
      <c r="G45" t="s">
        <v>125</v>
      </c>
      <c r="H45" t="str">
        <f>IFERROR(VLOOKUP(B45,[2]Sheet2!K:L,2,0), "Laptop")</f>
        <v>Laptop</v>
      </c>
    </row>
    <row r="46" spans="1:8" x14ac:dyDescent="0.35">
      <c r="A46" t="s">
        <v>126</v>
      </c>
      <c r="B46" t="s">
        <v>44</v>
      </c>
      <c r="C46" t="s">
        <v>10</v>
      </c>
      <c r="D46" t="s">
        <v>11</v>
      </c>
      <c r="E46" t="s">
        <v>33</v>
      </c>
      <c r="F46" t="s">
        <v>127</v>
      </c>
      <c r="G46" t="s">
        <v>128</v>
      </c>
      <c r="H46" t="str">
        <f>IFERROR(VLOOKUP(B46,[2]Sheet2!K:L,2,0), "Laptop")</f>
        <v>Desktop</v>
      </c>
    </row>
    <row r="47" spans="1:8" x14ac:dyDescent="0.35">
      <c r="A47" t="s">
        <v>129</v>
      </c>
      <c r="B47" t="s">
        <v>130</v>
      </c>
      <c r="C47" t="s">
        <v>10</v>
      </c>
      <c r="D47" t="s">
        <v>11</v>
      </c>
      <c r="E47" t="s">
        <v>33</v>
      </c>
      <c r="F47" t="s">
        <v>131</v>
      </c>
      <c r="G47" t="s">
        <v>35</v>
      </c>
      <c r="H47" t="str">
        <f>IFERROR(VLOOKUP(B47,[2]Sheet2!K:L,2,0), "Laptop")</f>
        <v>Desktop</v>
      </c>
    </row>
    <row r="48" spans="1:8" x14ac:dyDescent="0.35">
      <c r="A48" t="s">
        <v>132</v>
      </c>
      <c r="B48" t="s">
        <v>133</v>
      </c>
      <c r="C48" t="s">
        <v>10</v>
      </c>
      <c r="D48" t="s">
        <v>11</v>
      </c>
      <c r="E48" t="s">
        <v>33</v>
      </c>
      <c r="F48" t="s">
        <v>134</v>
      </c>
      <c r="G48" t="s">
        <v>135</v>
      </c>
      <c r="H48" t="str">
        <f>IFERROR(VLOOKUP(B48,[2]Sheet2!K:L,2,0), "Laptop")</f>
        <v>Desktop</v>
      </c>
    </row>
    <row r="49" spans="1:8" x14ac:dyDescent="0.35">
      <c r="A49" t="s">
        <v>31</v>
      </c>
      <c r="B49" t="s">
        <v>32</v>
      </c>
      <c r="C49" t="s">
        <v>10</v>
      </c>
      <c r="D49" t="s">
        <v>11</v>
      </c>
      <c r="E49" t="s">
        <v>33</v>
      </c>
      <c r="F49" t="s">
        <v>136</v>
      </c>
      <c r="G49" t="s">
        <v>35</v>
      </c>
      <c r="H49" t="str">
        <f>IFERROR(VLOOKUP(B49,[2]Sheet2!K:L,2,0), "Laptop")</f>
        <v>Laptop</v>
      </c>
    </row>
    <row r="50" spans="1:8" x14ac:dyDescent="0.35">
      <c r="A50" t="s">
        <v>129</v>
      </c>
      <c r="B50" t="s">
        <v>37</v>
      </c>
      <c r="C50" t="s">
        <v>10</v>
      </c>
      <c r="D50" t="s">
        <v>11</v>
      </c>
      <c r="E50" t="s">
        <v>33</v>
      </c>
      <c r="F50" t="s">
        <v>137</v>
      </c>
      <c r="G50" t="s">
        <v>35</v>
      </c>
      <c r="H50" t="str">
        <f>IFERROR(VLOOKUP(B50,[2]Sheet2!K:L,2,0), "Laptop")</f>
        <v>Laptop</v>
      </c>
    </row>
    <row r="51" spans="1:8" x14ac:dyDescent="0.35">
      <c r="A51" t="s">
        <v>31</v>
      </c>
      <c r="B51" t="s">
        <v>118</v>
      </c>
      <c r="C51" t="s">
        <v>10</v>
      </c>
      <c r="D51" t="s">
        <v>11</v>
      </c>
      <c r="E51" t="s">
        <v>33</v>
      </c>
      <c r="F51" t="s">
        <v>138</v>
      </c>
      <c r="G51" t="s">
        <v>35</v>
      </c>
      <c r="H51" t="str">
        <f>IFERROR(VLOOKUP(B51,[2]Sheet2!K:L,2,0), "Laptop")</f>
        <v>Laptop</v>
      </c>
    </row>
    <row r="52" spans="1:8" x14ac:dyDescent="0.35">
      <c r="A52" t="s">
        <v>139</v>
      </c>
      <c r="B52" t="s">
        <v>140</v>
      </c>
      <c r="C52" t="s">
        <v>10</v>
      </c>
      <c r="D52" t="s">
        <v>11</v>
      </c>
      <c r="E52" t="s">
        <v>33</v>
      </c>
      <c r="F52" t="s">
        <v>141</v>
      </c>
      <c r="G52" t="s">
        <v>142</v>
      </c>
      <c r="H52" t="str">
        <f>IFERROR(VLOOKUP(B52,[2]Sheet2!K:L,2,0), "Laptop")</f>
        <v>Laptop</v>
      </c>
    </row>
    <row r="53" spans="1:8" x14ac:dyDescent="0.35">
      <c r="A53" t="s">
        <v>143</v>
      </c>
      <c r="B53" t="s">
        <v>140</v>
      </c>
      <c r="C53" t="s">
        <v>10</v>
      </c>
      <c r="D53" t="s">
        <v>11</v>
      </c>
      <c r="E53" t="s">
        <v>33</v>
      </c>
      <c r="F53" t="s">
        <v>144</v>
      </c>
      <c r="G53" t="s">
        <v>145</v>
      </c>
      <c r="H53" t="str">
        <f>IFERROR(VLOOKUP(B53,[2]Sheet2!K:L,2,0), "Laptop")</f>
        <v>Laptop</v>
      </c>
    </row>
    <row r="54" spans="1:8" x14ac:dyDescent="0.35">
      <c r="A54" t="s">
        <v>31</v>
      </c>
      <c r="B54" t="s">
        <v>32</v>
      </c>
      <c r="C54" t="s">
        <v>10</v>
      </c>
      <c r="D54" t="s">
        <v>11</v>
      </c>
      <c r="E54" t="s">
        <v>33</v>
      </c>
      <c r="F54" t="s">
        <v>146</v>
      </c>
      <c r="G54" t="s">
        <v>35</v>
      </c>
      <c r="H54" t="str">
        <f>IFERROR(VLOOKUP(B54,[2]Sheet2!K:L,2,0), "Laptop")</f>
        <v>Laptop</v>
      </c>
    </row>
    <row r="55" spans="1:8" x14ac:dyDescent="0.35">
      <c r="A55" t="s">
        <v>147</v>
      </c>
      <c r="B55" t="s">
        <v>27</v>
      </c>
      <c r="C55" t="s">
        <v>10</v>
      </c>
      <c r="D55" t="s">
        <v>11</v>
      </c>
      <c r="E55" t="s">
        <v>33</v>
      </c>
      <c r="F55" t="s">
        <v>148</v>
      </c>
      <c r="G55" t="s">
        <v>149</v>
      </c>
      <c r="H55" t="str">
        <f>IFERROR(VLOOKUP(B55,[2]Sheet2!K:L,2,0), "Laptop")</f>
        <v>Laptop</v>
      </c>
    </row>
    <row r="56" spans="1:8" x14ac:dyDescent="0.35">
      <c r="A56" t="s">
        <v>150</v>
      </c>
      <c r="B56" t="s">
        <v>64</v>
      </c>
      <c r="C56" t="s">
        <v>10</v>
      </c>
      <c r="D56" t="s">
        <v>11</v>
      </c>
      <c r="E56" t="s">
        <v>33</v>
      </c>
      <c r="F56" t="s">
        <v>151</v>
      </c>
      <c r="G56" t="s">
        <v>49</v>
      </c>
      <c r="H56" t="str">
        <f>IFERROR(VLOOKUP(B56,[2]Sheet2!K:L,2,0), "Laptop")</f>
        <v>Desktop</v>
      </c>
    </row>
    <row r="57" spans="1:8" x14ac:dyDescent="0.35">
      <c r="A57" t="s">
        <v>152</v>
      </c>
      <c r="B57" t="s">
        <v>44</v>
      </c>
      <c r="C57" t="s">
        <v>10</v>
      </c>
      <c r="D57" t="s">
        <v>11</v>
      </c>
      <c r="E57" t="s">
        <v>33</v>
      </c>
      <c r="F57" t="s">
        <v>153</v>
      </c>
      <c r="G57" t="s">
        <v>46</v>
      </c>
      <c r="H57" t="str">
        <f>IFERROR(VLOOKUP(B57,[2]Sheet2!K:L,2,0), "Laptop")</f>
        <v>Desktop</v>
      </c>
    </row>
    <row r="58" spans="1:8" x14ac:dyDescent="0.35">
      <c r="A58" t="s">
        <v>154</v>
      </c>
      <c r="B58" t="s">
        <v>17</v>
      </c>
      <c r="C58" t="s">
        <v>10</v>
      </c>
      <c r="D58" t="s">
        <v>11</v>
      </c>
      <c r="E58" t="s">
        <v>33</v>
      </c>
      <c r="F58" t="s">
        <v>155</v>
      </c>
      <c r="G58" t="s">
        <v>156</v>
      </c>
      <c r="H58" t="str">
        <f>IFERROR(VLOOKUP(B58,[2]Sheet2!K:L,2,0), "Laptop")</f>
        <v>Laptop</v>
      </c>
    </row>
    <row r="59" spans="1:8" x14ac:dyDescent="0.35">
      <c r="A59" t="s">
        <v>157</v>
      </c>
      <c r="B59" t="s">
        <v>64</v>
      </c>
      <c r="C59" t="s">
        <v>10</v>
      </c>
      <c r="D59" t="s">
        <v>11</v>
      </c>
      <c r="E59" t="s">
        <v>33</v>
      </c>
      <c r="F59" t="s">
        <v>158</v>
      </c>
      <c r="H59" t="str">
        <f>IFERROR(VLOOKUP(B59,[2]Sheet2!K:L,2,0), "Laptop")</f>
        <v>Desktop</v>
      </c>
    </row>
    <row r="60" spans="1:8" x14ac:dyDescent="0.35">
      <c r="A60" t="s">
        <v>83</v>
      </c>
      <c r="B60" t="s">
        <v>64</v>
      </c>
      <c r="C60" t="s">
        <v>10</v>
      </c>
      <c r="D60" t="s">
        <v>11</v>
      </c>
      <c r="E60" t="s">
        <v>33</v>
      </c>
      <c r="F60" t="s">
        <v>159</v>
      </c>
      <c r="G60" t="s">
        <v>46</v>
      </c>
      <c r="H60" t="str">
        <f>IFERROR(VLOOKUP(B60,[2]Sheet2!K:L,2,0), "Laptop")</f>
        <v>Desktop</v>
      </c>
    </row>
    <row r="61" spans="1:8" x14ac:dyDescent="0.35">
      <c r="A61" t="s">
        <v>160</v>
      </c>
      <c r="B61" t="s">
        <v>64</v>
      </c>
      <c r="C61" t="s">
        <v>10</v>
      </c>
      <c r="D61" t="s">
        <v>11</v>
      </c>
      <c r="E61" t="s">
        <v>33</v>
      </c>
      <c r="F61" t="s">
        <v>161</v>
      </c>
      <c r="G61" t="s">
        <v>49</v>
      </c>
      <c r="H61" t="str">
        <f>IFERROR(VLOOKUP(B61,[2]Sheet2!K:L,2,0), "Laptop")</f>
        <v>Desktop</v>
      </c>
    </row>
    <row r="62" spans="1:8" x14ac:dyDescent="0.35">
      <c r="A62" t="s">
        <v>162</v>
      </c>
      <c r="B62" t="s">
        <v>64</v>
      </c>
      <c r="C62" t="s">
        <v>10</v>
      </c>
      <c r="D62" t="s">
        <v>11</v>
      </c>
      <c r="E62" t="s">
        <v>33</v>
      </c>
      <c r="F62" t="s">
        <v>163</v>
      </c>
      <c r="G62" t="s">
        <v>96</v>
      </c>
      <c r="H62" t="str">
        <f>IFERROR(VLOOKUP(B62,[2]Sheet2!K:L,2,0), "Laptop")</f>
        <v>Desktop</v>
      </c>
    </row>
    <row r="63" spans="1:8" x14ac:dyDescent="0.35">
      <c r="A63" t="s">
        <v>164</v>
      </c>
      <c r="B63" t="s">
        <v>165</v>
      </c>
      <c r="C63" t="s">
        <v>10</v>
      </c>
      <c r="D63" t="s">
        <v>11</v>
      </c>
      <c r="E63" t="s">
        <v>33</v>
      </c>
      <c r="F63" t="s">
        <v>166</v>
      </c>
      <c r="G63" t="s">
        <v>107</v>
      </c>
      <c r="H63" t="str">
        <f>IFERROR(VLOOKUP(B63,[2]Sheet2!K:L,2,0), "Laptop")</f>
        <v>Desktop</v>
      </c>
    </row>
    <row r="64" spans="1:8" x14ac:dyDescent="0.35">
      <c r="A64" t="s">
        <v>167</v>
      </c>
      <c r="B64" t="s">
        <v>64</v>
      </c>
      <c r="C64" t="s">
        <v>10</v>
      </c>
      <c r="D64" t="s">
        <v>11</v>
      </c>
      <c r="E64" t="s">
        <v>33</v>
      </c>
      <c r="F64" t="s">
        <v>168</v>
      </c>
      <c r="G64" t="s">
        <v>96</v>
      </c>
      <c r="H64" t="str">
        <f>IFERROR(VLOOKUP(B64,[2]Sheet2!K:L,2,0), "Laptop")</f>
        <v>Desktop</v>
      </c>
    </row>
    <row r="65" spans="1:8" x14ac:dyDescent="0.35">
      <c r="A65" t="s">
        <v>53</v>
      </c>
      <c r="B65" t="s">
        <v>169</v>
      </c>
      <c r="C65" t="s">
        <v>10</v>
      </c>
      <c r="D65" t="s">
        <v>11</v>
      </c>
      <c r="E65" t="s">
        <v>33</v>
      </c>
      <c r="F65" t="s">
        <v>170</v>
      </c>
      <c r="G65" t="s">
        <v>46</v>
      </c>
      <c r="H65" t="str">
        <f>IFERROR(VLOOKUP(B65,[2]Sheet2!K:L,2,0), "Laptop")</f>
        <v>Desktop</v>
      </c>
    </row>
    <row r="66" spans="1:8" x14ac:dyDescent="0.35">
      <c r="A66" t="s">
        <v>171</v>
      </c>
      <c r="B66" t="s">
        <v>17</v>
      </c>
      <c r="C66" t="s">
        <v>10</v>
      </c>
      <c r="D66" t="s">
        <v>11</v>
      </c>
      <c r="E66" t="s">
        <v>33</v>
      </c>
      <c r="F66" t="s">
        <v>172</v>
      </c>
      <c r="G66" t="s">
        <v>173</v>
      </c>
      <c r="H66" t="str">
        <f>IFERROR(VLOOKUP(B66,[2]Sheet2!K:L,2,0), "Laptop")</f>
        <v>Laptop</v>
      </c>
    </row>
    <row r="67" spans="1:8" x14ac:dyDescent="0.35">
      <c r="A67" t="s">
        <v>174</v>
      </c>
      <c r="B67" t="s">
        <v>17</v>
      </c>
      <c r="C67" t="s">
        <v>10</v>
      </c>
      <c r="D67" t="s">
        <v>11</v>
      </c>
      <c r="E67" t="s">
        <v>33</v>
      </c>
      <c r="F67" t="s">
        <v>175</v>
      </c>
      <c r="G67" t="s">
        <v>96</v>
      </c>
      <c r="H67" t="str">
        <f>IFERROR(VLOOKUP(B67,[2]Sheet2!K:L,2,0), "Laptop")</f>
        <v>Laptop</v>
      </c>
    </row>
    <row r="68" spans="1:8" x14ac:dyDescent="0.35">
      <c r="A68" t="s">
        <v>174</v>
      </c>
      <c r="B68" t="s">
        <v>176</v>
      </c>
      <c r="C68" t="s">
        <v>10</v>
      </c>
      <c r="D68" t="s">
        <v>11</v>
      </c>
      <c r="E68" t="s">
        <v>33</v>
      </c>
      <c r="F68" t="s">
        <v>177</v>
      </c>
      <c r="G68" t="s">
        <v>96</v>
      </c>
      <c r="H68" t="str">
        <f>IFERROR(VLOOKUP(B68,[2]Sheet2!K:L,2,0), "Laptop")</f>
        <v>Laptop</v>
      </c>
    </row>
    <row r="69" spans="1:8" x14ac:dyDescent="0.35">
      <c r="A69" t="s">
        <v>178</v>
      </c>
      <c r="B69" t="s">
        <v>17</v>
      </c>
      <c r="C69" t="s">
        <v>10</v>
      </c>
      <c r="D69" t="s">
        <v>11</v>
      </c>
      <c r="E69" t="s">
        <v>33</v>
      </c>
      <c r="F69" t="s">
        <v>179</v>
      </c>
      <c r="G69" t="s">
        <v>42</v>
      </c>
      <c r="H69" t="str">
        <f>IFERROR(VLOOKUP(B69,[2]Sheet2!K:L,2,0), "Laptop")</f>
        <v>Laptop</v>
      </c>
    </row>
    <row r="70" spans="1:8" x14ac:dyDescent="0.35">
      <c r="A70" t="s">
        <v>180</v>
      </c>
      <c r="B70" t="s">
        <v>44</v>
      </c>
      <c r="C70" t="s">
        <v>10</v>
      </c>
      <c r="D70" t="s">
        <v>11</v>
      </c>
      <c r="E70" t="s">
        <v>33</v>
      </c>
      <c r="F70" t="s">
        <v>181</v>
      </c>
      <c r="G70" t="s">
        <v>182</v>
      </c>
      <c r="H70" t="str">
        <f>IFERROR(VLOOKUP(B70,[2]Sheet2!K:L,2,0), "Laptop")</f>
        <v>Desktop</v>
      </c>
    </row>
    <row r="71" spans="1:8" x14ac:dyDescent="0.35">
      <c r="A71" t="s">
        <v>183</v>
      </c>
      <c r="B71" t="s">
        <v>44</v>
      </c>
      <c r="C71" t="s">
        <v>10</v>
      </c>
      <c r="D71" t="s">
        <v>11</v>
      </c>
      <c r="E71" t="s">
        <v>33</v>
      </c>
      <c r="F71" t="s">
        <v>184</v>
      </c>
      <c r="G71" t="s">
        <v>46</v>
      </c>
      <c r="H71" t="str">
        <f>IFERROR(VLOOKUP(B71,[2]Sheet2!K:L,2,0), "Laptop")</f>
        <v>Desktop</v>
      </c>
    </row>
    <row r="72" spans="1:8" x14ac:dyDescent="0.35">
      <c r="A72" t="s">
        <v>185</v>
      </c>
      <c r="B72" t="s">
        <v>44</v>
      </c>
      <c r="C72" t="s">
        <v>10</v>
      </c>
      <c r="D72" t="s">
        <v>11</v>
      </c>
      <c r="E72" t="s">
        <v>33</v>
      </c>
      <c r="F72" t="s">
        <v>186</v>
      </c>
      <c r="G72" t="s">
        <v>49</v>
      </c>
      <c r="H72" t="str">
        <f>IFERROR(VLOOKUP(B72,[2]Sheet2!K:L,2,0), "Laptop")</f>
        <v>Desktop</v>
      </c>
    </row>
    <row r="73" spans="1:8" x14ac:dyDescent="0.35">
      <c r="A73" t="s">
        <v>187</v>
      </c>
      <c r="B73" t="s">
        <v>17</v>
      </c>
      <c r="C73" t="s">
        <v>10</v>
      </c>
      <c r="D73" t="s">
        <v>11</v>
      </c>
      <c r="E73" t="s">
        <v>33</v>
      </c>
      <c r="F73" t="s">
        <v>188</v>
      </c>
      <c r="G73" t="s">
        <v>189</v>
      </c>
      <c r="H73" t="str">
        <f>IFERROR(VLOOKUP(B73,[2]Sheet2!K:L,2,0), "Laptop")</f>
        <v>Laptop</v>
      </c>
    </row>
    <row r="74" spans="1:8" x14ac:dyDescent="0.35">
      <c r="A74" t="s">
        <v>31</v>
      </c>
      <c r="B74" t="s">
        <v>64</v>
      </c>
      <c r="C74" t="s">
        <v>10</v>
      </c>
      <c r="D74" t="s">
        <v>11</v>
      </c>
      <c r="E74" t="s">
        <v>33</v>
      </c>
      <c r="F74" t="s">
        <v>190</v>
      </c>
      <c r="G74" t="s">
        <v>35</v>
      </c>
      <c r="H74" t="str">
        <f>IFERROR(VLOOKUP(B74,[2]Sheet2!K:L,2,0), "Laptop")</f>
        <v>Desktop</v>
      </c>
    </row>
    <row r="75" spans="1:8" x14ac:dyDescent="0.35">
      <c r="A75" t="s">
        <v>59</v>
      </c>
      <c r="B75" t="s">
        <v>44</v>
      </c>
      <c r="C75" t="s">
        <v>10</v>
      </c>
      <c r="D75" t="s">
        <v>11</v>
      </c>
      <c r="E75" t="s">
        <v>33</v>
      </c>
      <c r="F75" t="s">
        <v>191</v>
      </c>
      <c r="G75" t="s">
        <v>46</v>
      </c>
      <c r="H75" t="str">
        <f>IFERROR(VLOOKUP(B75,[2]Sheet2!K:L,2,0), "Laptop")</f>
        <v>Desktop</v>
      </c>
    </row>
    <row r="76" spans="1:8" x14ac:dyDescent="0.35">
      <c r="A76" t="s">
        <v>185</v>
      </c>
      <c r="B76" t="s">
        <v>44</v>
      </c>
      <c r="C76" t="s">
        <v>10</v>
      </c>
      <c r="D76" t="s">
        <v>11</v>
      </c>
      <c r="E76" t="s">
        <v>33</v>
      </c>
      <c r="F76" t="s">
        <v>192</v>
      </c>
      <c r="G76" t="s">
        <v>49</v>
      </c>
      <c r="H76" t="str">
        <f>IFERROR(VLOOKUP(B76,[2]Sheet2!K:L,2,0), "Laptop")</f>
        <v>Desktop</v>
      </c>
    </row>
    <row r="77" spans="1:8" x14ac:dyDescent="0.35">
      <c r="A77" t="s">
        <v>193</v>
      </c>
      <c r="B77" t="s">
        <v>194</v>
      </c>
      <c r="C77" t="s">
        <v>10</v>
      </c>
      <c r="D77" t="s">
        <v>11</v>
      </c>
      <c r="E77" t="s">
        <v>195</v>
      </c>
      <c r="F77" t="s">
        <v>196</v>
      </c>
      <c r="G77" t="s">
        <v>197</v>
      </c>
      <c r="H77" t="str">
        <f>IFERROR(VLOOKUP(B77,[2]Sheet2!K:L,2,0), "Laptop")</f>
        <v>Laptop</v>
      </c>
    </row>
    <row r="78" spans="1:8" x14ac:dyDescent="0.35">
      <c r="A78" t="s">
        <v>198</v>
      </c>
      <c r="B78" t="s">
        <v>37</v>
      </c>
      <c r="C78" t="s">
        <v>10</v>
      </c>
      <c r="D78" t="s">
        <v>11</v>
      </c>
      <c r="E78" t="s">
        <v>195</v>
      </c>
      <c r="F78" t="s">
        <v>199</v>
      </c>
      <c r="G78" t="s">
        <v>200</v>
      </c>
      <c r="H78" t="str">
        <f>IFERROR(VLOOKUP(B78,[2]Sheet2!K:L,2,0), "Laptop")</f>
        <v>Laptop</v>
      </c>
    </row>
    <row r="79" spans="1:8" x14ac:dyDescent="0.35">
      <c r="A79" t="s">
        <v>201</v>
      </c>
      <c r="B79" t="s">
        <v>17</v>
      </c>
      <c r="C79" t="s">
        <v>10</v>
      </c>
      <c r="D79" t="s">
        <v>11</v>
      </c>
      <c r="E79" t="s">
        <v>195</v>
      </c>
      <c r="F79" t="s">
        <v>202</v>
      </c>
      <c r="G79" t="s">
        <v>203</v>
      </c>
      <c r="H79" t="str">
        <f>IFERROR(VLOOKUP(B79,[2]Sheet2!K:L,2,0), "Laptop")</f>
        <v>Laptop</v>
      </c>
    </row>
    <row r="80" spans="1:8" x14ac:dyDescent="0.35">
      <c r="A80" t="s">
        <v>204</v>
      </c>
      <c r="B80" t="s">
        <v>194</v>
      </c>
      <c r="C80" t="s">
        <v>10</v>
      </c>
      <c r="D80" t="s">
        <v>11</v>
      </c>
      <c r="E80" t="s">
        <v>195</v>
      </c>
      <c r="F80" t="s">
        <v>205</v>
      </c>
      <c r="G80" t="s">
        <v>197</v>
      </c>
      <c r="H80" t="str">
        <f>IFERROR(VLOOKUP(B80,[2]Sheet2!K:L,2,0), "Laptop")</f>
        <v>Laptop</v>
      </c>
    </row>
    <row r="81" spans="1:8" x14ac:dyDescent="0.35">
      <c r="A81" t="s">
        <v>206</v>
      </c>
      <c r="B81" t="s">
        <v>207</v>
      </c>
      <c r="C81" t="s">
        <v>10</v>
      </c>
      <c r="D81" t="s">
        <v>11</v>
      </c>
      <c r="E81" t="s">
        <v>195</v>
      </c>
      <c r="F81" t="s">
        <v>208</v>
      </c>
      <c r="G81" t="s">
        <v>197</v>
      </c>
      <c r="H81" t="str">
        <f>IFERROR(VLOOKUP(B81,[2]Sheet2!K:L,2,0), "Laptop")</f>
        <v>Laptop</v>
      </c>
    </row>
    <row r="82" spans="1:8" x14ac:dyDescent="0.35">
      <c r="A82" t="s">
        <v>209</v>
      </c>
      <c r="B82" t="s">
        <v>37</v>
      </c>
      <c r="C82" t="s">
        <v>10</v>
      </c>
      <c r="D82" t="s">
        <v>11</v>
      </c>
      <c r="E82" t="s">
        <v>195</v>
      </c>
      <c r="F82" t="s">
        <v>210</v>
      </c>
      <c r="G82" t="s">
        <v>197</v>
      </c>
      <c r="H82" t="str">
        <f>IFERROR(VLOOKUP(B82,[2]Sheet2!K:L,2,0), "Laptop")</f>
        <v>Laptop</v>
      </c>
    </row>
    <row r="83" spans="1:8" x14ac:dyDescent="0.35">
      <c r="A83" t="s">
        <v>211</v>
      </c>
      <c r="B83" t="s">
        <v>212</v>
      </c>
      <c r="C83" t="s">
        <v>10</v>
      </c>
      <c r="D83" t="s">
        <v>11</v>
      </c>
      <c r="E83" t="s">
        <v>195</v>
      </c>
      <c r="F83" t="s">
        <v>213</v>
      </c>
      <c r="G83" t="s">
        <v>197</v>
      </c>
      <c r="H83" t="str">
        <f>IFERROR(VLOOKUP(B83,[2]Sheet2!K:L,2,0), "Laptop")</f>
        <v>Laptop</v>
      </c>
    </row>
    <row r="84" spans="1:8" x14ac:dyDescent="0.35">
      <c r="A84" t="s">
        <v>214</v>
      </c>
      <c r="B84" t="s">
        <v>17</v>
      </c>
      <c r="C84" t="s">
        <v>10</v>
      </c>
      <c r="D84" t="s">
        <v>11</v>
      </c>
      <c r="E84" t="s">
        <v>195</v>
      </c>
      <c r="F84" t="s">
        <v>215</v>
      </c>
      <c r="G84" t="s">
        <v>197</v>
      </c>
      <c r="H84" t="str">
        <f>IFERROR(VLOOKUP(B84,[2]Sheet2!K:L,2,0), "Laptop")</f>
        <v>Laptop</v>
      </c>
    </row>
    <row r="85" spans="1:8" x14ac:dyDescent="0.35">
      <c r="A85" t="s">
        <v>216</v>
      </c>
      <c r="B85" t="s">
        <v>37</v>
      </c>
      <c r="C85" t="s">
        <v>10</v>
      </c>
      <c r="D85" t="s">
        <v>11</v>
      </c>
      <c r="E85" t="s">
        <v>195</v>
      </c>
      <c r="F85" t="s">
        <v>217</v>
      </c>
      <c r="G85" t="s">
        <v>197</v>
      </c>
      <c r="H85" t="str">
        <f>IFERROR(VLOOKUP(B85,[2]Sheet2!K:L,2,0), "Laptop")</f>
        <v>Laptop</v>
      </c>
    </row>
    <row r="86" spans="1:8" x14ac:dyDescent="0.35">
      <c r="A86" t="s">
        <v>218</v>
      </c>
      <c r="B86" t="s">
        <v>219</v>
      </c>
      <c r="C86" t="s">
        <v>10</v>
      </c>
      <c r="D86" t="s">
        <v>11</v>
      </c>
      <c r="E86" t="s">
        <v>195</v>
      </c>
      <c r="F86" t="s">
        <v>220</v>
      </c>
      <c r="G86" t="s">
        <v>197</v>
      </c>
      <c r="H86" t="str">
        <f>IFERROR(VLOOKUP(B86,[2]Sheet2!K:L,2,0), "Laptop")</f>
        <v>Laptop</v>
      </c>
    </row>
    <row r="87" spans="1:8" x14ac:dyDescent="0.35">
      <c r="A87" t="s">
        <v>221</v>
      </c>
      <c r="B87" t="s">
        <v>194</v>
      </c>
      <c r="C87" t="s">
        <v>10</v>
      </c>
      <c r="D87" t="s">
        <v>11</v>
      </c>
      <c r="E87" t="s">
        <v>195</v>
      </c>
      <c r="F87" t="s">
        <v>222</v>
      </c>
      <c r="G87" t="s">
        <v>223</v>
      </c>
      <c r="H87" t="str">
        <f>IFERROR(VLOOKUP(B87,[2]Sheet2!K:L,2,0), "Laptop")</f>
        <v>Laptop</v>
      </c>
    </row>
    <row r="88" spans="1:8" x14ac:dyDescent="0.35">
      <c r="A88" t="s">
        <v>214</v>
      </c>
      <c r="B88" t="s">
        <v>17</v>
      </c>
      <c r="C88" t="s">
        <v>10</v>
      </c>
      <c r="D88" t="s">
        <v>11</v>
      </c>
      <c r="E88" t="s">
        <v>195</v>
      </c>
      <c r="F88" t="s">
        <v>225</v>
      </c>
      <c r="G88" t="s">
        <v>197</v>
      </c>
      <c r="H88" t="str">
        <f>IFERROR(VLOOKUP(B88,[2]Sheet2!K:L,2,0), "Laptop")</f>
        <v>Laptop</v>
      </c>
    </row>
    <row r="89" spans="1:8" x14ac:dyDescent="0.35">
      <c r="A89" t="s">
        <v>226</v>
      </c>
      <c r="B89" t="s">
        <v>212</v>
      </c>
      <c r="C89" t="s">
        <v>10</v>
      </c>
      <c r="D89" t="s">
        <v>11</v>
      </c>
      <c r="E89" t="s">
        <v>195</v>
      </c>
      <c r="F89" t="s">
        <v>227</v>
      </c>
      <c r="G89" t="s">
        <v>197</v>
      </c>
      <c r="H89" t="str">
        <f>IFERROR(VLOOKUP(B89,[2]Sheet2!K:L,2,0), "Laptop")</f>
        <v>Laptop</v>
      </c>
    </row>
    <row r="90" spans="1:8" x14ac:dyDescent="0.35">
      <c r="A90" t="s">
        <v>228</v>
      </c>
      <c r="B90" t="s">
        <v>17</v>
      </c>
      <c r="C90" t="s">
        <v>10</v>
      </c>
      <c r="D90" t="s">
        <v>11</v>
      </c>
      <c r="E90" t="s">
        <v>229</v>
      </c>
      <c r="F90" t="s">
        <v>230</v>
      </c>
      <c r="G90" t="s">
        <v>57</v>
      </c>
      <c r="H90" t="str">
        <f>IFERROR(VLOOKUP(B90,[2]Sheet2!K:L,2,0), "Laptop")</f>
        <v>Laptop</v>
      </c>
    </row>
    <row r="91" spans="1:8" x14ac:dyDescent="0.35">
      <c r="A91" t="s">
        <v>231</v>
      </c>
      <c r="B91" t="s">
        <v>17</v>
      </c>
      <c r="C91" t="s">
        <v>10</v>
      </c>
      <c r="D91" t="s">
        <v>11</v>
      </c>
      <c r="E91" t="s">
        <v>229</v>
      </c>
      <c r="F91" t="s">
        <v>232</v>
      </c>
      <c r="G91" t="s">
        <v>42</v>
      </c>
      <c r="H91" t="str">
        <f>IFERROR(VLOOKUP(B91,[2]Sheet2!K:L,2,0), "Laptop")</f>
        <v>Laptop</v>
      </c>
    </row>
    <row r="92" spans="1:8" x14ac:dyDescent="0.35">
      <c r="A92" t="s">
        <v>233</v>
      </c>
      <c r="B92" t="s">
        <v>17</v>
      </c>
      <c r="C92" t="s">
        <v>10</v>
      </c>
      <c r="D92" t="s">
        <v>11</v>
      </c>
      <c r="E92" t="s">
        <v>229</v>
      </c>
      <c r="F92" t="s">
        <v>234</v>
      </c>
      <c r="G92" t="s">
        <v>57</v>
      </c>
      <c r="H92" t="str">
        <f>IFERROR(VLOOKUP(B92,[2]Sheet2!K:L,2,0), "Laptop")</f>
        <v>Laptop</v>
      </c>
    </row>
    <row r="93" spans="1:8" x14ac:dyDescent="0.35">
      <c r="A93" t="s">
        <v>235</v>
      </c>
      <c r="B93" t="s">
        <v>194</v>
      </c>
      <c r="C93" t="s">
        <v>10</v>
      </c>
      <c r="D93" t="s">
        <v>11</v>
      </c>
      <c r="E93" t="s">
        <v>229</v>
      </c>
      <c r="F93" t="s">
        <v>236</v>
      </c>
      <c r="G93" t="s">
        <v>87</v>
      </c>
      <c r="H93" t="str">
        <f>IFERROR(VLOOKUP(B93,[2]Sheet2!K:L,2,0), "Laptop")</f>
        <v>Laptop</v>
      </c>
    </row>
    <row r="94" spans="1:8" x14ac:dyDescent="0.35">
      <c r="A94" t="s">
        <v>237</v>
      </c>
      <c r="B94" t="s">
        <v>17</v>
      </c>
      <c r="C94" t="s">
        <v>10</v>
      </c>
      <c r="D94" t="s">
        <v>11</v>
      </c>
      <c r="E94" t="s">
        <v>229</v>
      </c>
      <c r="F94" t="s">
        <v>238</v>
      </c>
      <c r="G94" t="s">
        <v>239</v>
      </c>
      <c r="H94" t="str">
        <f>IFERROR(VLOOKUP(B94,[2]Sheet2!K:L,2,0), "Laptop")</f>
        <v>Laptop</v>
      </c>
    </row>
    <row r="95" spans="1:8" x14ac:dyDescent="0.35">
      <c r="A95" t="s">
        <v>237</v>
      </c>
      <c r="B95" t="s">
        <v>17</v>
      </c>
      <c r="C95" t="s">
        <v>10</v>
      </c>
      <c r="D95" t="s">
        <v>11</v>
      </c>
      <c r="E95" t="s">
        <v>229</v>
      </c>
      <c r="F95" t="s">
        <v>240</v>
      </c>
      <c r="G95" t="s">
        <v>239</v>
      </c>
      <c r="H95" t="str">
        <f>IFERROR(VLOOKUP(B95,[2]Sheet2!K:L,2,0), "Laptop")</f>
        <v>Laptop</v>
      </c>
    </row>
    <row r="96" spans="1:8" x14ac:dyDescent="0.35">
      <c r="A96" t="s">
        <v>241</v>
      </c>
      <c r="B96" t="s">
        <v>44</v>
      </c>
      <c r="C96" t="s">
        <v>10</v>
      </c>
      <c r="D96" t="s">
        <v>11</v>
      </c>
      <c r="E96" t="s">
        <v>229</v>
      </c>
      <c r="F96" t="s">
        <v>242</v>
      </c>
      <c r="G96" t="s">
        <v>239</v>
      </c>
      <c r="H96" t="str">
        <f>IFERROR(VLOOKUP(B96,[2]Sheet2!K:L,2,0), "Laptop")</f>
        <v>Desktop</v>
      </c>
    </row>
    <row r="97" spans="1:8" x14ac:dyDescent="0.35">
      <c r="A97" t="s">
        <v>243</v>
      </c>
      <c r="B97" t="s">
        <v>44</v>
      </c>
      <c r="C97" t="s">
        <v>10</v>
      </c>
      <c r="D97" t="s">
        <v>11</v>
      </c>
      <c r="E97" t="s">
        <v>229</v>
      </c>
      <c r="F97" t="s">
        <v>244</v>
      </c>
      <c r="G97" t="s">
        <v>239</v>
      </c>
      <c r="H97" t="str">
        <f>IFERROR(VLOOKUP(B97,[2]Sheet2!K:L,2,0), "Laptop")</f>
        <v>Desktop</v>
      </c>
    </row>
    <row r="98" spans="1:8" x14ac:dyDescent="0.35">
      <c r="A98" t="s">
        <v>245</v>
      </c>
      <c r="B98" t="s">
        <v>17</v>
      </c>
      <c r="C98" t="s">
        <v>10</v>
      </c>
      <c r="D98" t="s">
        <v>11</v>
      </c>
      <c r="E98" t="s">
        <v>229</v>
      </c>
      <c r="F98" t="s">
        <v>246</v>
      </c>
      <c r="G98" t="s">
        <v>42</v>
      </c>
      <c r="H98" t="str">
        <f>IFERROR(VLOOKUP(B98,[2]Sheet2!K:L,2,0), "Laptop")</f>
        <v>Laptop</v>
      </c>
    </row>
    <row r="99" spans="1:8" x14ac:dyDescent="0.35">
      <c r="A99" t="s">
        <v>247</v>
      </c>
      <c r="B99" t="s">
        <v>17</v>
      </c>
      <c r="C99" t="s">
        <v>10</v>
      </c>
      <c r="D99" t="s">
        <v>11</v>
      </c>
      <c r="E99" t="s">
        <v>229</v>
      </c>
      <c r="F99" t="s">
        <v>248</v>
      </c>
      <c r="G99" t="s">
        <v>173</v>
      </c>
      <c r="H99" t="str">
        <f>IFERROR(VLOOKUP(B99,[2]Sheet2!K:L,2,0), "Laptop")</f>
        <v>Laptop</v>
      </c>
    </row>
    <row r="100" spans="1:8" x14ac:dyDescent="0.35">
      <c r="A100" t="s">
        <v>249</v>
      </c>
      <c r="B100" t="s">
        <v>17</v>
      </c>
      <c r="C100" t="s">
        <v>10</v>
      </c>
      <c r="D100" t="s">
        <v>11</v>
      </c>
      <c r="E100" t="s">
        <v>229</v>
      </c>
      <c r="F100" t="s">
        <v>250</v>
      </c>
      <c r="G100" t="s">
        <v>87</v>
      </c>
      <c r="H100" t="str">
        <f>IFERROR(VLOOKUP(B100,[2]Sheet2!K:L,2,0), "Laptop")</f>
        <v>Laptop</v>
      </c>
    </row>
    <row r="101" spans="1:8" x14ac:dyDescent="0.35">
      <c r="A101" t="s">
        <v>251</v>
      </c>
      <c r="B101" t="s">
        <v>17</v>
      </c>
      <c r="C101" t="s">
        <v>10</v>
      </c>
      <c r="D101" t="s">
        <v>11</v>
      </c>
      <c r="E101" t="s">
        <v>229</v>
      </c>
      <c r="F101" t="s">
        <v>252</v>
      </c>
      <c r="G101" t="s">
        <v>173</v>
      </c>
      <c r="H101" t="str">
        <f>IFERROR(VLOOKUP(B101,[2]Sheet2!K:L,2,0), "Laptop")</f>
        <v>Laptop</v>
      </c>
    </row>
    <row r="102" spans="1:8" x14ac:dyDescent="0.35">
      <c r="A102" t="s">
        <v>253</v>
      </c>
      <c r="B102" t="s">
        <v>44</v>
      </c>
      <c r="C102" t="s">
        <v>10</v>
      </c>
      <c r="D102" t="s">
        <v>11</v>
      </c>
      <c r="E102" t="s">
        <v>229</v>
      </c>
      <c r="F102" t="s">
        <v>254</v>
      </c>
      <c r="G102" t="s">
        <v>135</v>
      </c>
      <c r="H102" t="str">
        <f>IFERROR(VLOOKUP(B102,[2]Sheet2!K:L,2,0), "Laptop")</f>
        <v>Desktop</v>
      </c>
    </row>
    <row r="103" spans="1:8" x14ac:dyDescent="0.35">
      <c r="A103" t="s">
        <v>255</v>
      </c>
      <c r="B103" t="s">
        <v>64</v>
      </c>
      <c r="C103" t="s">
        <v>10</v>
      </c>
      <c r="D103" t="s">
        <v>11</v>
      </c>
      <c r="E103" t="s">
        <v>229</v>
      </c>
      <c r="F103" t="s">
        <v>256</v>
      </c>
      <c r="G103" t="s">
        <v>42</v>
      </c>
      <c r="H103" t="str">
        <f>IFERROR(VLOOKUP(B103,[2]Sheet2!K:L,2,0), "Laptop")</f>
        <v>Desktop</v>
      </c>
    </row>
    <row r="104" spans="1:8" x14ac:dyDescent="0.35">
      <c r="A104" t="s">
        <v>257</v>
      </c>
      <c r="B104" t="s">
        <v>17</v>
      </c>
      <c r="C104" t="s">
        <v>10</v>
      </c>
      <c r="D104" t="s">
        <v>11</v>
      </c>
      <c r="E104" t="s">
        <v>229</v>
      </c>
      <c r="F104" t="s">
        <v>258</v>
      </c>
      <c r="G104" t="s">
        <v>49</v>
      </c>
      <c r="H104" t="str">
        <f>IFERROR(VLOOKUP(B104,[2]Sheet2!K:L,2,0), "Laptop")</f>
        <v>Laptop</v>
      </c>
    </row>
    <row r="105" spans="1:8" x14ac:dyDescent="0.35">
      <c r="A105" t="s">
        <v>259</v>
      </c>
      <c r="B105" t="s">
        <v>140</v>
      </c>
      <c r="C105" t="s">
        <v>10</v>
      </c>
      <c r="D105" t="s">
        <v>11</v>
      </c>
      <c r="E105" t="s">
        <v>229</v>
      </c>
      <c r="F105" t="s">
        <v>260</v>
      </c>
      <c r="H105" t="str">
        <f>IFERROR(VLOOKUP(B105,[2]Sheet2!K:L,2,0), "Laptop")</f>
        <v>Laptop</v>
      </c>
    </row>
    <row r="106" spans="1:8" x14ac:dyDescent="0.35">
      <c r="A106" t="s">
        <v>261</v>
      </c>
      <c r="B106" t="s">
        <v>17</v>
      </c>
      <c r="C106" t="s">
        <v>10</v>
      </c>
      <c r="D106" t="s">
        <v>11</v>
      </c>
      <c r="E106" t="s">
        <v>229</v>
      </c>
      <c r="F106" t="s">
        <v>262</v>
      </c>
      <c r="G106" t="s">
        <v>239</v>
      </c>
      <c r="H106" t="str">
        <f>IFERROR(VLOOKUP(B106,[2]Sheet2!K:L,2,0), "Laptop")</f>
        <v>Laptop</v>
      </c>
    </row>
    <row r="107" spans="1:8" x14ac:dyDescent="0.35">
      <c r="A107" t="s">
        <v>263</v>
      </c>
      <c r="B107" t="s">
        <v>194</v>
      </c>
      <c r="C107" t="s">
        <v>10</v>
      </c>
      <c r="D107" t="s">
        <v>11</v>
      </c>
      <c r="E107" t="s">
        <v>229</v>
      </c>
      <c r="F107" t="s">
        <v>264</v>
      </c>
      <c r="G107" t="s">
        <v>265</v>
      </c>
      <c r="H107" t="str">
        <f>IFERROR(VLOOKUP(B107,[2]Sheet2!K:L,2,0), "Laptop")</f>
        <v>Laptop</v>
      </c>
    </row>
    <row r="108" spans="1:8" x14ac:dyDescent="0.35">
      <c r="A108" t="s">
        <v>266</v>
      </c>
      <c r="B108" t="s">
        <v>17</v>
      </c>
      <c r="C108" t="s">
        <v>10</v>
      </c>
      <c r="D108" t="s">
        <v>11</v>
      </c>
      <c r="E108" t="s">
        <v>229</v>
      </c>
      <c r="F108" t="s">
        <v>267</v>
      </c>
      <c r="G108" t="s">
        <v>268</v>
      </c>
      <c r="H108" t="str">
        <f>IFERROR(VLOOKUP(B108,[2]Sheet2!K:L,2,0), "Laptop")</f>
        <v>Laptop</v>
      </c>
    </row>
    <row r="109" spans="1:8" x14ac:dyDescent="0.35">
      <c r="A109" t="s">
        <v>269</v>
      </c>
      <c r="B109" t="s">
        <v>17</v>
      </c>
      <c r="C109" t="s">
        <v>10</v>
      </c>
      <c r="D109" t="s">
        <v>11</v>
      </c>
      <c r="E109" t="s">
        <v>229</v>
      </c>
      <c r="F109" t="s">
        <v>270</v>
      </c>
      <c r="G109" t="s">
        <v>189</v>
      </c>
      <c r="H109" t="str">
        <f>IFERROR(VLOOKUP(B109,[2]Sheet2!K:L,2,0), "Laptop")</f>
        <v>Laptop</v>
      </c>
    </row>
    <row r="110" spans="1:8" x14ac:dyDescent="0.35">
      <c r="A110" t="s">
        <v>271</v>
      </c>
      <c r="B110" t="s">
        <v>194</v>
      </c>
      <c r="C110" t="s">
        <v>10</v>
      </c>
      <c r="D110" t="s">
        <v>11</v>
      </c>
      <c r="E110" t="s">
        <v>229</v>
      </c>
      <c r="F110" t="s">
        <v>272</v>
      </c>
      <c r="G110" t="s">
        <v>46</v>
      </c>
      <c r="H110" t="str">
        <f>IFERROR(VLOOKUP(B110,[2]Sheet2!K:L,2,0), "Laptop")</f>
        <v>Laptop</v>
      </c>
    </row>
    <row r="111" spans="1:8" x14ac:dyDescent="0.35">
      <c r="A111" t="s">
        <v>261</v>
      </c>
      <c r="B111" t="s">
        <v>273</v>
      </c>
      <c r="C111" t="s">
        <v>10</v>
      </c>
      <c r="D111" t="s">
        <v>11</v>
      </c>
      <c r="E111" t="s">
        <v>229</v>
      </c>
      <c r="F111" t="s">
        <v>274</v>
      </c>
      <c r="H111" t="str">
        <f>IFERROR(VLOOKUP(B111,[2]Sheet2!K:L,2,0), "Laptop")</f>
        <v>Laptop</v>
      </c>
    </row>
    <row r="112" spans="1:8" x14ac:dyDescent="0.35">
      <c r="A112" t="s">
        <v>275</v>
      </c>
      <c r="B112" t="s">
        <v>27</v>
      </c>
      <c r="C112" t="s">
        <v>10</v>
      </c>
      <c r="D112" t="s">
        <v>11</v>
      </c>
      <c r="E112" t="s">
        <v>229</v>
      </c>
      <c r="F112" t="s">
        <v>276</v>
      </c>
      <c r="G112" t="s">
        <v>135</v>
      </c>
      <c r="H112" t="str">
        <f>IFERROR(VLOOKUP(B112,[2]Sheet2!K:L,2,0), "Laptop")</f>
        <v>Laptop</v>
      </c>
    </row>
    <row r="113" spans="1:8" x14ac:dyDescent="0.35">
      <c r="A113" t="s">
        <v>277</v>
      </c>
      <c r="B113" t="s">
        <v>17</v>
      </c>
      <c r="C113" t="s">
        <v>10</v>
      </c>
      <c r="D113" t="s">
        <v>11</v>
      </c>
      <c r="E113" t="s">
        <v>229</v>
      </c>
      <c r="F113" t="s">
        <v>278</v>
      </c>
      <c r="H113" t="str">
        <f>IFERROR(VLOOKUP(B113,[2]Sheet2!K:L,2,0), "Laptop")</f>
        <v>Laptop</v>
      </c>
    </row>
    <row r="114" spans="1:8" x14ac:dyDescent="0.35">
      <c r="A114" t="s">
        <v>279</v>
      </c>
      <c r="B114" t="s">
        <v>17</v>
      </c>
      <c r="C114" t="s">
        <v>10</v>
      </c>
      <c r="D114" t="s">
        <v>11</v>
      </c>
      <c r="E114" t="s">
        <v>229</v>
      </c>
      <c r="F114" t="s">
        <v>280</v>
      </c>
      <c r="G114" t="s">
        <v>46</v>
      </c>
      <c r="H114" t="str">
        <f>IFERROR(VLOOKUP(B114,[2]Sheet2!K:L,2,0), "Laptop")</f>
        <v>Laptop</v>
      </c>
    </row>
    <row r="115" spans="1:8" x14ac:dyDescent="0.35">
      <c r="A115" t="s">
        <v>281</v>
      </c>
      <c r="B115" t="s">
        <v>282</v>
      </c>
      <c r="C115" t="s">
        <v>10</v>
      </c>
      <c r="D115" t="s">
        <v>11</v>
      </c>
      <c r="E115" t="s">
        <v>229</v>
      </c>
      <c r="F115" t="s">
        <v>283</v>
      </c>
      <c r="G115" t="s">
        <v>46</v>
      </c>
      <c r="H115" t="str">
        <f>IFERROR(VLOOKUP(B115,[2]Sheet2!K:L,2,0), "Laptop")</f>
        <v>Workstation</v>
      </c>
    </row>
    <row r="116" spans="1:8" x14ac:dyDescent="0.35">
      <c r="A116" t="s">
        <v>284</v>
      </c>
      <c r="B116" t="s">
        <v>44</v>
      </c>
      <c r="C116" t="s">
        <v>10</v>
      </c>
      <c r="D116" t="s">
        <v>11</v>
      </c>
      <c r="E116" t="s">
        <v>229</v>
      </c>
      <c r="F116" t="s">
        <v>285</v>
      </c>
      <c r="H116" t="str">
        <f>IFERROR(VLOOKUP(B116,[2]Sheet2!K:L,2,0), "Laptop")</f>
        <v>Desktop</v>
      </c>
    </row>
    <row r="117" spans="1:8" x14ac:dyDescent="0.35">
      <c r="A117" t="s">
        <v>286</v>
      </c>
      <c r="B117" t="s">
        <v>64</v>
      </c>
      <c r="C117" t="s">
        <v>10</v>
      </c>
      <c r="D117" t="s">
        <v>11</v>
      </c>
      <c r="E117" t="s">
        <v>229</v>
      </c>
      <c r="F117" t="s">
        <v>287</v>
      </c>
      <c r="G117" t="s">
        <v>42</v>
      </c>
      <c r="H117" t="str">
        <f>IFERROR(VLOOKUP(B117,[2]Sheet2!K:L,2,0), "Laptop")</f>
        <v>Desktop</v>
      </c>
    </row>
    <row r="118" spans="1:8" x14ac:dyDescent="0.35">
      <c r="A118" t="s">
        <v>288</v>
      </c>
      <c r="B118" t="s">
        <v>289</v>
      </c>
      <c r="C118" t="s">
        <v>10</v>
      </c>
      <c r="D118" t="s">
        <v>11</v>
      </c>
      <c r="E118" t="s">
        <v>229</v>
      </c>
      <c r="F118" t="s">
        <v>290</v>
      </c>
      <c r="G118" t="s">
        <v>49</v>
      </c>
      <c r="H118" t="str">
        <f>IFERROR(VLOOKUP(B118,[2]Sheet2!K:L,2,0), "Laptop")</f>
        <v>Laptop</v>
      </c>
    </row>
    <row r="119" spans="1:8" x14ac:dyDescent="0.35">
      <c r="A119" t="s">
        <v>291</v>
      </c>
      <c r="B119" t="s">
        <v>273</v>
      </c>
      <c r="C119" t="s">
        <v>10</v>
      </c>
      <c r="D119" t="s">
        <v>11</v>
      </c>
      <c r="E119" t="s">
        <v>229</v>
      </c>
      <c r="F119" t="s">
        <v>290</v>
      </c>
      <c r="H119" t="str">
        <f>IFERROR(VLOOKUP(B119,[2]Sheet2!K:L,2,0), "Laptop")</f>
        <v>Laptop</v>
      </c>
    </row>
    <row r="120" spans="1:8" x14ac:dyDescent="0.35">
      <c r="A120" t="s">
        <v>292</v>
      </c>
      <c r="B120" t="s">
        <v>17</v>
      </c>
      <c r="C120" t="s">
        <v>10</v>
      </c>
      <c r="D120" t="s">
        <v>11</v>
      </c>
      <c r="E120" t="s">
        <v>229</v>
      </c>
      <c r="F120" t="s">
        <v>293</v>
      </c>
      <c r="G120" t="s">
        <v>46</v>
      </c>
      <c r="H120" t="str">
        <f>IFERROR(VLOOKUP(B120,[2]Sheet2!K:L,2,0), "Laptop")</f>
        <v>Laptop</v>
      </c>
    </row>
    <row r="121" spans="1:8" x14ac:dyDescent="0.35">
      <c r="A121" t="s">
        <v>294</v>
      </c>
      <c r="B121" t="s">
        <v>44</v>
      </c>
      <c r="C121" t="s">
        <v>10</v>
      </c>
      <c r="D121" t="s">
        <v>11</v>
      </c>
      <c r="E121" t="s">
        <v>229</v>
      </c>
      <c r="F121" t="s">
        <v>295</v>
      </c>
      <c r="G121" t="s">
        <v>46</v>
      </c>
      <c r="H121" t="str">
        <f>IFERROR(VLOOKUP(B121,[2]Sheet2!K:L,2,0), "Laptop")</f>
        <v>Desktop</v>
      </c>
    </row>
    <row r="122" spans="1:8" x14ac:dyDescent="0.35">
      <c r="A122" t="s">
        <v>296</v>
      </c>
      <c r="B122" t="s">
        <v>27</v>
      </c>
      <c r="C122" t="s">
        <v>10</v>
      </c>
      <c r="D122" t="s">
        <v>11</v>
      </c>
      <c r="E122" t="s">
        <v>229</v>
      </c>
      <c r="F122" t="s">
        <v>297</v>
      </c>
      <c r="G122" t="s">
        <v>35</v>
      </c>
      <c r="H122" t="str">
        <f>IFERROR(VLOOKUP(B122,[2]Sheet2!K:L,2,0), "Laptop")</f>
        <v>Laptop</v>
      </c>
    </row>
    <row r="123" spans="1:8" x14ac:dyDescent="0.35">
      <c r="A123" t="s">
        <v>298</v>
      </c>
      <c r="B123" t="s">
        <v>44</v>
      </c>
      <c r="C123" t="s">
        <v>10</v>
      </c>
      <c r="D123" t="s">
        <v>11</v>
      </c>
      <c r="E123" t="s">
        <v>229</v>
      </c>
      <c r="F123" t="s">
        <v>299</v>
      </c>
      <c r="G123" t="s">
        <v>46</v>
      </c>
      <c r="H123" t="str">
        <f>IFERROR(VLOOKUP(B123,[2]Sheet2!K:L,2,0), "Laptop")</f>
        <v>Desktop</v>
      </c>
    </row>
    <row r="124" spans="1:8" x14ac:dyDescent="0.35">
      <c r="A124" t="s">
        <v>288</v>
      </c>
      <c r="B124" t="s">
        <v>289</v>
      </c>
      <c r="C124" t="s">
        <v>10</v>
      </c>
      <c r="D124" t="s">
        <v>11</v>
      </c>
      <c r="E124" t="s">
        <v>229</v>
      </c>
      <c r="F124" t="s">
        <v>290</v>
      </c>
      <c r="G124" t="s">
        <v>49</v>
      </c>
      <c r="H124" t="str">
        <f>IFERROR(VLOOKUP(B124,[2]Sheet2!K:L,2,0), "Laptop")</f>
        <v>Laptop</v>
      </c>
    </row>
    <row r="125" spans="1:8" x14ac:dyDescent="0.35">
      <c r="A125" t="s">
        <v>291</v>
      </c>
      <c r="B125" t="s">
        <v>273</v>
      </c>
      <c r="C125" t="s">
        <v>10</v>
      </c>
      <c r="D125" t="s">
        <v>11</v>
      </c>
      <c r="E125" t="s">
        <v>229</v>
      </c>
      <c r="F125" t="s">
        <v>290</v>
      </c>
      <c r="H125" t="str">
        <f>IFERROR(VLOOKUP(B125,[2]Sheet2!K:L,2,0), "Laptop")</f>
        <v>Laptop</v>
      </c>
    </row>
    <row r="126" spans="1:8" x14ac:dyDescent="0.35">
      <c r="A126" t="s">
        <v>300</v>
      </c>
      <c r="B126" t="s">
        <v>17</v>
      </c>
      <c r="C126" t="s">
        <v>10</v>
      </c>
      <c r="D126" t="s">
        <v>11</v>
      </c>
      <c r="E126" t="s">
        <v>229</v>
      </c>
      <c r="F126" t="s">
        <v>301</v>
      </c>
      <c r="G126" t="s">
        <v>35</v>
      </c>
      <c r="H126" t="str">
        <f>IFERROR(VLOOKUP(B126,[2]Sheet2!K:L,2,0), "Laptop")</f>
        <v>Laptop</v>
      </c>
    </row>
    <row r="127" spans="1:8" x14ac:dyDescent="0.35">
      <c r="A127" t="s">
        <v>302</v>
      </c>
      <c r="B127" t="s">
        <v>32</v>
      </c>
      <c r="C127" t="s">
        <v>10</v>
      </c>
      <c r="D127" t="s">
        <v>11</v>
      </c>
      <c r="E127" t="s">
        <v>229</v>
      </c>
      <c r="F127" t="s">
        <v>303</v>
      </c>
      <c r="G127" t="s">
        <v>265</v>
      </c>
      <c r="H127" t="str">
        <f>IFERROR(VLOOKUP(B127,[2]Sheet2!K:L,2,0), "Laptop")</f>
        <v>Laptop</v>
      </c>
    </row>
    <row r="128" spans="1:8" x14ac:dyDescent="0.35">
      <c r="A128" t="s">
        <v>304</v>
      </c>
      <c r="B128" t="s">
        <v>44</v>
      </c>
      <c r="C128" t="s">
        <v>10</v>
      </c>
      <c r="D128" t="s">
        <v>11</v>
      </c>
      <c r="E128" t="s">
        <v>229</v>
      </c>
      <c r="F128" t="s">
        <v>305</v>
      </c>
      <c r="H128" t="str">
        <f>IFERROR(VLOOKUP(B128,[2]Sheet2!K:L,2,0), "Laptop")</f>
        <v>Desktop</v>
      </c>
    </row>
    <row r="129" spans="1:8" x14ac:dyDescent="0.35">
      <c r="A129" t="s">
        <v>304</v>
      </c>
      <c r="B129" t="s">
        <v>44</v>
      </c>
      <c r="C129" t="s">
        <v>10</v>
      </c>
      <c r="D129" t="s">
        <v>11</v>
      </c>
      <c r="E129" t="s">
        <v>229</v>
      </c>
      <c r="F129" t="s">
        <v>306</v>
      </c>
      <c r="G129" t="s">
        <v>42</v>
      </c>
      <c r="H129" t="str">
        <f>IFERROR(VLOOKUP(B129,[2]Sheet2!K:L,2,0), "Laptop")</f>
        <v>Desktop</v>
      </c>
    </row>
    <row r="130" spans="1:8" x14ac:dyDescent="0.35">
      <c r="A130" t="s">
        <v>307</v>
      </c>
      <c r="B130" t="s">
        <v>44</v>
      </c>
      <c r="C130" t="s">
        <v>10</v>
      </c>
      <c r="D130" t="s">
        <v>11</v>
      </c>
      <c r="E130" t="s">
        <v>229</v>
      </c>
      <c r="F130" t="s">
        <v>308</v>
      </c>
      <c r="G130" t="s">
        <v>239</v>
      </c>
      <c r="H130" t="str">
        <f>IFERROR(VLOOKUP(B130,[2]Sheet2!K:L,2,0), "Laptop")</f>
        <v>Desktop</v>
      </c>
    </row>
    <row r="131" spans="1:8" x14ac:dyDescent="0.35">
      <c r="A131" t="s">
        <v>309</v>
      </c>
      <c r="B131" t="s">
        <v>17</v>
      </c>
      <c r="C131" t="s">
        <v>10</v>
      </c>
      <c r="D131" t="s">
        <v>11</v>
      </c>
      <c r="E131" t="s">
        <v>229</v>
      </c>
      <c r="F131" t="s">
        <v>310</v>
      </c>
      <c r="G131" t="s">
        <v>311</v>
      </c>
      <c r="H131" t="str">
        <f>IFERROR(VLOOKUP(B131,[2]Sheet2!K:L,2,0), "Laptop")</f>
        <v>Laptop</v>
      </c>
    </row>
    <row r="132" spans="1:8" x14ac:dyDescent="0.35">
      <c r="A132" t="s">
        <v>312</v>
      </c>
      <c r="B132" t="s">
        <v>44</v>
      </c>
      <c r="C132" t="s">
        <v>10</v>
      </c>
      <c r="D132" t="s">
        <v>11</v>
      </c>
      <c r="E132" t="s">
        <v>229</v>
      </c>
      <c r="F132" t="s">
        <v>313</v>
      </c>
      <c r="G132" t="s">
        <v>314</v>
      </c>
      <c r="H132" t="str">
        <f>IFERROR(VLOOKUP(B132,[2]Sheet2!K:L,2,0), "Laptop")</f>
        <v>Desktop</v>
      </c>
    </row>
    <row r="133" spans="1:8" x14ac:dyDescent="0.35">
      <c r="A133" t="s">
        <v>291</v>
      </c>
      <c r="B133" t="s">
        <v>17</v>
      </c>
      <c r="C133" t="s">
        <v>10</v>
      </c>
      <c r="D133" t="s">
        <v>11</v>
      </c>
      <c r="E133" t="s">
        <v>229</v>
      </c>
      <c r="F133" t="s">
        <v>315</v>
      </c>
      <c r="G133" t="s">
        <v>49</v>
      </c>
      <c r="H133" t="str">
        <f>IFERROR(VLOOKUP(B133,[2]Sheet2!K:L,2,0), "Laptop")</f>
        <v>Laptop</v>
      </c>
    </row>
    <row r="134" spans="1:8" x14ac:dyDescent="0.35">
      <c r="A134" t="s">
        <v>316</v>
      </c>
      <c r="B134" t="s">
        <v>44</v>
      </c>
      <c r="C134" t="s">
        <v>10</v>
      </c>
      <c r="D134" t="s">
        <v>11</v>
      </c>
      <c r="E134" t="s">
        <v>229</v>
      </c>
      <c r="F134" t="s">
        <v>317</v>
      </c>
      <c r="G134" t="s">
        <v>318</v>
      </c>
      <c r="H134" t="str">
        <f>IFERROR(VLOOKUP(B134,[2]Sheet2!K:L,2,0), "Laptop")</f>
        <v>Desktop</v>
      </c>
    </row>
    <row r="135" spans="1:8" x14ac:dyDescent="0.35">
      <c r="A135" t="s">
        <v>319</v>
      </c>
      <c r="B135" t="s">
        <v>17</v>
      </c>
      <c r="C135" t="s">
        <v>10</v>
      </c>
      <c r="D135" t="s">
        <v>11</v>
      </c>
      <c r="E135" t="s">
        <v>229</v>
      </c>
      <c r="F135" t="s">
        <v>320</v>
      </c>
      <c r="G135" t="s">
        <v>239</v>
      </c>
      <c r="H135" t="str">
        <f>IFERROR(VLOOKUP(B135,[2]Sheet2!K:L,2,0), "Laptop")</f>
        <v>Laptop</v>
      </c>
    </row>
    <row r="136" spans="1:8" x14ac:dyDescent="0.35">
      <c r="A136" t="s">
        <v>298</v>
      </c>
      <c r="B136" t="s">
        <v>17</v>
      </c>
      <c r="C136" t="s">
        <v>10</v>
      </c>
      <c r="D136" t="s">
        <v>11</v>
      </c>
      <c r="E136" t="s">
        <v>229</v>
      </c>
      <c r="F136" t="s">
        <v>321</v>
      </c>
      <c r="G136" t="s">
        <v>46</v>
      </c>
      <c r="H136" t="str">
        <f>IFERROR(VLOOKUP(B136,[2]Sheet2!K:L,2,0), "Laptop")</f>
        <v>Laptop</v>
      </c>
    </row>
    <row r="137" spans="1:8" x14ac:dyDescent="0.35">
      <c r="A137" t="s">
        <v>302</v>
      </c>
      <c r="B137" t="s">
        <v>17</v>
      </c>
      <c r="C137" t="s">
        <v>10</v>
      </c>
      <c r="D137" t="s">
        <v>11</v>
      </c>
      <c r="E137" t="s">
        <v>229</v>
      </c>
      <c r="F137" t="s">
        <v>322</v>
      </c>
      <c r="G137" t="s">
        <v>265</v>
      </c>
      <c r="H137" t="str">
        <f>IFERROR(VLOOKUP(B137,[2]Sheet2!K:L,2,0), "Laptop")</f>
        <v>Laptop</v>
      </c>
    </row>
    <row r="138" spans="1:8" x14ac:dyDescent="0.35">
      <c r="A138" t="s">
        <v>323</v>
      </c>
      <c r="B138" t="s">
        <v>212</v>
      </c>
      <c r="C138" t="s">
        <v>10</v>
      </c>
      <c r="D138" t="s">
        <v>11</v>
      </c>
      <c r="E138" t="s">
        <v>229</v>
      </c>
      <c r="F138" t="s">
        <v>324</v>
      </c>
      <c r="G138" t="s">
        <v>96</v>
      </c>
      <c r="H138" t="str">
        <f>IFERROR(VLOOKUP(B138,[2]Sheet2!K:L,2,0), "Laptop")</f>
        <v>Laptop</v>
      </c>
    </row>
    <row r="139" spans="1:8" x14ac:dyDescent="0.35">
      <c r="A139" t="s">
        <v>325</v>
      </c>
      <c r="B139" t="s">
        <v>44</v>
      </c>
      <c r="C139" t="s">
        <v>10</v>
      </c>
      <c r="D139" t="s">
        <v>11</v>
      </c>
      <c r="E139" t="s">
        <v>229</v>
      </c>
      <c r="F139" t="s">
        <v>326</v>
      </c>
      <c r="G139" t="s">
        <v>239</v>
      </c>
      <c r="H139" t="str">
        <f>IFERROR(VLOOKUP(B139,[2]Sheet2!K:L,2,0), "Laptop")</f>
        <v>Desktop</v>
      </c>
    </row>
    <row r="140" spans="1:8" x14ac:dyDescent="0.35">
      <c r="A140" t="s">
        <v>304</v>
      </c>
      <c r="B140" t="s">
        <v>64</v>
      </c>
      <c r="C140" t="s">
        <v>10</v>
      </c>
      <c r="D140" t="s">
        <v>11</v>
      </c>
      <c r="E140" t="s">
        <v>229</v>
      </c>
      <c r="F140" t="s">
        <v>327</v>
      </c>
      <c r="G140" t="s">
        <v>42</v>
      </c>
      <c r="H140" t="str">
        <f>IFERROR(VLOOKUP(B140,[2]Sheet2!K:L,2,0), "Laptop")</f>
        <v>Desktop</v>
      </c>
    </row>
    <row r="141" spans="1:8" x14ac:dyDescent="0.35">
      <c r="A141" t="s">
        <v>328</v>
      </c>
      <c r="B141" t="s">
        <v>289</v>
      </c>
      <c r="C141" t="s">
        <v>10</v>
      </c>
      <c r="D141" t="s">
        <v>11</v>
      </c>
      <c r="E141" t="s">
        <v>229</v>
      </c>
      <c r="F141" t="s">
        <v>329</v>
      </c>
      <c r="G141" t="s">
        <v>49</v>
      </c>
      <c r="H141" t="str">
        <f>IFERROR(VLOOKUP(B141,[2]Sheet2!K:L,2,0), "Laptop")</f>
        <v>Laptop</v>
      </c>
    </row>
    <row r="142" spans="1:8" x14ac:dyDescent="0.35">
      <c r="A142" t="s">
        <v>328</v>
      </c>
      <c r="B142" t="s">
        <v>273</v>
      </c>
      <c r="C142" t="s">
        <v>10</v>
      </c>
      <c r="D142" t="s">
        <v>11</v>
      </c>
      <c r="E142" t="s">
        <v>229</v>
      </c>
      <c r="F142" t="s">
        <v>329</v>
      </c>
      <c r="H142" t="str">
        <f>IFERROR(VLOOKUP(B142,[2]Sheet2!K:L,2,0), "Laptop")</f>
        <v>Laptop</v>
      </c>
    </row>
    <row r="143" spans="1:8" x14ac:dyDescent="0.35">
      <c r="A143" t="s">
        <v>330</v>
      </c>
      <c r="B143" t="s">
        <v>44</v>
      </c>
      <c r="C143" t="s">
        <v>10</v>
      </c>
      <c r="D143" t="s">
        <v>11</v>
      </c>
      <c r="E143" t="s">
        <v>229</v>
      </c>
      <c r="F143" t="s">
        <v>331</v>
      </c>
      <c r="G143" t="s">
        <v>239</v>
      </c>
      <c r="H143" t="str">
        <f>IFERROR(VLOOKUP(B143,[2]Sheet2!K:L,2,0), "Laptop")</f>
        <v>Desktop</v>
      </c>
    </row>
    <row r="144" spans="1:8" x14ac:dyDescent="0.35">
      <c r="A144" t="s">
        <v>332</v>
      </c>
      <c r="B144" t="s">
        <v>44</v>
      </c>
      <c r="C144" t="s">
        <v>10</v>
      </c>
      <c r="D144" t="s">
        <v>11</v>
      </c>
      <c r="E144" t="s">
        <v>229</v>
      </c>
      <c r="F144" t="s">
        <v>333</v>
      </c>
      <c r="G144" t="s">
        <v>239</v>
      </c>
      <c r="H144" t="str">
        <f>IFERROR(VLOOKUP(B144,[2]Sheet2!K:L,2,0), "Laptop")</f>
        <v>Desktop</v>
      </c>
    </row>
    <row r="145" spans="1:8" x14ac:dyDescent="0.35">
      <c r="A145" t="s">
        <v>334</v>
      </c>
      <c r="B145" t="s">
        <v>44</v>
      </c>
      <c r="C145" t="s">
        <v>10</v>
      </c>
      <c r="D145" t="s">
        <v>11</v>
      </c>
      <c r="E145" t="s">
        <v>229</v>
      </c>
      <c r="F145" t="s">
        <v>335</v>
      </c>
      <c r="G145" t="s">
        <v>52</v>
      </c>
      <c r="H145" t="str">
        <f>IFERROR(VLOOKUP(B145,[2]Sheet2!K:L,2,0), "Laptop")</f>
        <v>Desktop</v>
      </c>
    </row>
    <row r="146" spans="1:8" x14ac:dyDescent="0.35">
      <c r="A146" t="s">
        <v>336</v>
      </c>
      <c r="B146" t="s">
        <v>17</v>
      </c>
      <c r="C146" t="s">
        <v>10</v>
      </c>
      <c r="D146" t="s">
        <v>11</v>
      </c>
      <c r="E146" t="s">
        <v>229</v>
      </c>
      <c r="F146" t="s">
        <v>337</v>
      </c>
      <c r="G146" t="s">
        <v>338</v>
      </c>
      <c r="H146" t="str">
        <f>IFERROR(VLOOKUP(B146,[2]Sheet2!K:L,2,0), "Laptop")</f>
        <v>Laptop</v>
      </c>
    </row>
    <row r="147" spans="1:8" x14ac:dyDescent="0.35">
      <c r="A147" t="s">
        <v>339</v>
      </c>
      <c r="B147" t="s">
        <v>44</v>
      </c>
      <c r="C147" t="s">
        <v>10</v>
      </c>
      <c r="D147" t="s">
        <v>11</v>
      </c>
      <c r="E147" t="s">
        <v>229</v>
      </c>
      <c r="F147" t="s">
        <v>340</v>
      </c>
      <c r="H147" t="str">
        <f>IFERROR(VLOOKUP(B147,[2]Sheet2!K:L,2,0), "Laptop")</f>
        <v>Desktop</v>
      </c>
    </row>
    <row r="148" spans="1:8" x14ac:dyDescent="0.35">
      <c r="A148" t="s">
        <v>341</v>
      </c>
      <c r="B148" t="s">
        <v>44</v>
      </c>
      <c r="C148" t="s">
        <v>10</v>
      </c>
      <c r="D148" t="s">
        <v>11</v>
      </c>
      <c r="E148" t="s">
        <v>229</v>
      </c>
      <c r="F148" t="s">
        <v>342</v>
      </c>
      <c r="G148" t="s">
        <v>42</v>
      </c>
      <c r="H148" t="str">
        <f>IFERROR(VLOOKUP(B148,[2]Sheet2!K:L,2,0), "Laptop")</f>
        <v>Desktop</v>
      </c>
    </row>
    <row r="149" spans="1:8" x14ac:dyDescent="0.35">
      <c r="A149" t="s">
        <v>343</v>
      </c>
      <c r="B149" t="s">
        <v>17</v>
      </c>
      <c r="C149" t="s">
        <v>10</v>
      </c>
      <c r="D149" t="s">
        <v>11</v>
      </c>
      <c r="E149" t="s">
        <v>229</v>
      </c>
      <c r="F149" t="s">
        <v>344</v>
      </c>
      <c r="G149" t="s">
        <v>345</v>
      </c>
      <c r="H149" t="str">
        <f>IFERROR(VLOOKUP(B149,[2]Sheet2!K:L,2,0), "Laptop")</f>
        <v>Laptop</v>
      </c>
    </row>
    <row r="150" spans="1:8" x14ac:dyDescent="0.35">
      <c r="A150" t="s">
        <v>346</v>
      </c>
      <c r="B150" t="s">
        <v>44</v>
      </c>
      <c r="C150" t="s">
        <v>10</v>
      </c>
      <c r="D150" t="s">
        <v>11</v>
      </c>
      <c r="E150" t="s">
        <v>229</v>
      </c>
      <c r="F150" t="s">
        <v>347</v>
      </c>
      <c r="G150" t="s">
        <v>46</v>
      </c>
      <c r="H150" t="str">
        <f>IFERROR(VLOOKUP(B150,[2]Sheet2!K:L,2,0), "Laptop")</f>
        <v>Desktop</v>
      </c>
    </row>
    <row r="151" spans="1:8" x14ac:dyDescent="0.35">
      <c r="A151" t="s">
        <v>343</v>
      </c>
      <c r="B151" t="s">
        <v>133</v>
      </c>
      <c r="C151" t="s">
        <v>10</v>
      </c>
      <c r="D151" t="s">
        <v>11</v>
      </c>
      <c r="E151" t="s">
        <v>229</v>
      </c>
      <c r="F151" t="s">
        <v>349</v>
      </c>
      <c r="G151" t="s">
        <v>345</v>
      </c>
      <c r="H151" t="str">
        <f>IFERROR(VLOOKUP(B151,[2]Sheet2!K:L,2,0), "Laptop")</f>
        <v>Desktop</v>
      </c>
    </row>
    <row r="152" spans="1:8" x14ac:dyDescent="0.35">
      <c r="A152" t="s">
        <v>328</v>
      </c>
      <c r="B152" t="s">
        <v>289</v>
      </c>
      <c r="C152" t="s">
        <v>10</v>
      </c>
      <c r="D152" t="s">
        <v>11</v>
      </c>
      <c r="E152" t="s">
        <v>229</v>
      </c>
      <c r="F152" t="s">
        <v>329</v>
      </c>
      <c r="G152" t="s">
        <v>49</v>
      </c>
      <c r="H152" t="str">
        <f>IFERROR(VLOOKUP(B152,[2]Sheet2!K:L,2,0), "Laptop")</f>
        <v>Laptop</v>
      </c>
    </row>
    <row r="153" spans="1:8" x14ac:dyDescent="0.35">
      <c r="A153" t="s">
        <v>328</v>
      </c>
      <c r="B153" t="s">
        <v>273</v>
      </c>
      <c r="C153" t="s">
        <v>10</v>
      </c>
      <c r="D153" t="s">
        <v>11</v>
      </c>
      <c r="E153" t="s">
        <v>229</v>
      </c>
      <c r="F153" t="s">
        <v>329</v>
      </c>
      <c r="H153" t="str">
        <f>IFERROR(VLOOKUP(B153,[2]Sheet2!K:L,2,0), "Laptop")</f>
        <v>Laptop</v>
      </c>
    </row>
    <row r="154" spans="1:8" x14ac:dyDescent="0.35">
      <c r="A154" t="s">
        <v>350</v>
      </c>
      <c r="B154" t="s">
        <v>44</v>
      </c>
      <c r="C154" t="s">
        <v>10</v>
      </c>
      <c r="D154" t="s">
        <v>11</v>
      </c>
      <c r="E154" t="s">
        <v>229</v>
      </c>
      <c r="F154" t="s">
        <v>351</v>
      </c>
      <c r="H154" t="str">
        <f>IFERROR(VLOOKUP(B154,[2]Sheet2!K:L,2,0), "Laptop")</f>
        <v>Desktop</v>
      </c>
    </row>
    <row r="155" spans="1:8" x14ac:dyDescent="0.35">
      <c r="A155" t="s">
        <v>312</v>
      </c>
      <c r="B155" t="s">
        <v>17</v>
      </c>
      <c r="C155" t="s">
        <v>10</v>
      </c>
      <c r="D155" t="s">
        <v>11</v>
      </c>
      <c r="E155" t="s">
        <v>229</v>
      </c>
      <c r="F155" t="s">
        <v>352</v>
      </c>
      <c r="G155" t="s">
        <v>314</v>
      </c>
      <c r="H155" t="str">
        <f>IFERROR(VLOOKUP(B155,[2]Sheet2!K:L,2,0), "Laptop")</f>
        <v>Laptop</v>
      </c>
    </row>
    <row r="156" spans="1:8" x14ac:dyDescent="0.35">
      <c r="A156" t="s">
        <v>316</v>
      </c>
      <c r="B156" t="s">
        <v>37</v>
      </c>
      <c r="C156" t="s">
        <v>10</v>
      </c>
      <c r="D156" t="s">
        <v>11</v>
      </c>
      <c r="E156" t="s">
        <v>229</v>
      </c>
      <c r="F156" t="s">
        <v>353</v>
      </c>
      <c r="G156" t="s">
        <v>49</v>
      </c>
      <c r="H156" t="str">
        <f>IFERROR(VLOOKUP(B156,[2]Sheet2!K:L,2,0), "Laptop")</f>
        <v>Laptop</v>
      </c>
    </row>
    <row r="157" spans="1:8" x14ac:dyDescent="0.35">
      <c r="A157" t="s">
        <v>354</v>
      </c>
      <c r="B157" t="s">
        <v>17</v>
      </c>
      <c r="C157" t="s">
        <v>10</v>
      </c>
      <c r="D157" t="s">
        <v>11</v>
      </c>
      <c r="E157" t="s">
        <v>229</v>
      </c>
      <c r="F157" t="s">
        <v>355</v>
      </c>
      <c r="G157" t="s">
        <v>96</v>
      </c>
      <c r="H157" t="str">
        <f>IFERROR(VLOOKUP(B157,[2]Sheet2!K:L,2,0), "Laptop")</f>
        <v>Laptop</v>
      </c>
    </row>
    <row r="158" spans="1:8" x14ac:dyDescent="0.35">
      <c r="A158" t="s">
        <v>304</v>
      </c>
      <c r="B158" t="s">
        <v>44</v>
      </c>
      <c r="C158" t="s">
        <v>10</v>
      </c>
      <c r="D158" t="s">
        <v>11</v>
      </c>
      <c r="E158" t="s">
        <v>229</v>
      </c>
      <c r="F158" t="s">
        <v>356</v>
      </c>
      <c r="G158" t="s">
        <v>42</v>
      </c>
      <c r="H158" t="str">
        <f>IFERROR(VLOOKUP(B158,[2]Sheet2!K:L,2,0), "Laptop")</f>
        <v>Desktop</v>
      </c>
    </row>
    <row r="159" spans="1:8" x14ac:dyDescent="0.35">
      <c r="A159" t="s">
        <v>357</v>
      </c>
      <c r="B159" t="s">
        <v>17</v>
      </c>
      <c r="C159" t="s">
        <v>10</v>
      </c>
      <c r="D159" t="s">
        <v>11</v>
      </c>
      <c r="E159" t="s">
        <v>229</v>
      </c>
      <c r="F159" t="s">
        <v>358</v>
      </c>
      <c r="G159" t="s">
        <v>135</v>
      </c>
      <c r="H159" t="str">
        <f>IFERROR(VLOOKUP(B159,[2]Sheet2!K:L,2,0), "Laptop")</f>
        <v>Laptop</v>
      </c>
    </row>
    <row r="160" spans="1:8" x14ac:dyDescent="0.35">
      <c r="A160" t="s">
        <v>359</v>
      </c>
      <c r="B160" t="s">
        <v>44</v>
      </c>
      <c r="C160" t="s">
        <v>10</v>
      </c>
      <c r="D160" t="s">
        <v>11</v>
      </c>
      <c r="E160" t="s">
        <v>229</v>
      </c>
      <c r="F160" t="s">
        <v>360</v>
      </c>
      <c r="G160" t="s">
        <v>361</v>
      </c>
      <c r="H160" t="str">
        <f>IFERROR(VLOOKUP(B160,[2]Sheet2!K:L,2,0), "Laptop")</f>
        <v>Desktop</v>
      </c>
    </row>
    <row r="161" spans="1:8" x14ac:dyDescent="0.35">
      <c r="A161" t="s">
        <v>245</v>
      </c>
      <c r="B161" t="s">
        <v>362</v>
      </c>
      <c r="C161" t="s">
        <v>10</v>
      </c>
      <c r="D161" t="s">
        <v>11</v>
      </c>
      <c r="E161" t="s">
        <v>229</v>
      </c>
      <c r="F161" t="s">
        <v>363</v>
      </c>
      <c r="G161" t="s">
        <v>42</v>
      </c>
      <c r="H161" t="str">
        <f>IFERROR(VLOOKUP(B161,[2]Sheet2!K:L,2,0), "Laptop")</f>
        <v>Desktop</v>
      </c>
    </row>
    <row r="162" spans="1:8" x14ac:dyDescent="0.35">
      <c r="A162" t="s">
        <v>364</v>
      </c>
      <c r="B162" t="s">
        <v>37</v>
      </c>
      <c r="C162" t="s">
        <v>10</v>
      </c>
      <c r="D162" t="s">
        <v>11</v>
      </c>
      <c r="E162" t="s">
        <v>229</v>
      </c>
      <c r="F162" t="s">
        <v>365</v>
      </c>
      <c r="G162" t="s">
        <v>49</v>
      </c>
      <c r="H162" t="str">
        <f>IFERROR(VLOOKUP(B162,[2]Sheet2!K:L,2,0), "Laptop")</f>
        <v>Laptop</v>
      </c>
    </row>
    <row r="163" spans="1:8" x14ac:dyDescent="0.35">
      <c r="A163" t="s">
        <v>304</v>
      </c>
      <c r="B163" t="s">
        <v>44</v>
      </c>
      <c r="C163" t="s">
        <v>10</v>
      </c>
      <c r="D163" t="s">
        <v>11</v>
      </c>
      <c r="E163" t="s">
        <v>229</v>
      </c>
      <c r="F163" t="s">
        <v>366</v>
      </c>
      <c r="H163" t="str">
        <f>IFERROR(VLOOKUP(B163,[2]Sheet2!K:L,2,0), "Laptop")</f>
        <v>Desktop</v>
      </c>
    </row>
    <row r="164" spans="1:8" x14ac:dyDescent="0.35">
      <c r="A164" t="s">
        <v>367</v>
      </c>
      <c r="B164" t="s">
        <v>17</v>
      </c>
      <c r="C164" t="s">
        <v>10</v>
      </c>
      <c r="D164" t="s">
        <v>11</v>
      </c>
      <c r="E164" t="s">
        <v>229</v>
      </c>
      <c r="F164" t="s">
        <v>368</v>
      </c>
      <c r="G164" t="s">
        <v>318</v>
      </c>
      <c r="H164" t="str">
        <f>IFERROR(VLOOKUP(B164,[2]Sheet2!K:L,2,0), "Laptop")</f>
        <v>Laptop</v>
      </c>
    </row>
    <row r="165" spans="1:8" x14ac:dyDescent="0.35">
      <c r="A165" t="s">
        <v>369</v>
      </c>
      <c r="B165" t="s">
        <v>37</v>
      </c>
      <c r="C165" t="s">
        <v>10</v>
      </c>
      <c r="D165" t="s">
        <v>11</v>
      </c>
      <c r="E165" t="s">
        <v>229</v>
      </c>
      <c r="F165" t="s">
        <v>370</v>
      </c>
      <c r="G165" t="s">
        <v>42</v>
      </c>
      <c r="H165" t="str">
        <f>IFERROR(VLOOKUP(B165,[2]Sheet2!K:L,2,0), "Laptop")</f>
        <v>Laptop</v>
      </c>
    </row>
    <row r="166" spans="1:8" x14ac:dyDescent="0.35">
      <c r="A166" t="s">
        <v>371</v>
      </c>
      <c r="B166" t="s">
        <v>44</v>
      </c>
      <c r="C166" t="s">
        <v>10</v>
      </c>
      <c r="D166" t="s">
        <v>11</v>
      </c>
      <c r="E166" t="s">
        <v>229</v>
      </c>
      <c r="F166" t="s">
        <v>372</v>
      </c>
      <c r="H166" t="str">
        <f>IFERROR(VLOOKUP(B166,[2]Sheet2!K:L,2,0), "Laptop")</f>
        <v>Desktop</v>
      </c>
    </row>
    <row r="167" spans="1:8" x14ac:dyDescent="0.35">
      <c r="A167" t="s">
        <v>233</v>
      </c>
      <c r="B167" t="s">
        <v>44</v>
      </c>
      <c r="C167" t="s">
        <v>10</v>
      </c>
      <c r="D167" t="s">
        <v>11</v>
      </c>
      <c r="E167" t="s">
        <v>229</v>
      </c>
      <c r="F167" t="s">
        <v>373</v>
      </c>
      <c r="H167" t="str">
        <f>IFERROR(VLOOKUP(B167,[2]Sheet2!K:L,2,0), "Laptop")</f>
        <v>Desktop</v>
      </c>
    </row>
    <row r="168" spans="1:8" x14ac:dyDescent="0.35">
      <c r="A168" t="s">
        <v>346</v>
      </c>
      <c r="B168" t="s">
        <v>194</v>
      </c>
      <c r="C168" t="s">
        <v>10</v>
      </c>
      <c r="D168" t="s">
        <v>11</v>
      </c>
      <c r="E168" t="s">
        <v>229</v>
      </c>
      <c r="F168" t="s">
        <v>374</v>
      </c>
      <c r="G168" t="s">
        <v>46</v>
      </c>
      <c r="H168" t="str">
        <f>IFERROR(VLOOKUP(B168,[2]Sheet2!K:L,2,0), "Laptop")</f>
        <v>Laptop</v>
      </c>
    </row>
    <row r="169" spans="1:8" x14ac:dyDescent="0.35">
      <c r="A169" t="s">
        <v>375</v>
      </c>
      <c r="B169" t="s">
        <v>17</v>
      </c>
      <c r="C169" t="s">
        <v>10</v>
      </c>
      <c r="D169" t="s">
        <v>11</v>
      </c>
      <c r="E169" t="s">
        <v>229</v>
      </c>
      <c r="F169" t="s">
        <v>376</v>
      </c>
      <c r="G169" t="s">
        <v>268</v>
      </c>
      <c r="H169" t="str">
        <f>IFERROR(VLOOKUP(B169,[2]Sheet2!K:L,2,0), "Laptop")</f>
        <v>Laptop</v>
      </c>
    </row>
    <row r="170" spans="1:8" x14ac:dyDescent="0.35">
      <c r="A170" t="s">
        <v>292</v>
      </c>
      <c r="B170" t="s">
        <v>44</v>
      </c>
      <c r="C170" t="s">
        <v>10</v>
      </c>
      <c r="D170" t="s">
        <v>11</v>
      </c>
      <c r="E170" t="s">
        <v>229</v>
      </c>
      <c r="F170" t="s">
        <v>377</v>
      </c>
      <c r="H170" t="str">
        <f>IFERROR(VLOOKUP(B170,[2]Sheet2!K:L,2,0), "Laptop")</f>
        <v>Desktop</v>
      </c>
    </row>
    <row r="171" spans="1:8" x14ac:dyDescent="0.35">
      <c r="A171" t="s">
        <v>339</v>
      </c>
      <c r="B171" t="s">
        <v>176</v>
      </c>
      <c r="C171" t="s">
        <v>10</v>
      </c>
      <c r="D171" t="s">
        <v>11</v>
      </c>
      <c r="E171" t="s">
        <v>229</v>
      </c>
      <c r="F171" t="s">
        <v>378</v>
      </c>
      <c r="G171" t="s">
        <v>49</v>
      </c>
      <c r="H171" t="str">
        <f>IFERROR(VLOOKUP(B171,[2]Sheet2!K:L,2,0), "Laptop")</f>
        <v>Laptop</v>
      </c>
    </row>
    <row r="172" spans="1:8" x14ac:dyDescent="0.35">
      <c r="A172" t="s">
        <v>379</v>
      </c>
      <c r="B172" t="s">
        <v>17</v>
      </c>
      <c r="C172" t="s">
        <v>10</v>
      </c>
      <c r="D172" t="s">
        <v>11</v>
      </c>
      <c r="E172" t="s">
        <v>229</v>
      </c>
      <c r="F172" t="s">
        <v>380</v>
      </c>
      <c r="G172" t="s">
        <v>265</v>
      </c>
      <c r="H172" t="str">
        <f>IFERROR(VLOOKUP(B172,[2]Sheet2!K:L,2,0), "Laptop")</f>
        <v>Laptop</v>
      </c>
    </row>
    <row r="173" spans="1:8" x14ac:dyDescent="0.35">
      <c r="A173" t="s">
        <v>381</v>
      </c>
      <c r="B173" t="s">
        <v>37</v>
      </c>
      <c r="C173" t="s">
        <v>10</v>
      </c>
      <c r="D173" t="s">
        <v>11</v>
      </c>
      <c r="E173" t="s">
        <v>229</v>
      </c>
      <c r="F173" t="s">
        <v>382</v>
      </c>
      <c r="G173" t="s">
        <v>46</v>
      </c>
      <c r="H173" t="str">
        <f>IFERROR(VLOOKUP(B173,[2]Sheet2!K:L,2,0), "Laptop")</f>
        <v>Laptop</v>
      </c>
    </row>
    <row r="174" spans="1:8" x14ac:dyDescent="0.35">
      <c r="A174" t="s">
        <v>243</v>
      </c>
      <c r="B174" t="s">
        <v>44</v>
      </c>
      <c r="C174" t="s">
        <v>10</v>
      </c>
      <c r="D174" t="s">
        <v>11</v>
      </c>
      <c r="E174" t="s">
        <v>229</v>
      </c>
      <c r="F174" t="s">
        <v>383</v>
      </c>
      <c r="H174" t="str">
        <f>IFERROR(VLOOKUP(B174,[2]Sheet2!K:L,2,0), "Laptop")</f>
        <v>Desktop</v>
      </c>
    </row>
    <row r="175" spans="1:8" x14ac:dyDescent="0.35">
      <c r="A175" t="s">
        <v>384</v>
      </c>
      <c r="B175" t="s">
        <v>64</v>
      </c>
      <c r="C175" t="s">
        <v>10</v>
      </c>
      <c r="D175" t="s">
        <v>11</v>
      </c>
      <c r="E175" t="s">
        <v>229</v>
      </c>
      <c r="F175" t="s">
        <v>385</v>
      </c>
      <c r="G175" t="s">
        <v>239</v>
      </c>
      <c r="H175" t="str">
        <f>IFERROR(VLOOKUP(B175,[2]Sheet2!K:L,2,0), "Laptop")</f>
        <v>Desktop</v>
      </c>
    </row>
    <row r="176" spans="1:8" x14ac:dyDescent="0.35">
      <c r="A176" t="s">
        <v>288</v>
      </c>
      <c r="B176" t="s">
        <v>17</v>
      </c>
      <c r="C176" t="s">
        <v>10</v>
      </c>
      <c r="D176" t="s">
        <v>11</v>
      </c>
      <c r="E176" t="s">
        <v>229</v>
      </c>
      <c r="F176" t="s">
        <v>386</v>
      </c>
      <c r="G176" t="s">
        <v>49</v>
      </c>
      <c r="H176" t="str">
        <f>IFERROR(VLOOKUP(B176,[2]Sheet2!K:L,2,0), "Laptop")</f>
        <v>Laptop</v>
      </c>
    </row>
    <row r="177" spans="1:8" x14ac:dyDescent="0.35">
      <c r="A177" t="s">
        <v>387</v>
      </c>
      <c r="B177" t="s">
        <v>44</v>
      </c>
      <c r="C177" t="s">
        <v>10</v>
      </c>
      <c r="D177" t="s">
        <v>11</v>
      </c>
      <c r="E177" t="s">
        <v>229</v>
      </c>
      <c r="F177" t="s">
        <v>388</v>
      </c>
      <c r="G177" t="s">
        <v>239</v>
      </c>
      <c r="H177" t="str">
        <f>IFERROR(VLOOKUP(B177,[2]Sheet2!K:L,2,0), "Laptop")</f>
        <v>Desktop</v>
      </c>
    </row>
    <row r="178" spans="1:8" x14ac:dyDescent="0.35">
      <c r="A178" t="s">
        <v>389</v>
      </c>
      <c r="B178" t="s">
        <v>44</v>
      </c>
      <c r="C178" t="s">
        <v>10</v>
      </c>
      <c r="D178" t="s">
        <v>11</v>
      </c>
      <c r="E178" t="s">
        <v>229</v>
      </c>
      <c r="F178" t="s">
        <v>390</v>
      </c>
      <c r="H178" t="str">
        <f>IFERROR(VLOOKUP(B178,[2]Sheet2!K:L,2,0), "Laptop")</f>
        <v>Desktop</v>
      </c>
    </row>
    <row r="179" spans="1:8" x14ac:dyDescent="0.35">
      <c r="A179" t="s">
        <v>247</v>
      </c>
      <c r="B179" t="s">
        <v>273</v>
      </c>
      <c r="C179" t="s">
        <v>10</v>
      </c>
      <c r="D179" t="s">
        <v>11</v>
      </c>
      <c r="E179" t="s">
        <v>229</v>
      </c>
      <c r="F179" t="s">
        <v>391</v>
      </c>
      <c r="H179" t="str">
        <f>IFERROR(VLOOKUP(B179,[2]Sheet2!K:L,2,0), "Laptop")</f>
        <v>Laptop</v>
      </c>
    </row>
    <row r="180" spans="1:8" x14ac:dyDescent="0.35">
      <c r="A180" t="s">
        <v>392</v>
      </c>
      <c r="B180" t="s">
        <v>17</v>
      </c>
      <c r="C180" t="s">
        <v>10</v>
      </c>
      <c r="D180" t="s">
        <v>11</v>
      </c>
      <c r="E180" t="s">
        <v>229</v>
      </c>
      <c r="F180" t="s">
        <v>393</v>
      </c>
      <c r="G180" t="s">
        <v>42</v>
      </c>
      <c r="H180" t="str">
        <f>IFERROR(VLOOKUP(B180,[2]Sheet2!K:L,2,0), "Laptop")</f>
        <v>Laptop</v>
      </c>
    </row>
    <row r="181" spans="1:8" x14ac:dyDescent="0.35">
      <c r="A181" t="s">
        <v>394</v>
      </c>
      <c r="B181" t="s">
        <v>194</v>
      </c>
      <c r="C181" t="s">
        <v>10</v>
      </c>
      <c r="D181" t="s">
        <v>11</v>
      </c>
      <c r="E181" t="s">
        <v>229</v>
      </c>
      <c r="F181" t="s">
        <v>395</v>
      </c>
      <c r="G181" t="s">
        <v>46</v>
      </c>
      <c r="H181" t="str">
        <f>IFERROR(VLOOKUP(B181,[2]Sheet2!K:L,2,0), "Laptop")</f>
        <v>Laptop</v>
      </c>
    </row>
    <row r="182" spans="1:8" x14ac:dyDescent="0.35">
      <c r="A182" t="s">
        <v>371</v>
      </c>
      <c r="B182" t="s">
        <v>37</v>
      </c>
      <c r="C182" t="s">
        <v>10</v>
      </c>
      <c r="D182" t="s">
        <v>11</v>
      </c>
      <c r="E182" t="s">
        <v>229</v>
      </c>
      <c r="F182" t="s">
        <v>396</v>
      </c>
      <c r="G182" t="s">
        <v>42</v>
      </c>
      <c r="H182" t="str">
        <f>IFERROR(VLOOKUP(B182,[2]Sheet2!K:L,2,0), "Laptop")</f>
        <v>Laptop</v>
      </c>
    </row>
    <row r="183" spans="1:8" x14ac:dyDescent="0.35">
      <c r="A183" t="s">
        <v>397</v>
      </c>
      <c r="B183" t="s">
        <v>27</v>
      </c>
      <c r="C183" t="s">
        <v>10</v>
      </c>
      <c r="D183" t="s">
        <v>11</v>
      </c>
      <c r="E183" t="s">
        <v>398</v>
      </c>
      <c r="F183" t="s">
        <v>399</v>
      </c>
      <c r="G183" t="s">
        <v>239</v>
      </c>
      <c r="H183" t="str">
        <f>IFERROR(VLOOKUP(B183,[2]Sheet2!K:L,2,0), "Laptop")</f>
        <v>Laptop</v>
      </c>
    </row>
    <row r="184" spans="1:8" x14ac:dyDescent="0.35">
      <c r="A184" t="s">
        <v>400</v>
      </c>
      <c r="B184" t="s">
        <v>44</v>
      </c>
      <c r="C184" t="s">
        <v>10</v>
      </c>
      <c r="D184" t="s">
        <v>11</v>
      </c>
      <c r="E184" t="s">
        <v>398</v>
      </c>
      <c r="F184" t="s">
        <v>401</v>
      </c>
      <c r="H184" t="str">
        <f>IFERROR(VLOOKUP(B184,[2]Sheet2!K:L,2,0), "Laptop")</f>
        <v>Desktop</v>
      </c>
    </row>
    <row r="185" spans="1:8" x14ac:dyDescent="0.35">
      <c r="A185" t="s">
        <v>402</v>
      </c>
      <c r="B185" t="s">
        <v>64</v>
      </c>
      <c r="C185" t="s">
        <v>10</v>
      </c>
      <c r="D185" t="s">
        <v>11</v>
      </c>
      <c r="E185" t="s">
        <v>398</v>
      </c>
      <c r="F185" t="s">
        <v>403</v>
      </c>
      <c r="G185" t="s">
        <v>239</v>
      </c>
      <c r="H185" t="str">
        <f>IFERROR(VLOOKUP(B185,[2]Sheet2!K:L,2,0), "Laptop")</f>
        <v>Desktop</v>
      </c>
    </row>
    <row r="186" spans="1:8" x14ac:dyDescent="0.35">
      <c r="A186" t="s">
        <v>404</v>
      </c>
      <c r="B186" t="s">
        <v>44</v>
      </c>
      <c r="C186" t="s">
        <v>10</v>
      </c>
      <c r="D186" t="s">
        <v>11</v>
      </c>
      <c r="E186" t="s">
        <v>398</v>
      </c>
      <c r="F186" t="s">
        <v>405</v>
      </c>
      <c r="H186" t="str">
        <f>IFERROR(VLOOKUP(B186,[2]Sheet2!K:L,2,0), "Laptop")</f>
        <v>Desktop</v>
      </c>
    </row>
    <row r="187" spans="1:8" x14ac:dyDescent="0.35">
      <c r="A187" t="s">
        <v>406</v>
      </c>
      <c r="B187" t="s">
        <v>17</v>
      </c>
      <c r="C187" t="s">
        <v>10</v>
      </c>
      <c r="D187" t="s">
        <v>11</v>
      </c>
      <c r="E187" t="s">
        <v>398</v>
      </c>
      <c r="F187" t="s">
        <v>407</v>
      </c>
      <c r="G187" t="s">
        <v>42</v>
      </c>
      <c r="H187" t="str">
        <f>IFERROR(VLOOKUP(B187,[2]Sheet2!K:L,2,0), "Laptop")</f>
        <v>Laptop</v>
      </c>
    </row>
    <row r="188" spans="1:8" x14ac:dyDescent="0.35">
      <c r="A188" t="s">
        <v>408</v>
      </c>
      <c r="B188" t="s">
        <v>176</v>
      </c>
      <c r="C188" t="s">
        <v>10</v>
      </c>
      <c r="D188" t="s">
        <v>11</v>
      </c>
      <c r="E188" t="s">
        <v>398</v>
      </c>
      <c r="F188" t="s">
        <v>409</v>
      </c>
      <c r="G188" t="s">
        <v>46</v>
      </c>
      <c r="H188" t="str">
        <f>IFERROR(VLOOKUP(B188,[2]Sheet2!K:L,2,0), "Laptop")</f>
        <v>Laptop</v>
      </c>
    </row>
    <row r="189" spans="1:8" x14ac:dyDescent="0.35">
      <c r="A189" t="s">
        <v>410</v>
      </c>
      <c r="B189" t="s">
        <v>37</v>
      </c>
      <c r="C189" t="s">
        <v>10</v>
      </c>
      <c r="D189" t="s">
        <v>11</v>
      </c>
      <c r="E189" t="s">
        <v>398</v>
      </c>
      <c r="F189" t="s">
        <v>411</v>
      </c>
      <c r="G189" t="s">
        <v>311</v>
      </c>
      <c r="H189" t="str">
        <f>IFERROR(VLOOKUP(B189,[2]Sheet2!K:L,2,0), "Laptop")</f>
        <v>Laptop</v>
      </c>
    </row>
    <row r="190" spans="1:8" x14ac:dyDescent="0.35">
      <c r="A190" t="s">
        <v>412</v>
      </c>
      <c r="B190" t="s">
        <v>176</v>
      </c>
      <c r="C190" t="s">
        <v>10</v>
      </c>
      <c r="D190" t="s">
        <v>11</v>
      </c>
      <c r="E190" t="s">
        <v>398</v>
      </c>
      <c r="F190" t="s">
        <v>413</v>
      </c>
      <c r="G190" t="s">
        <v>46</v>
      </c>
      <c r="H190" t="str">
        <f>IFERROR(VLOOKUP(B190,[2]Sheet2!K:L,2,0), "Laptop")</f>
        <v>Laptop</v>
      </c>
    </row>
    <row r="191" spans="1:8" x14ac:dyDescent="0.35">
      <c r="A191" t="s">
        <v>414</v>
      </c>
      <c r="B191" t="s">
        <v>37</v>
      </c>
      <c r="C191" t="s">
        <v>10</v>
      </c>
      <c r="D191" t="s">
        <v>11</v>
      </c>
      <c r="E191" t="s">
        <v>398</v>
      </c>
      <c r="F191" t="s">
        <v>415</v>
      </c>
      <c r="G191" t="s">
        <v>173</v>
      </c>
      <c r="H191" t="str">
        <f>IFERROR(VLOOKUP(B191,[2]Sheet2!K:L,2,0), "Laptop")</f>
        <v>Laptop</v>
      </c>
    </row>
    <row r="192" spans="1:8" x14ac:dyDescent="0.35">
      <c r="A192" t="s">
        <v>416</v>
      </c>
      <c r="B192" t="s">
        <v>44</v>
      </c>
      <c r="C192" t="s">
        <v>10</v>
      </c>
      <c r="D192" t="s">
        <v>11</v>
      </c>
      <c r="E192" t="s">
        <v>398</v>
      </c>
      <c r="F192" t="s">
        <v>417</v>
      </c>
      <c r="G192" t="s">
        <v>42</v>
      </c>
      <c r="H192" t="str">
        <f>IFERROR(VLOOKUP(B192,[2]Sheet2!K:L,2,0), "Laptop")</f>
        <v>Desktop</v>
      </c>
    </row>
    <row r="193" spans="1:8" x14ac:dyDescent="0.35">
      <c r="A193" t="s">
        <v>418</v>
      </c>
      <c r="B193" t="s">
        <v>130</v>
      </c>
      <c r="C193" t="s">
        <v>10</v>
      </c>
      <c r="D193" t="s">
        <v>11</v>
      </c>
      <c r="E193" t="s">
        <v>398</v>
      </c>
      <c r="F193" t="s">
        <v>419</v>
      </c>
      <c r="G193" t="s">
        <v>135</v>
      </c>
      <c r="H193" t="str">
        <f>IFERROR(VLOOKUP(B193,[2]Sheet2!K:L,2,0), "Laptop")</f>
        <v>Desktop</v>
      </c>
    </row>
    <row r="194" spans="1:8" x14ac:dyDescent="0.35">
      <c r="A194" t="s">
        <v>420</v>
      </c>
      <c r="B194" t="s">
        <v>17</v>
      </c>
      <c r="C194" t="s">
        <v>10</v>
      </c>
      <c r="D194" t="s">
        <v>11</v>
      </c>
      <c r="E194" t="s">
        <v>398</v>
      </c>
      <c r="F194" t="s">
        <v>421</v>
      </c>
      <c r="G194" t="s">
        <v>42</v>
      </c>
      <c r="H194" t="str">
        <f>IFERROR(VLOOKUP(B194,[2]Sheet2!K:L,2,0), "Laptop")</f>
        <v>Laptop</v>
      </c>
    </row>
    <row r="195" spans="1:8" x14ac:dyDescent="0.35">
      <c r="A195" t="s">
        <v>422</v>
      </c>
      <c r="B195" t="s">
        <v>194</v>
      </c>
      <c r="C195" t="s">
        <v>10</v>
      </c>
      <c r="D195" t="s">
        <v>11</v>
      </c>
      <c r="E195" t="s">
        <v>398</v>
      </c>
      <c r="F195" t="s">
        <v>423</v>
      </c>
      <c r="G195" t="s">
        <v>46</v>
      </c>
      <c r="H195" t="str">
        <f>IFERROR(VLOOKUP(B195,[2]Sheet2!K:L,2,0), "Laptop")</f>
        <v>Laptop</v>
      </c>
    </row>
    <row r="196" spans="1:8" x14ac:dyDescent="0.35">
      <c r="A196" t="s">
        <v>424</v>
      </c>
      <c r="B196" t="s">
        <v>44</v>
      </c>
      <c r="C196" t="s">
        <v>10</v>
      </c>
      <c r="D196" t="s">
        <v>11</v>
      </c>
      <c r="E196" t="s">
        <v>398</v>
      </c>
      <c r="F196" t="s">
        <v>425</v>
      </c>
      <c r="H196" t="str">
        <f>IFERROR(VLOOKUP(B196,[2]Sheet2!K:L,2,0), "Laptop")</f>
        <v>Desktop</v>
      </c>
    </row>
    <row r="197" spans="1:8" x14ac:dyDescent="0.35">
      <c r="A197" t="s">
        <v>426</v>
      </c>
      <c r="B197" t="s">
        <v>194</v>
      </c>
      <c r="C197" t="s">
        <v>10</v>
      </c>
      <c r="D197" t="s">
        <v>11</v>
      </c>
      <c r="E197" t="s">
        <v>398</v>
      </c>
      <c r="F197" t="s">
        <v>427</v>
      </c>
      <c r="G197" t="s">
        <v>49</v>
      </c>
      <c r="H197" t="str">
        <f>IFERROR(VLOOKUP(B197,[2]Sheet2!K:L,2,0), "Laptop")</f>
        <v>Laptop</v>
      </c>
    </row>
    <row r="198" spans="1:8" x14ac:dyDescent="0.35">
      <c r="A198" t="s">
        <v>428</v>
      </c>
      <c r="B198" t="s">
        <v>44</v>
      </c>
      <c r="C198" t="s">
        <v>10</v>
      </c>
   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IFERROR(VLOOKUP(B198,[2]Sheet2!K:L,2,0), "Laptop")</f>
        <v>Desktop</v>
      </c>
    </row>
    <row r="199" spans="1:8" x14ac:dyDescent="0.35">
      <c r="A199" t="s">
        <v>430</v>
      </c>
      <c r="B199" t="s">
        <v>17</v>
      </c>
      <c r="C199" t="s">
        <v>10</v>
      </c>
      <c r="D199" t="s">
        <v>11</v>
      </c>
      <c r="E199" t="s">
        <v>398</v>
      </c>
      <c r="F199" t="s">
        <v>431</v>
      </c>
      <c r="G199" t="s">
        <v>46</v>
      </c>
      <c r="H199" t="str">
        <f>IFERROR(VLOOKUP(B199,[2]Sheet2!K:L,2,0), "Laptop")</f>
        <v>Laptop</v>
      </c>
    </row>
    <row r="200" spans="1:8" x14ac:dyDescent="0.35">
      <c r="A200" t="s">
        <v>432</v>
      </c>
      <c r="B200" t="s">
        <v>362</v>
      </c>
      <c r="C200" t="s">
        <v>10</v>
      </c>
      <c r="D200" t="s">
        <v>11</v>
      </c>
      <c r="E200" t="s">
        <v>398</v>
      </c>
      <c r="F200" t="s">
        <v>433</v>
      </c>
      <c r="G200" t="s">
        <v>135</v>
      </c>
      <c r="H200" t="str">
        <f>IFERROR(VLOOKUP(B200,[2]Sheet2!K:L,2,0), "Laptop")</f>
        <v>Desktop</v>
      </c>
    </row>
    <row r="201" spans="1:8" x14ac:dyDescent="0.35">
      <c r="A201" t="s">
        <v>434</v>
      </c>
      <c r="B201" t="s">
        <v>17</v>
      </c>
      <c r="C201" t="s">
        <v>10</v>
      </c>
      <c r="D201" t="s">
        <v>11</v>
      </c>
      <c r="E201" t="s">
        <v>398</v>
      </c>
      <c r="F201" t="s">
        <v>435</v>
      </c>
      <c r="G201" t="s">
        <v>49</v>
      </c>
      <c r="H201" t="str">
        <f>IFERROR(VLOOKUP(B201,[2]Sheet2!K:L,2,0), "Laptop")</f>
        <v>Laptop</v>
      </c>
    </row>
    <row r="202" spans="1:8" x14ac:dyDescent="0.35">
      <c r="A202" t="s">
        <v>436</v>
      </c>
      <c r="B202" t="s">
        <v>17</v>
      </c>
      <c r="C202" t="s">
        <v>10</v>
      </c>
      <c r="D202" t="s">
        <v>11</v>
      </c>
      <c r="E202" t="s">
        <v>398</v>
      </c>
      <c r="F202" t="s">
        <v>437</v>
      </c>
      <c r="G202" t="s">
        <v>57</v>
      </c>
      <c r="H202" t="str">
        <f>IFERROR(VLOOKUP(B202,[2]Sheet2!K:L,2,0), "Laptop")</f>
        <v>Laptop</v>
      </c>
    </row>
    <row r="203" spans="1:8" x14ac:dyDescent="0.35">
      <c r="A203" t="s">
        <v>438</v>
      </c>
      <c r="B203" t="s">
        <v>44</v>
      </c>
      <c r="C203" t="s">
        <v>10</v>
      </c>
      <c r="D203" t="s">
        <v>11</v>
      </c>
      <c r="E203" t="s">
        <v>398</v>
      </c>
      <c r="F203" t="s">
        <v>439</v>
      </c>
      <c r="G203" t="s">
        <v>35</v>
      </c>
      <c r="H203" t="str">
        <f>IFERROR(VLOOKUP(B203,[2]Sheet2!K:L,2,0), "Laptop")</f>
        <v>Desktop</v>
      </c>
    </row>
    <row r="204" spans="1:8" x14ac:dyDescent="0.35">
      <c r="A204" t="s">
        <v>440</v>
      </c>
      <c r="B204" t="s">
        <v>17</v>
      </c>
      <c r="C204" t="s">
        <v>10</v>
      </c>
      <c r="D204" t="s">
        <v>11</v>
      </c>
      <c r="E204" t="s">
        <v>398</v>
      </c>
      <c r="F204" t="s">
        <v>441</v>
      </c>
      <c r="G204" t="s">
        <v>49</v>
      </c>
      <c r="H204" t="str">
        <f>IFERROR(VLOOKUP(B204,[2]Sheet2!K:L,2,0), "Laptop")</f>
        <v>Laptop</v>
      </c>
    </row>
    <row r="205" spans="1:8" x14ac:dyDescent="0.35">
      <c r="A205" t="s">
        <v>442</v>
      </c>
      <c r="B205" t="s">
        <v>44</v>
      </c>
      <c r="C205" t="s">
        <v>10</v>
      </c>
      <c r="D205" t="s">
        <v>11</v>
      </c>
      <c r="E205" t="s">
        <v>398</v>
      </c>
      <c r="F205" t="s">
        <v>443</v>
      </c>
      <c r="G205" t="s">
        <v>239</v>
      </c>
      <c r="H205" t="str">
        <f>IFERROR(VLOOKUP(B205,[2]Sheet2!K:L,2,0), "Laptop")</f>
        <v>Desktop</v>
      </c>
    </row>
    <row r="206" spans="1:8" x14ac:dyDescent="0.35">
      <c r="A206" t="s">
        <v>444</v>
      </c>
      <c r="B206" t="s">
        <v>17</v>
      </c>
      <c r="C206" t="s">
        <v>10</v>
      </c>
      <c r="D206" t="s">
        <v>11</v>
      </c>
      <c r="E206" t="s">
        <v>398</v>
      </c>
      <c r="F206" t="s">
        <v>445</v>
      </c>
      <c r="G206" t="s">
        <v>239</v>
      </c>
      <c r="H206" t="str">
        <f>IFERROR(VLOOKUP(B206,[2]Sheet2!K:L,2,0), "Laptop")</f>
        <v>Laptop</v>
      </c>
    </row>
    <row r="207" spans="1:8" x14ac:dyDescent="0.35">
      <c r="A207" t="s">
        <v>446</v>
      </c>
      <c r="B207" t="s">
        <v>44</v>
      </c>
      <c r="C207" t="s">
        <v>10</v>
      </c>
      <c r="D207" t="s">
        <v>11</v>
      </c>
      <c r="E207" t="s">
        <v>398</v>
      </c>
      <c r="F207" t="s">
        <v>447</v>
      </c>
      <c r="G207" t="s">
        <v>46</v>
      </c>
      <c r="H207" t="str">
        <f>IFERROR(VLOOKUP(B207,[2]Sheet2!K:L,2,0), "Laptop")</f>
        <v>Desktop</v>
      </c>
    </row>
    <row r="208" spans="1:8" x14ac:dyDescent="0.35">
      <c r="A208" t="s">
        <v>448</v>
      </c>
      <c r="B208" t="s">
        <v>17</v>
      </c>
      <c r="C208" t="s">
        <v>10</v>
      </c>
      <c r="D208" t="s">
        <v>11</v>
      </c>
      <c r="E208" t="s">
        <v>398</v>
      </c>
      <c r="F208" t="s">
        <v>449</v>
      </c>
      <c r="G208" t="s">
        <v>49</v>
      </c>
      <c r="H208" t="str">
        <f>IFERROR(VLOOKUP(B208,[2]Sheet2!K:L,2,0), "Laptop")</f>
        <v>Laptop</v>
      </c>
    </row>
    <row r="209" spans="1:8" x14ac:dyDescent="0.35">
      <c r="A209" t="s">
        <v>450</v>
      </c>
      <c r="B209" t="s">
        <v>17</v>
      </c>
      <c r="C209" t="s">
        <v>10</v>
      </c>
      <c r="D209" t="s">
        <v>11</v>
      </c>
      <c r="E209" t="s">
        <v>398</v>
      </c>
      <c r="F209" t="s">
        <v>451</v>
      </c>
      <c r="G209" t="s">
        <v>239</v>
      </c>
      <c r="H209" t="str">
        <f>IFERROR(VLOOKUP(B209,[2]Sheet2!K:L,2,0), "Laptop")</f>
        <v>Laptop</v>
      </c>
    </row>
    <row r="210" spans="1:8" x14ac:dyDescent="0.35">
      <c r="A210" t="s">
        <v>452</v>
      </c>
      <c r="B210" t="s">
        <v>17</v>
      </c>
      <c r="C210" t="s">
        <v>10</v>
      </c>
      <c r="D210" t="s">
        <v>11</v>
      </c>
      <c r="E210" t="s">
        <v>398</v>
      </c>
      <c r="F210" t="s">
        <v>453</v>
      </c>
      <c r="G210" t="s">
        <v>268</v>
      </c>
      <c r="H210" t="str">
        <f>IFERROR(VLOOKUP(B210,[2]Sheet2!K:L,2,0), "Laptop")</f>
        <v>Laptop</v>
      </c>
    </row>
    <row r="211" spans="1:8" x14ac:dyDescent="0.35">
      <c r="A211" t="s">
        <v>454</v>
      </c>
      <c r="B211" t="s">
        <v>17</v>
      </c>
      <c r="C211" t="s">
        <v>10</v>
      </c>
      <c r="D211" t="s">
        <v>11</v>
      </c>
      <c r="E211" t="s">
        <v>398</v>
      </c>
      <c r="F211" t="s">
        <v>455</v>
      </c>
      <c r="G211" t="s">
        <v>46</v>
      </c>
      <c r="H211" t="str">
        <f>IFERROR(VLOOKUP(B211,[2]Sheet2!K:L,2,0), "Laptop")</f>
        <v>Laptop</v>
      </c>
    </row>
    <row r="212" spans="1:8" x14ac:dyDescent="0.35">
      <c r="A212" t="s">
        <v>456</v>
      </c>
      <c r="B212" t="s">
        <v>37</v>
      </c>
      <c r="C212" t="s">
        <v>10</v>
      </c>
      <c r="D212" t="s">
        <v>11</v>
      </c>
      <c r="E212" t="s">
        <v>398</v>
      </c>
      <c r="F212" t="s">
        <v>457</v>
      </c>
      <c r="G212" t="s">
        <v>35</v>
      </c>
      <c r="H212" t="str">
        <f>IFERROR(VLOOKUP(B212,[2]Sheet2!K:L,2,0), "Laptop")</f>
        <v>Laptop</v>
      </c>
    </row>
    <row r="213" spans="1:8" x14ac:dyDescent="0.35">
      <c r="A213" t="s">
        <v>438</v>
      </c>
      <c r="B213" t="s">
        <v>44</v>
      </c>
      <c r="C213" t="s">
        <v>10</v>
      </c>
      <c r="D213" t="s">
        <v>11</v>
      </c>
      <c r="E213" t="s">
        <v>398</v>
      </c>
      <c r="F213" t="s">
        <v>458</v>
      </c>
      <c r="G213" t="s">
        <v>35</v>
      </c>
      <c r="H213" t="str">
        <f>IFERROR(VLOOKUP(B213,[2]Sheet2!K:L,2,0), "Laptop")</f>
        <v>Desktop</v>
      </c>
    </row>
    <row r="214" spans="1:8" x14ac:dyDescent="0.35">
      <c r="A214" t="s">
        <v>459</v>
      </c>
      <c r="B214" t="s">
        <v>44</v>
      </c>
      <c r="C214" t="s">
        <v>10</v>
      </c>
      <c r="D214" t="s">
        <v>11</v>
      </c>
      <c r="E214" t="s">
        <v>398</v>
      </c>
      <c r="F214" t="s">
        <v>460</v>
      </c>
      <c r="H214" t="str">
        <f>IFERROR(VLOOKUP(B214,[2]Sheet2!K:L,2,0), "Laptop")</f>
        <v>Desktop</v>
      </c>
    </row>
    <row r="215" spans="1:8" x14ac:dyDescent="0.35">
      <c r="A215" t="s">
        <v>461</v>
      </c>
      <c r="B215" t="s">
        <v>44</v>
      </c>
      <c r="C215" t="s">
        <v>10</v>
      </c>
      <c r="D215" t="s">
        <v>11</v>
      </c>
      <c r="E215" t="s">
        <v>398</v>
      </c>
      <c r="F215" t="s">
        <v>462</v>
      </c>
      <c r="G215" t="s">
        <v>239</v>
      </c>
      <c r="H215" t="str">
        <f>IFERROR(VLOOKUP(B215,[2]Sheet2!K:L,2,0), "Laptop")</f>
        <v>Desktop</v>
      </c>
    </row>
    <row r="216" spans="1:8" x14ac:dyDescent="0.35">
      <c r="A216" t="s">
        <v>463</v>
      </c>
      <c r="B216" t="s">
        <v>362</v>
      </c>
      <c r="C216" t="s">
        <v>10</v>
      </c>
      <c r="D216" t="s">
        <v>11</v>
      </c>
      <c r="E216" t="s">
        <v>398</v>
      </c>
      <c r="F216" t="s">
        <v>464</v>
      </c>
      <c r="G216" t="s">
        <v>49</v>
      </c>
      <c r="H216" t="str">
        <f>IFERROR(VLOOKUP(B216,[2]Sheet2!K:L,2,0), "Laptop")</f>
        <v>Desktop</v>
      </c>
    </row>
    <row r="217" spans="1:8" x14ac:dyDescent="0.35">
      <c r="A217" t="s">
        <v>442</v>
      </c>
      <c r="B217" t="s">
        <v>44</v>
      </c>
      <c r="C217" t="s">
        <v>10</v>
      </c>
      <c r="D217" t="s">
        <v>11</v>
      </c>
      <c r="E217" t="s">
        <v>398</v>
      </c>
      <c r="F217" t="s">
        <v>465</v>
      </c>
      <c r="G217" t="s">
        <v>87</v>
      </c>
      <c r="H217" t="str">
        <f>IFERROR(VLOOKUP(B217,[2]Sheet2!K:L,2,0), "Laptop")</f>
        <v>Desktop</v>
      </c>
    </row>
    <row r="218" spans="1:8" x14ac:dyDescent="0.35">
      <c r="A218" t="s">
        <v>463</v>
      </c>
      <c r="B218" t="s">
        <v>44</v>
      </c>
      <c r="C218" t="s">
        <v>10</v>
      </c>
      <c r="D218" t="s">
        <v>11</v>
      </c>
      <c r="E218" t="s">
        <v>398</v>
      </c>
      <c r="F218" t="s">
        <v>466</v>
      </c>
      <c r="G218" t="s">
        <v>467</v>
      </c>
      <c r="H218" t="str">
        <f>IFERROR(VLOOKUP(B218,[2]Sheet2!K:L,2,0), "Laptop")</f>
        <v>Desktop</v>
      </c>
    </row>
    <row r="219" spans="1:8" x14ac:dyDescent="0.35">
      <c r="A219" t="s">
        <v>468</v>
      </c>
      <c r="B219" t="s">
        <v>44</v>
      </c>
      <c r="C219" t="s">
        <v>10</v>
      </c>
      <c r="D219" t="s">
        <v>11</v>
      </c>
      <c r="E219" t="s">
        <v>398</v>
      </c>
      <c r="F219" t="s">
        <v>469</v>
      </c>
      <c r="G219" t="s">
        <v>318</v>
      </c>
      <c r="H219" t="str">
        <f>IFERROR(VLOOKUP(B219,[2]Sheet2!K:L,2,0), "Laptop")</f>
        <v>Desktop</v>
      </c>
    </row>
    <row r="220" spans="1:8" x14ac:dyDescent="0.35">
      <c r="A220" t="s">
        <v>470</v>
      </c>
      <c r="B220" t="s">
        <v>165</v>
      </c>
      <c r="C220" t="s">
        <v>10</v>
      </c>
      <c r="D220" t="s">
        <v>11</v>
      </c>
      <c r="E220" t="s">
        <v>398</v>
      </c>
      <c r="F220" t="s">
        <v>471</v>
      </c>
      <c r="G220" t="s">
        <v>49</v>
      </c>
      <c r="H220" t="str">
        <f>IFERROR(VLOOKUP(B220,[2]Sheet2!K:L,2,0), "Laptop")</f>
        <v>Desktop</v>
      </c>
    </row>
    <row r="221" spans="1:8" x14ac:dyDescent="0.35">
      <c r="A221" t="s">
        <v>472</v>
      </c>
      <c r="B221" t="s">
        <v>17</v>
      </c>
      <c r="C221" t="s">
        <v>10</v>
      </c>
      <c r="D221" t="s">
        <v>11</v>
      </c>
      <c r="E221" t="s">
        <v>398</v>
      </c>
      <c r="F221" t="s">
        <v>473</v>
      </c>
      <c r="G221" t="s">
        <v>135</v>
      </c>
      <c r="H221" t="str">
        <f>IFERROR(VLOOKUP(B221,[2]Sheet2!K:L,2,0), "Laptop")</f>
        <v>Laptop</v>
      </c>
    </row>
    <row r="222" spans="1:8" x14ac:dyDescent="0.35">
      <c r="A222" t="s">
        <v>474</v>
      </c>
      <c r="B222" t="s">
        <v>27</v>
      </c>
      <c r="C222" t="s">
        <v>10</v>
      </c>
      <c r="D222" t="s">
        <v>11</v>
      </c>
      <c r="E222" t="s">
        <v>398</v>
      </c>
      <c r="F222" t="s">
        <v>475</v>
      </c>
      <c r="G222" t="s">
        <v>42</v>
      </c>
      <c r="H222" t="str">
        <f>IFERROR(VLOOKUP(B222,[2]Sheet2!K:L,2,0), "Laptop")</f>
        <v>Laptop</v>
      </c>
    </row>
    <row r="223" spans="1:8" x14ac:dyDescent="0.35">
      <c r="A223" t="s">
        <v>418</v>
      </c>
      <c r="B223" t="s">
        <v>44</v>
      </c>
      <c r="C223" t="s">
        <v>10</v>
      </c>
      <c r="D223" t="s">
        <v>11</v>
      </c>
      <c r="E223" t="s">
        <v>398</v>
      </c>
      <c r="F223" t="s">
        <v>476</v>
      </c>
      <c r="G223" t="s">
        <v>49</v>
      </c>
      <c r="H223" t="str">
        <f>IFERROR(VLOOKUP(B223,[2]Sheet2!K:L,2,0), "Laptop")</f>
        <v>Desktop</v>
      </c>
    </row>
    <row r="224" spans="1:8" x14ac:dyDescent="0.35">
      <c r="A224" t="s">
        <v>477</v>
      </c>
      <c r="B224" t="s">
        <v>44</v>
      </c>
      <c r="C224" t="s">
        <v>10</v>
      </c>
      <c r="D224" t="s">
        <v>11</v>
      </c>
      <c r="E224" t="s">
        <v>398</v>
      </c>
      <c r="F224" t="s">
        <v>478</v>
      </c>
      <c r="G224" t="s">
        <v>46</v>
      </c>
      <c r="H224" t="str">
        <f>IFERROR(VLOOKUP(B224,[2]Sheet2!K:L,2,0), "Laptop")</f>
        <v>Desktop</v>
      </c>
    </row>
    <row r="225" spans="1:8" x14ac:dyDescent="0.35">
      <c r="A225" t="s">
        <v>479</v>
      </c>
      <c r="B225" t="s">
        <v>27</v>
      </c>
      <c r="C225" t="s">
        <v>10</v>
      </c>
      <c r="D225" t="s">
        <v>11</v>
      </c>
      <c r="E225" t="s">
        <v>398</v>
      </c>
      <c r="F225" t="s">
        <v>480</v>
      </c>
      <c r="G225" t="s">
        <v>189</v>
      </c>
      <c r="H225" t="str">
        <f>IFERROR(VLOOKUP(B225,[2]Sheet2!K:L,2,0), "Laptop")</f>
        <v>Laptop</v>
      </c>
    </row>
    <row r="226" spans="1:8" x14ac:dyDescent="0.35">
      <c r="A226" t="s">
        <v>481</v>
      </c>
      <c r="B226" t="s">
        <v>44</v>
      </c>
      <c r="C226" t="s">
        <v>10</v>
      </c>
      <c r="D226" t="s">
        <v>11</v>
      </c>
      <c r="E226" t="s">
        <v>398</v>
      </c>
      <c r="F226" t="s">
        <v>482</v>
      </c>
      <c r="G226" t="s">
        <v>318</v>
      </c>
      <c r="H226" t="str">
        <f>IFERROR(VLOOKUP(B226,[2]Sheet2!K:L,2,0), "Laptop")</f>
        <v>Desktop</v>
      </c>
    </row>
    <row r="227" spans="1:8" x14ac:dyDescent="0.35">
      <c r="A227" t="s">
        <v>483</v>
      </c>
      <c r="B227" t="s">
        <v>37</v>
      </c>
      <c r="C227" t="s">
        <v>10</v>
      </c>
      <c r="D227" t="s">
        <v>11</v>
      </c>
      <c r="E227" t="s">
        <v>398</v>
      </c>
      <c r="F227" t="s">
        <v>484</v>
      </c>
      <c r="G227" t="s">
        <v>173</v>
      </c>
      <c r="H227" t="str">
        <f>IFERROR(VLOOKUP(B227,[2]Sheet2!K:L,2,0), "Laptop")</f>
        <v>Laptop</v>
      </c>
    </row>
    <row r="228" spans="1:8" x14ac:dyDescent="0.35">
      <c r="A228" t="s">
        <v>438</v>
      </c>
      <c r="B228" t="s">
        <v>44</v>
      </c>
      <c r="C228" t="s">
        <v>10</v>
      </c>
      <c r="D228" t="s">
        <v>11</v>
      </c>
      <c r="E228" t="s">
        <v>398</v>
      </c>
      <c r="F228" t="s">
        <v>485</v>
      </c>
      <c r="G228" t="s">
        <v>35</v>
      </c>
      <c r="H228" t="str">
        <f>IFERROR(VLOOKUP(B228,[2]Sheet2!K:L,2,0), "Laptop")</f>
        <v>Desktop</v>
      </c>
    </row>
    <row r="229" spans="1:8" x14ac:dyDescent="0.35">
      <c r="A229" t="s">
        <v>486</v>
      </c>
      <c r="B229" t="s">
        <v>44</v>
      </c>
      <c r="C229" t="s">
        <v>10</v>
      </c>
      <c r="D229" t="s">
        <v>11</v>
      </c>
      <c r="E229" t="s">
        <v>398</v>
      </c>
      <c r="F229" t="s">
        <v>487</v>
      </c>
      <c r="G229" t="s">
        <v>49</v>
      </c>
      <c r="H229" t="str">
        <f>IFERROR(VLOOKUP(B229,[2]Sheet2!K:L,2,0), "Laptop")</f>
        <v>Desktop</v>
      </c>
    </row>
    <row r="230" spans="1:8" x14ac:dyDescent="0.35">
      <c r="A230" t="s">
        <v>488</v>
      </c>
      <c r="B230" t="s">
        <v>17</v>
      </c>
      <c r="C230" t="s">
        <v>10</v>
      </c>
      <c r="D230" t="s">
        <v>11</v>
      </c>
      <c r="E230" t="s">
        <v>398</v>
      </c>
      <c r="F230" t="s">
        <v>489</v>
      </c>
      <c r="G230" t="s">
        <v>49</v>
      </c>
      <c r="H230" t="str">
        <f>IFERROR(VLOOKUP(B230,[2]Sheet2!K:L,2,0), "Laptop")</f>
        <v>Laptop</v>
      </c>
    </row>
    <row r="231" spans="1:8" x14ac:dyDescent="0.35">
      <c r="A231" t="s">
        <v>490</v>
      </c>
      <c r="B231" t="s">
        <v>44</v>
      </c>
      <c r="C231" t="s">
        <v>10</v>
      </c>
      <c r="D231" t="s">
        <v>11</v>
      </c>
      <c r="E231" t="s">
        <v>398</v>
      </c>
      <c r="F231" t="s">
        <v>491</v>
      </c>
      <c r="G231" t="s">
        <v>318</v>
      </c>
      <c r="H231" t="str">
        <f>IFERROR(VLOOKUP(B231,[2]Sheet2!K:L,2,0), "Laptop")</f>
        <v>Desktop</v>
      </c>
    </row>
    <row r="232" spans="1:8" x14ac:dyDescent="0.35">
      <c r="A232" t="s">
        <v>481</v>
      </c>
      <c r="B232" t="s">
        <v>44</v>
      </c>
      <c r="C232" t="s">
        <v>10</v>
      </c>
      <c r="D232" t="s">
        <v>11</v>
      </c>
      <c r="E232" t="s">
        <v>398</v>
      </c>
      <c r="F232" t="s">
        <v>492</v>
      </c>
      <c r="G232" t="s">
        <v>318</v>
      </c>
      <c r="H232" t="str">
        <f>IFERROR(VLOOKUP(B232,[2]Sheet2!K:L,2,0), "Laptop")</f>
        <v>Desktop</v>
      </c>
    </row>
    <row r="233" spans="1:8" x14ac:dyDescent="0.35">
      <c r="A233" t="s">
        <v>493</v>
      </c>
      <c r="B233" t="s">
        <v>17</v>
      </c>
      <c r="C233" t="s">
        <v>10</v>
      </c>
      <c r="D233" t="s">
        <v>11</v>
      </c>
      <c r="E233" t="s">
        <v>398</v>
      </c>
      <c r="F233" t="s">
        <v>494</v>
      </c>
      <c r="G233" t="s">
        <v>46</v>
      </c>
      <c r="H233" t="str">
        <f>IFERROR(VLOOKUP(B233,[2]Sheet2!K:L,2,0), "Laptop")</f>
        <v>Laptop</v>
      </c>
    </row>
    <row r="234" spans="1:8" x14ac:dyDescent="0.35">
      <c r="A234" t="s">
        <v>495</v>
      </c>
      <c r="B234" t="s">
        <v>17</v>
      </c>
      <c r="C234" t="s">
        <v>10</v>
      </c>
      <c r="D234" t="s">
        <v>11</v>
      </c>
      <c r="E234" t="s">
        <v>398</v>
      </c>
      <c r="F234" t="s">
        <v>496</v>
      </c>
      <c r="G234" t="s">
        <v>314</v>
      </c>
      <c r="H234" t="str">
        <f>IFERROR(VLOOKUP(B234,[2]Sheet2!K:L,2,0), "Laptop")</f>
        <v>Laptop</v>
      </c>
    </row>
    <row r="235" spans="1:8" x14ac:dyDescent="0.35">
      <c r="A235" t="s">
        <v>497</v>
      </c>
      <c r="B235" t="s">
        <v>44</v>
      </c>
      <c r="C235" t="s">
        <v>10</v>
      </c>
      <c r="D235" t="s">
        <v>11</v>
      </c>
      <c r="E235" t="s">
        <v>398</v>
      </c>
      <c r="F235" t="s">
        <v>498</v>
      </c>
      <c r="H235" t="str">
        <f>IFERROR(VLOOKUP(B235,[2]Sheet2!K:L,2,0), "Laptop")</f>
        <v>Desktop</v>
      </c>
    </row>
    <row r="236" spans="1:8" x14ac:dyDescent="0.35">
      <c r="A236" t="s">
        <v>430</v>
      </c>
      <c r="B236" t="s">
        <v>44</v>
      </c>
      <c r="C236" t="s">
        <v>10</v>
      </c>
      <c r="D236" t="s">
        <v>11</v>
      </c>
      <c r="E236" t="s">
        <v>398</v>
      </c>
      <c r="F236" t="s">
        <v>499</v>
      </c>
      <c r="G236" t="s">
        <v>46</v>
      </c>
      <c r="H236" t="str">
        <f>IFERROR(VLOOKUP(B236,[2]Sheet2!K:L,2,0), "Laptop")</f>
        <v>Desktop</v>
      </c>
    </row>
    <row r="237" spans="1:8" x14ac:dyDescent="0.35">
      <c r="A237" t="s">
        <v>410</v>
      </c>
      <c r="B237" t="s">
        <v>169</v>
      </c>
      <c r="C237" t="s">
        <v>10</v>
      </c>
      <c r="D237" t="s">
        <v>11</v>
      </c>
      <c r="E237" t="s">
        <v>398</v>
      </c>
      <c r="F237" t="s">
        <v>500</v>
      </c>
      <c r="G237" t="s">
        <v>35</v>
      </c>
      <c r="H237" t="str">
        <f>IFERROR(VLOOKUP(B237,[2]Sheet2!K:L,2,0), "Laptop")</f>
        <v>Desktop</v>
      </c>
    </row>
    <row r="238" spans="1:8" x14ac:dyDescent="0.35">
      <c r="A238" t="s">
        <v>501</v>
      </c>
      <c r="B238" t="s">
        <v>17</v>
      </c>
      <c r="C238" t="s">
        <v>10</v>
      </c>
      <c r="D238" t="s">
        <v>11</v>
      </c>
      <c r="E238" t="s">
        <v>398</v>
      </c>
      <c r="F238" t="s">
        <v>502</v>
      </c>
      <c r="G238" t="s">
        <v>46</v>
      </c>
      <c r="H238" t="str">
        <f>IFERROR(VLOOKUP(B238,[2]Sheet2!K:L,2,0), "Laptop")</f>
        <v>Laptop</v>
      </c>
    </row>
    <row r="239" spans="1:8" x14ac:dyDescent="0.35">
      <c r="A239" t="s">
        <v>503</v>
      </c>
      <c r="B239" t="s">
        <v>17</v>
      </c>
      <c r="C239" t="s">
        <v>10</v>
      </c>
      <c r="D239" t="s">
        <v>11</v>
      </c>
      <c r="E239" t="s">
        <v>398</v>
      </c>
      <c r="F239" t="s">
        <v>504</v>
      </c>
      <c r="G239" t="s">
        <v>87</v>
      </c>
      <c r="H239" t="str">
        <f>IFERROR(VLOOKUP(B239,[2]Sheet2!K:L,2,0), "Laptop")</f>
        <v>Laptop</v>
      </c>
    </row>
    <row r="240" spans="1:8" x14ac:dyDescent="0.35">
      <c r="A240" t="s">
        <v>505</v>
      </c>
      <c r="B240" t="s">
        <v>44</v>
      </c>
      <c r="C240" t="s">
        <v>10</v>
      </c>
      <c r="D240" t="s">
        <v>11</v>
      </c>
      <c r="E240" t="s">
        <v>398</v>
      </c>
      <c r="F240" t="s">
        <v>506</v>
      </c>
      <c r="H240" t="str">
        <f>IFERROR(VLOOKUP(B240,[2]Sheet2!K:L,2,0), "Laptop")</f>
        <v>Desktop</v>
      </c>
    </row>
    <row r="241" spans="1:8" x14ac:dyDescent="0.35">
      <c r="A241" t="s">
        <v>507</v>
      </c>
      <c r="B241" t="s">
        <v>37</v>
      </c>
      <c r="C241" t="s">
        <v>10</v>
      </c>
      <c r="D241" t="s">
        <v>11</v>
      </c>
      <c r="E241" t="s">
        <v>398</v>
      </c>
      <c r="F241" t="s">
        <v>508</v>
      </c>
      <c r="H241" t="str">
        <f>IFERROR(VLOOKUP(B241,[2]Sheet2!K:L,2,0), "Laptop")</f>
        <v>Laptop</v>
      </c>
    </row>
    <row r="242" spans="1:8" x14ac:dyDescent="0.35">
      <c r="A242" t="s">
        <v>509</v>
      </c>
      <c r="B242" t="s">
        <v>44</v>
      </c>
      <c r="C242" t="s">
        <v>10</v>
      </c>
      <c r="D242" t="s">
        <v>11</v>
      </c>
      <c r="E242" t="s">
        <v>398</v>
      </c>
      <c r="F242" t="s">
        <v>510</v>
      </c>
      <c r="G242" t="s">
        <v>239</v>
      </c>
      <c r="H242" t="str">
        <f>IFERROR(VLOOKUP(B242,[2]Sheet2!K:L,2,0), "Laptop")</f>
        <v>Desktop</v>
      </c>
    </row>
    <row r="243" spans="1:8" x14ac:dyDescent="0.35">
      <c r="A243" t="s">
        <v>511</v>
      </c>
      <c r="B243" t="s">
        <v>27</v>
      </c>
      <c r="C243" t="s">
        <v>10</v>
      </c>
      <c r="D243" t="s">
        <v>11</v>
      </c>
      <c r="E243" t="s">
        <v>398</v>
      </c>
      <c r="F243" t="s">
        <v>512</v>
      </c>
      <c r="G243" t="s">
        <v>513</v>
      </c>
      <c r="H243" t="str">
        <f>IFERROR(VLOOKUP(B243,[2]Sheet2!K:L,2,0), "Laptop")</f>
        <v>Laptop</v>
      </c>
    </row>
    <row r="244" spans="1:8" x14ac:dyDescent="0.35">
      <c r="A244" t="s">
        <v>418</v>
      </c>
      <c r="B244" t="s">
        <v>17</v>
      </c>
      <c r="C244" t="s">
        <v>10</v>
      </c>
      <c r="D244" t="s">
        <v>11</v>
      </c>
      <c r="E244" t="s">
        <v>398</v>
      </c>
      <c r="F244" t="s">
        <v>514</v>
      </c>
      <c r="G244" t="s">
        <v>49</v>
      </c>
      <c r="H244" t="str">
        <f>IFERROR(VLOOKUP(B244,[2]Sheet2!K:L,2,0), "Laptop")</f>
        <v>Laptop</v>
      </c>
    </row>
    <row r="245" spans="1:8" x14ac:dyDescent="0.35">
      <c r="A245" t="s">
        <v>515</v>
      </c>
      <c r="B245" t="s">
        <v>17</v>
      </c>
      <c r="C245" t="s">
        <v>10</v>
      </c>
      <c r="D245" t="s">
        <v>11</v>
      </c>
      <c r="E245" t="s">
        <v>398</v>
      </c>
      <c r="F245" t="s">
        <v>516</v>
      </c>
      <c r="G245" t="s">
        <v>87</v>
      </c>
      <c r="H245" t="str">
        <f>IFERROR(VLOOKUP(B245,[2]Sheet2!K:L,2,0), "Laptop")</f>
        <v>Laptop</v>
      </c>
    </row>
    <row r="246" spans="1:8" x14ac:dyDescent="0.35">
      <c r="A246" t="s">
        <v>517</v>
      </c>
      <c r="B246" t="s">
        <v>17</v>
      </c>
      <c r="C246" t="s">
        <v>10</v>
      </c>
      <c r="D246" t="s">
        <v>11</v>
      </c>
      <c r="E246" t="s">
        <v>398</v>
      </c>
      <c r="F246" t="s">
        <v>518</v>
      </c>
      <c r="G246" t="s">
        <v>128</v>
      </c>
      <c r="H246" t="str">
        <f>IFERROR(VLOOKUP(B246,[2]Sheet2!K:L,2,0), "Laptop")</f>
        <v>Laptop</v>
      </c>
    </row>
    <row r="247" spans="1:8" x14ac:dyDescent="0.35">
      <c r="A247" t="s">
        <v>519</v>
      </c>
      <c r="B247" t="s">
        <v>17</v>
      </c>
      <c r="C247" t="s">
        <v>10</v>
      </c>
      <c r="D247" t="s">
        <v>11</v>
      </c>
      <c r="E247" t="s">
        <v>398</v>
      </c>
      <c r="F247" t="s">
        <v>520</v>
      </c>
      <c r="G247" t="s">
        <v>49</v>
      </c>
      <c r="H247" t="str">
        <f>IFERROR(VLOOKUP(B247,[2]Sheet2!K:L,2,0), "Laptop")</f>
        <v>Laptop</v>
      </c>
    </row>
    <row r="248" spans="1:8" x14ac:dyDescent="0.35">
      <c r="A248" t="s">
        <v>503</v>
      </c>
      <c r="B248" t="s">
        <v>169</v>
      </c>
      <c r="C248" t="s">
        <v>10</v>
      </c>
      <c r="D248" t="s">
        <v>11</v>
      </c>
      <c r="E248" t="s">
        <v>398</v>
      </c>
      <c r="F248" t="s">
        <v>521</v>
      </c>
      <c r="G248" t="s">
        <v>87</v>
      </c>
      <c r="H248" t="str">
        <f>IFERROR(VLOOKUP(B248,[2]Sheet2!K:L,2,0), "Laptop")</f>
        <v>Desktop</v>
      </c>
    </row>
    <row r="249" spans="1:8" x14ac:dyDescent="0.35">
      <c r="A249" t="s">
        <v>493</v>
      </c>
      <c r="B249" t="s">
        <v>44</v>
      </c>
      <c r="C249" t="s">
        <v>10</v>
      </c>
      <c r="D249" t="s">
        <v>11</v>
      </c>
      <c r="E249" t="s">
        <v>398</v>
      </c>
      <c r="F249" t="s">
        <v>522</v>
      </c>
      <c r="G249" t="s">
        <v>46</v>
      </c>
      <c r="H249" t="str">
        <f>IFERROR(VLOOKUP(B249,[2]Sheet2!K:L,2,0), "Laptop")</f>
        <v>Desktop</v>
      </c>
    </row>
    <row r="250" spans="1:8" x14ac:dyDescent="0.35">
      <c r="A250" t="s">
        <v>523</v>
      </c>
      <c r="B250" t="s">
        <v>37</v>
      </c>
      <c r="C250" t="s">
        <v>10</v>
      </c>
      <c r="D250" t="s">
        <v>11</v>
      </c>
      <c r="E250" t="s">
        <v>398</v>
      </c>
      <c r="F250" t="s">
        <v>524</v>
      </c>
      <c r="G250" t="s">
        <v>42</v>
      </c>
      <c r="H250" t="str">
        <f>IFERROR(VLOOKUP(B250,[2]Sheet2!K:L,2,0), "Laptop")</f>
        <v>Laptop</v>
      </c>
    </row>
    <row r="251" spans="1:8" x14ac:dyDescent="0.35">
      <c r="A251" t="s">
        <v>525</v>
      </c>
      <c r="B251" t="s">
        <v>44</v>
      </c>
      <c r="C251" t="s">
        <v>10</v>
      </c>
      <c r="D251" t="s">
        <v>11</v>
      </c>
      <c r="E251" t="s">
        <v>398</v>
      </c>
      <c r="F251" t="s">
        <v>526</v>
      </c>
      <c r="G251" t="s">
        <v>35</v>
      </c>
      <c r="H251" t="str">
        <f>IFERROR(VLOOKUP(B251,[2]Sheet2!K:L,2,0), "Laptop")</f>
        <v>Desktop</v>
      </c>
    </row>
    <row r="252" spans="1:8" x14ac:dyDescent="0.35">
      <c r="A252" t="s">
        <v>527</v>
      </c>
      <c r="B252" t="s">
        <v>17</v>
      </c>
      <c r="C252" t="s">
        <v>10</v>
      </c>
      <c r="D252" t="s">
        <v>11</v>
      </c>
      <c r="E252" t="s">
        <v>398</v>
      </c>
      <c r="F252" t="s">
        <v>528</v>
      </c>
      <c r="G252" t="s">
        <v>135</v>
      </c>
      <c r="H252" t="str">
        <f>IFERROR(VLOOKUP(B252,[2]Sheet2!K:L,2,0), "Laptop")</f>
        <v>Laptop</v>
      </c>
    </row>
    <row r="253" spans="1:8" x14ac:dyDescent="0.35">
      <c r="A253" t="s">
        <v>529</v>
      </c>
      <c r="B253" t="s">
        <v>37</v>
      </c>
      <c r="C253" t="s">
        <v>10</v>
      </c>
      <c r="D253" t="s">
        <v>11</v>
      </c>
      <c r="E253" t="s">
        <v>398</v>
      </c>
      <c r="F253" t="s">
        <v>530</v>
      </c>
      <c r="G253" t="s">
        <v>128</v>
      </c>
      <c r="H253" t="str">
        <f>IFERROR(VLOOKUP(B253,[2]Sheet2!K:L,2,0), "Laptop")</f>
        <v>Laptop</v>
      </c>
    </row>
    <row r="254" spans="1:8" x14ac:dyDescent="0.35">
      <c r="A254" t="s">
        <v>531</v>
      </c>
      <c r="B254" t="s">
        <v>44</v>
      </c>
      <c r="C254" t="s">
        <v>10</v>
      </c>
      <c r="D254" t="s">
        <v>11</v>
      </c>
      <c r="E254" t="s">
        <v>398</v>
      </c>
      <c r="F254" t="s">
        <v>532</v>
      </c>
      <c r="G254" t="s">
        <v>149</v>
      </c>
      <c r="H254" t="str">
        <f>IFERROR(VLOOKUP(B254,[2]Sheet2!K:L,2,0), "Laptop")</f>
        <v>Desktop</v>
      </c>
    </row>
    <row r="255" spans="1:8" x14ac:dyDescent="0.35">
      <c r="A255" t="s">
        <v>533</v>
      </c>
      <c r="B255" t="s">
        <v>17</v>
      </c>
      <c r="C255" t="s">
        <v>10</v>
      </c>
      <c r="D255" t="s">
        <v>11</v>
      </c>
      <c r="E255" t="s">
        <v>398</v>
      </c>
      <c r="F255" t="s">
        <v>534</v>
      </c>
      <c r="G255" t="s">
        <v>189</v>
      </c>
      <c r="H255" t="str">
        <f>IFERROR(VLOOKUP(B255,[2]Sheet2!K:L,2,0), "Laptop")</f>
        <v>Laptop</v>
      </c>
    </row>
    <row r="256" spans="1:8" x14ac:dyDescent="0.35">
      <c r="A256" t="s">
        <v>468</v>
      </c>
      <c r="B256" t="s">
        <v>17</v>
      </c>
      <c r="C256" t="s">
        <v>10</v>
      </c>
      <c r="D256" t="s">
        <v>11</v>
      </c>
      <c r="E256" t="s">
        <v>398</v>
      </c>
      <c r="F256" t="s">
        <v>535</v>
      </c>
      <c r="G256" t="s">
        <v>318</v>
      </c>
      <c r="H256" t="str">
        <f>IFERROR(VLOOKUP(B256,[2]Sheet2!K:L,2,0), "Laptop")</f>
        <v>Laptop</v>
      </c>
    </row>
    <row r="257" spans="1:8" x14ac:dyDescent="0.35">
      <c r="A257" t="s">
        <v>536</v>
      </c>
      <c r="B257" t="s">
        <v>17</v>
      </c>
      <c r="C257" t="s">
        <v>10</v>
      </c>
      <c r="D257" t="s">
        <v>11</v>
      </c>
      <c r="E257" t="s">
        <v>398</v>
      </c>
      <c r="F257" t="s">
        <v>537</v>
      </c>
      <c r="G257" t="s">
        <v>538</v>
      </c>
      <c r="H257" t="str">
        <f>IFERROR(VLOOKUP(B257,[2]Sheet2!K:L,2,0), "Laptop")</f>
        <v>Laptop</v>
      </c>
    </row>
    <row r="258" spans="1:8" x14ac:dyDescent="0.35">
      <c r="A258" t="s">
        <v>539</v>
      </c>
      <c r="B258" t="s">
        <v>44</v>
      </c>
      <c r="C258" t="s">
        <v>10</v>
      </c>
      <c r="D258" t="s">
        <v>11</v>
      </c>
      <c r="E258" t="s">
        <v>398</v>
      </c>
      <c r="F258" t="s">
        <v>540</v>
      </c>
      <c r="G258" t="s">
        <v>49</v>
      </c>
      <c r="H258" t="str">
        <f>IFERROR(VLOOKUP(B258,[2]Sheet2!K:L,2,0), "Laptop")</f>
        <v>Desktop</v>
      </c>
    </row>
    <row r="259" spans="1:8" x14ac:dyDescent="0.35">
      <c r="A259" t="s">
        <v>541</v>
      </c>
      <c r="B259" t="s">
        <v>17</v>
      </c>
      <c r="C259" t="s">
        <v>10</v>
      </c>
      <c r="D259" t="s">
        <v>11</v>
      </c>
      <c r="E259" t="s">
        <v>398</v>
      </c>
      <c r="F259" t="s">
        <v>542</v>
      </c>
      <c r="G259" t="s">
        <v>57</v>
      </c>
      <c r="H259" t="str">
        <f>IFERROR(VLOOKUP(B259,[2]Sheet2!K:L,2,0), "Laptop")</f>
        <v>Laptop</v>
      </c>
    </row>
    <row r="260" spans="1:8" x14ac:dyDescent="0.35">
      <c r="A260" t="s">
        <v>446</v>
      </c>
      <c r="B260" t="s">
        <v>17</v>
      </c>
      <c r="C260" t="s">
        <v>10</v>
      </c>
      <c r="D260" t="s">
        <v>11</v>
      </c>
      <c r="E260" t="s">
        <v>398</v>
      </c>
      <c r="F260" t="s">
        <v>543</v>
      </c>
      <c r="G260" t="s">
        <v>173</v>
      </c>
      <c r="H260" t="str">
        <f>IFERROR(VLOOKUP(B260,[2]Sheet2!K:L,2,0), "Laptop")</f>
        <v>Laptop</v>
      </c>
    </row>
    <row r="261" spans="1:8" x14ac:dyDescent="0.35">
      <c r="A261" t="s">
        <v>544</v>
      </c>
      <c r="B261" t="s">
        <v>194</v>
      </c>
      <c r="C261" t="s">
        <v>10</v>
      </c>
      <c r="D261" t="s">
        <v>11</v>
      </c>
      <c r="E261" t="s">
        <v>398</v>
      </c>
      <c r="F261" t="s">
        <v>545</v>
      </c>
      <c r="G261" t="s">
        <v>239</v>
      </c>
      <c r="H261" t="str">
        <f>IFERROR(VLOOKUP(B261,[2]Sheet2!K:L,2,0), "Laptop")</f>
        <v>Laptop</v>
      </c>
    </row>
    <row r="262" spans="1:8" x14ac:dyDescent="0.35">
      <c r="A262" t="s">
        <v>546</v>
      </c>
      <c r="B262" t="s">
        <v>44</v>
      </c>
      <c r="C262" t="s">
        <v>10</v>
      </c>
      <c r="D262" t="s">
        <v>11</v>
      </c>
      <c r="E262" t="s">
        <v>398</v>
      </c>
      <c r="F262" t="s">
        <v>547</v>
      </c>
      <c r="G262" t="s">
        <v>239</v>
      </c>
      <c r="H262" t="str">
        <f>IFERROR(VLOOKUP(B262,[2]Sheet2!K:L,2,0), "Laptop")</f>
        <v>Desktop</v>
      </c>
    </row>
    <row r="263" spans="1:8" x14ac:dyDescent="0.35">
      <c r="A263" t="s">
        <v>488</v>
      </c>
      <c r="B263" t="s">
        <v>44</v>
      </c>
      <c r="C263" t="s">
        <v>10</v>
      </c>
      <c r="D263" t="s">
        <v>11</v>
      </c>
      <c r="E263" t="s">
        <v>398</v>
      </c>
      <c r="F263" t="s">
        <v>548</v>
      </c>
      <c r="G263" t="s">
        <v>35</v>
      </c>
      <c r="H263" t="str">
        <f>IFERROR(VLOOKUP(B263,[2]Sheet2!K:L,2,0), "Laptop")</f>
        <v>Desktop</v>
      </c>
    </row>
    <row r="264" spans="1:8" x14ac:dyDescent="0.35">
      <c r="A264" t="s">
        <v>474</v>
      </c>
      <c r="B264" t="s">
        <v>44</v>
      </c>
      <c r="C264" t="s">
        <v>10</v>
      </c>
      <c r="D264" t="s">
        <v>11</v>
      </c>
      <c r="E264" t="s">
        <v>398</v>
      </c>
      <c r="F264" t="s">
        <v>549</v>
      </c>
      <c r="G264" t="s">
        <v>550</v>
      </c>
      <c r="H264" t="str">
        <f>IFERROR(VLOOKUP(B264,[2]Sheet2!K:L,2,0), "Laptop")</f>
        <v>Desktop</v>
      </c>
    </row>
    <row r="265" spans="1:8" x14ac:dyDescent="0.35">
      <c r="A265" t="s">
        <v>488</v>
      </c>
      <c r="B265" t="s">
        <v>44</v>
      </c>
      <c r="C265" t="s">
        <v>10</v>
      </c>
      <c r="D265" t="s">
        <v>11</v>
      </c>
      <c r="E265" t="s">
        <v>398</v>
      </c>
      <c r="F265" t="s">
        <v>551</v>
      </c>
      <c r="G265" t="s">
        <v>361</v>
      </c>
      <c r="H265" t="str">
        <f>IFERROR(VLOOKUP(B265,[2]Sheet2!K:L,2,0), "Laptop")</f>
        <v>Desktop</v>
      </c>
    </row>
    <row r="266" spans="1:8" x14ac:dyDescent="0.35">
      <c r="A266" t="s">
        <v>552</v>
      </c>
      <c r="B266" t="s">
        <v>64</v>
      </c>
      <c r="C266" t="s">
        <v>10</v>
      </c>
      <c r="D266" t="s">
        <v>11</v>
      </c>
      <c r="E266" t="s">
        <v>398</v>
      </c>
      <c r="F266" t="s">
        <v>553</v>
      </c>
      <c r="G266" t="s">
        <v>239</v>
      </c>
      <c r="H266" t="str">
        <f>IFERROR(VLOOKUP(B266,[2]Sheet2!K:L,2,0), "Laptop")</f>
        <v>Desktop</v>
      </c>
    </row>
    <row r="267" spans="1:8" x14ac:dyDescent="0.35">
      <c r="A267" t="s">
        <v>539</v>
      </c>
      <c r="B267" t="s">
        <v>17</v>
      </c>
      <c r="C267" t="s">
        <v>10</v>
      </c>
      <c r="D267" t="s">
        <v>11</v>
      </c>
      <c r="E267" t="s">
        <v>398</v>
      </c>
      <c r="F267" t="s">
        <v>554</v>
      </c>
      <c r="G267" t="s">
        <v>318</v>
      </c>
      <c r="H267" t="str">
        <f>IFERROR(VLOOKUP(B267,[2]Sheet2!K:L,2,0), "Laptop")</f>
        <v>Laptop</v>
      </c>
    </row>
    <row r="268" spans="1:8" x14ac:dyDescent="0.35">
      <c r="A268" t="s">
        <v>555</v>
      </c>
      <c r="B268" t="s">
        <v>17</v>
      </c>
      <c r="C268" t="s">
        <v>10</v>
      </c>
      <c r="D268" t="s">
        <v>11</v>
      </c>
      <c r="E268" t="s">
        <v>398</v>
      </c>
      <c r="F268" t="s">
        <v>556</v>
      </c>
      <c r="G268" t="s">
        <v>49</v>
      </c>
      <c r="H268" t="str">
        <f>IFERROR(VLOOKUP(B268,[2]Sheet2!K:L,2,0), "Laptop")</f>
        <v>Laptop</v>
      </c>
    </row>
    <row r="269" spans="1:8" x14ac:dyDescent="0.35">
      <c r="A269" t="s">
        <v>519</v>
      </c>
      <c r="B269" t="s">
        <v>44</v>
      </c>
      <c r="C269" t="s">
        <v>10</v>
      </c>
      <c r="D269" t="s">
        <v>11</v>
      </c>
      <c r="E269" t="s">
        <v>398</v>
      </c>
      <c r="F269" t="s">
        <v>557</v>
      </c>
      <c r="G269" t="s">
        <v>49</v>
      </c>
      <c r="H269" t="str">
        <f>IFERROR(VLOOKUP(B269,[2]Sheet2!K:L,2,0), "Laptop")</f>
        <v>Desktop</v>
      </c>
    </row>
    <row r="270" spans="1:8" x14ac:dyDescent="0.35">
      <c r="A270" t="s">
        <v>558</v>
      </c>
      <c r="B270" t="s">
        <v>212</v>
      </c>
      <c r="C270" t="s">
        <v>10</v>
      </c>
      <c r="D270" t="s">
        <v>11</v>
      </c>
      <c r="E270" t="s">
        <v>398</v>
      </c>
      <c r="F270" t="s">
        <v>559</v>
      </c>
      <c r="G270" t="s">
        <v>20</v>
      </c>
      <c r="H270" t="str">
        <f>IFERROR(VLOOKUP(B270,[2]Sheet2!K:L,2,0), "Laptop")</f>
        <v>Laptop</v>
      </c>
    </row>
    <row r="271" spans="1:8" x14ac:dyDescent="0.35">
      <c r="A271" t="s">
        <v>560</v>
      </c>
      <c r="B271" t="s">
        <v>17</v>
      </c>
      <c r="C271" t="s">
        <v>10</v>
      </c>
      <c r="D271" t="s">
        <v>11</v>
      </c>
      <c r="E271" t="s">
        <v>398</v>
      </c>
      <c r="F271" t="s">
        <v>561</v>
      </c>
      <c r="G271" t="s">
        <v>314</v>
      </c>
      <c r="H271" t="str">
        <f>IFERROR(VLOOKUP(B271,[2]Sheet2!K:L,2,0), "Laptop")</f>
        <v>Laptop</v>
      </c>
    </row>
    <row r="272" spans="1:8" x14ac:dyDescent="0.35">
      <c r="A272" t="s">
        <v>523</v>
      </c>
      <c r="B272" t="s">
        <v>562</v>
      </c>
      <c r="C272" t="s">
        <v>10</v>
      </c>
      <c r="D272" t="s">
        <v>11</v>
      </c>
      <c r="E272" t="s">
        <v>398</v>
      </c>
      <c r="F272" t="s">
        <v>563</v>
      </c>
      <c r="G272" t="s">
        <v>20</v>
      </c>
      <c r="H272" t="str">
        <f>IFERROR(VLOOKUP(B272,[2]Sheet2!K:L,2,0), "Laptop")</f>
        <v>Laptop</v>
      </c>
    </row>
    <row r="273" spans="1:8" x14ac:dyDescent="0.35">
      <c r="A273" t="s">
        <v>503</v>
      </c>
      <c r="B273" t="s">
        <v>17</v>
      </c>
      <c r="C273" t="s">
        <v>10</v>
      </c>
      <c r="D273" t="s">
        <v>11</v>
      </c>
      <c r="E273" t="s">
        <v>398</v>
      </c>
      <c r="F273" t="s">
        <v>564</v>
      </c>
      <c r="G273" t="s">
        <v>87</v>
      </c>
      <c r="H273" t="str">
        <f>IFERROR(VLOOKUP(B273,[2]Sheet2!K:L,2,0), "Laptop")</f>
        <v>Laptop</v>
      </c>
    </row>
    <row r="274" spans="1:8" x14ac:dyDescent="0.35">
      <c r="A274" t="s">
        <v>565</v>
      </c>
      <c r="B274" t="s">
        <v>27</v>
      </c>
      <c r="C274" t="s">
        <v>10</v>
      </c>
      <c r="D274" t="s">
        <v>11</v>
      </c>
      <c r="E274" t="s">
        <v>566</v>
      </c>
      <c r="F274" t="s">
        <v>567</v>
      </c>
      <c r="G274" t="s">
        <v>568</v>
      </c>
      <c r="H274" t="str">
        <f>IFERROR(VLOOKUP(B274,[2]Sheet2!K:L,2,0), "Laptop")</f>
        <v>Laptop</v>
      </c>
    </row>
    <row r="275" spans="1:8" x14ac:dyDescent="0.35">
      <c r="A275" t="s">
        <v>569</v>
      </c>
      <c r="B275" t="s">
        <v>17</v>
      </c>
      <c r="C275" t="s">
        <v>10</v>
      </c>
      <c r="D275" t="s">
        <v>11</v>
      </c>
      <c r="E275" t="s">
        <v>566</v>
      </c>
      <c r="F275" t="s">
        <v>570</v>
      </c>
      <c r="G275" t="s">
        <v>571</v>
      </c>
      <c r="H275" t="str">
        <f>IFERROR(VLOOKUP(B275,[2]Sheet2!K:L,2,0), "Laptop")</f>
        <v>Laptop</v>
      </c>
    </row>
    <row r="276" spans="1:8" x14ac:dyDescent="0.35">
      <c r="A276" t="s">
        <v>572</v>
      </c>
      <c r="B276" t="s">
        <v>17</v>
      </c>
      <c r="C276" t="s">
        <v>10</v>
      </c>
      <c r="D276" t="s">
        <v>11</v>
      </c>
      <c r="E276" t="s">
        <v>566</v>
      </c>
      <c r="F276" t="s">
        <v>573</v>
      </c>
      <c r="G276" t="s">
        <v>574</v>
      </c>
      <c r="H276" t="str">
        <f>IFERROR(VLOOKUP(B276,[2]Sheet2!K:L,2,0), "Laptop")</f>
        <v>Laptop</v>
      </c>
    </row>
    <row r="277" spans="1:8" x14ac:dyDescent="0.35">
      <c r="A277" t="s">
        <v>575</v>
      </c>
      <c r="B277" t="s">
        <v>37</v>
      </c>
      <c r="C277" t="s">
        <v>10</v>
      </c>
      <c r="D277" t="s">
        <v>11</v>
      </c>
      <c r="E277" t="s">
        <v>566</v>
      </c>
      <c r="F277" t="s">
        <v>576</v>
      </c>
      <c r="G277" t="s">
        <v>577</v>
      </c>
      <c r="H277" t="str">
        <f>IFERROR(VLOOKUP(B277,[2]Sheet2!K:L,2,0), "Laptop")</f>
        <v>Laptop</v>
      </c>
    </row>
    <row r="278" spans="1:8" x14ac:dyDescent="0.35">
      <c r="A278" t="s">
        <v>578</v>
      </c>
      <c r="B278" t="s">
        <v>64</v>
      </c>
      <c r="C278" t="s">
        <v>10</v>
      </c>
      <c r="D278" t="s">
        <v>11</v>
      </c>
      <c r="E278" t="s">
        <v>566</v>
      </c>
      <c r="F278" t="s">
        <v>579</v>
      </c>
      <c r="G278" t="s">
        <v>580</v>
      </c>
      <c r="H278" t="str">
        <f>IFERROR(VLOOKUP(B278,[2]Sheet2!K:L,2,0), "Laptop")</f>
        <v>Desktop</v>
      </c>
    </row>
    <row r="279" spans="1:8" x14ac:dyDescent="0.35">
      <c r="A279" t="s">
        <v>581</v>
      </c>
      <c r="B279" t="s">
        <v>37</v>
      </c>
      <c r="C279" t="s">
        <v>10</v>
      </c>
      <c r="D279" t="s">
        <v>11</v>
      </c>
      <c r="E279" t="s">
        <v>566</v>
      </c>
      <c r="F279" t="s">
        <v>582</v>
      </c>
      <c r="G279" t="s">
        <v>583</v>
      </c>
      <c r="H279" t="str">
        <f>IFERROR(VLOOKUP(B279,[2]Sheet2!K:L,2,0), "Laptop")</f>
        <v>Laptop</v>
      </c>
    </row>
    <row r="280" spans="1:8" x14ac:dyDescent="0.35">
      <c r="A280" t="s">
        <v>584</v>
      </c>
      <c r="B280" t="s">
        <v>17</v>
      </c>
      <c r="C280" t="s">
        <v>10</v>
      </c>
      <c r="D280" t="s">
        <v>11</v>
      </c>
      <c r="E280" t="s">
        <v>566</v>
      </c>
      <c r="F280" t="s">
        <v>585</v>
      </c>
      <c r="G280" t="s">
        <v>586</v>
      </c>
      <c r="H280" t="str">
        <f>IFERROR(VLOOKUP(B280,[2]Sheet2!K:L,2,0), "Laptop")</f>
        <v>Laptop</v>
      </c>
    </row>
    <row r="281" spans="1:8" x14ac:dyDescent="0.35">
      <c r="A281" t="s">
        <v>587</v>
      </c>
      <c r="B281" t="s">
        <v>27</v>
      </c>
      <c r="C281" t="s">
        <v>10</v>
      </c>
      <c r="D281" t="s">
        <v>11</v>
      </c>
      <c r="E281" t="s">
        <v>566</v>
      </c>
      <c r="F281" t="s">
        <v>588</v>
      </c>
      <c r="G281" t="s">
        <v>589</v>
      </c>
      <c r="H281" t="str">
        <f>IFERROR(VLOOKUP(B281,[2]Sheet2!K:L,2,0), "Laptop")</f>
        <v>Laptop</v>
      </c>
    </row>
    <row r="282" spans="1:8" x14ac:dyDescent="0.35">
      <c r="A282" t="s">
        <v>590</v>
      </c>
      <c r="B282" t="s">
        <v>17</v>
      </c>
      <c r="C282" t="s">
        <v>10</v>
      </c>
      <c r="D282" t="s">
        <v>11</v>
      </c>
      <c r="E282" t="s">
        <v>566</v>
      </c>
      <c r="F282" t="s">
        <v>591</v>
      </c>
      <c r="G282" t="s">
        <v>574</v>
      </c>
      <c r="H282" t="str">
        <f>IFERROR(VLOOKUP(B282,[2]Sheet2!K:L,2,0), "Laptop")</f>
        <v>Laptop</v>
      </c>
    </row>
    <row r="283" spans="1:8" x14ac:dyDescent="0.35">
      <c r="A283" t="s">
        <v>592</v>
      </c>
      <c r="B283" t="s">
        <v>140</v>
      </c>
      <c r="C283" t="s">
        <v>10</v>
      </c>
      <c r="D283" t="s">
        <v>11</v>
      </c>
      <c r="E283" t="s">
        <v>566</v>
      </c>
      <c r="F283" t="s">
        <v>593</v>
      </c>
      <c r="G283" t="s">
        <v>594</v>
      </c>
      <c r="H283" t="str">
        <f>IFERROR(VLOOKUP(B283,[2]Sheet2!K:L,2,0), "Laptop")</f>
        <v>Laptop</v>
      </c>
    </row>
    <row r="284" spans="1:8" x14ac:dyDescent="0.35">
      <c r="A284" t="s">
        <v>595</v>
      </c>
      <c r="B284" t="s">
        <v>140</v>
      </c>
      <c r="C284" t="s">
        <v>10</v>
      </c>
      <c r="D284" t="s">
        <v>11</v>
      </c>
      <c r="E284" t="s">
        <v>566</v>
      </c>
      <c r="F284" t="s">
        <v>596</v>
      </c>
      <c r="G284" t="s">
        <v>30</v>
      </c>
      <c r="H284" t="str">
        <f>IFERROR(VLOOKUP(B284,[2]Sheet2!K:L,2,0), "Laptop")</f>
        <v>Laptop</v>
      </c>
    </row>
    <row r="285" spans="1:8" x14ac:dyDescent="0.35">
      <c r="A285" t="s">
        <v>597</v>
      </c>
      <c r="B285" t="s">
        <v>17</v>
      </c>
      <c r="C285" t="s">
        <v>10</v>
      </c>
      <c r="D285" t="s">
        <v>11</v>
      </c>
      <c r="E285" t="s">
        <v>566</v>
      </c>
      <c r="F285" t="s">
        <v>598</v>
      </c>
      <c r="G285" t="s">
        <v>599</v>
      </c>
      <c r="H285" t="str">
        <f>IFERROR(VLOOKUP(B285,[2]Sheet2!K:L,2,0), "Laptop")</f>
        <v>Laptop</v>
      </c>
    </row>
    <row r="286" spans="1:8" x14ac:dyDescent="0.35">
      <c r="A286" t="s">
        <v>600</v>
      </c>
      <c r="B286" t="s">
        <v>601</v>
      </c>
      <c r="C286" t="s">
        <v>10</v>
      </c>
      <c r="D286" t="s">
        <v>11</v>
      </c>
      <c r="E286" t="s">
        <v>566</v>
      </c>
      <c r="F286" t="s">
        <v>602</v>
      </c>
      <c r="G286" t="s">
        <v>583</v>
      </c>
      <c r="H286" t="str">
        <f>IFERROR(VLOOKUP(B286,[2]Sheet2!K:L,2,0), "Laptop")</f>
        <v>Laptop</v>
      </c>
    </row>
    <row r="287" spans="1:8" x14ac:dyDescent="0.35">
      <c r="A287" t="s">
        <v>603</v>
      </c>
      <c r="B287" t="s">
        <v>604</v>
      </c>
      <c r="C287" t="s">
        <v>10</v>
      </c>
      <c r="D287" t="s">
        <v>11</v>
      </c>
      <c r="E287" t="s">
        <v>566</v>
      </c>
      <c r="F287" t="s">
        <v>605</v>
      </c>
      <c r="G287" t="s">
        <v>606</v>
      </c>
      <c r="H287" t="str">
        <f>IFERROR(VLOOKUP(B287,[2]Sheet2!K:L,2,0), "Laptop")</f>
        <v>Laptop</v>
      </c>
    </row>
    <row r="288" spans="1:8" x14ac:dyDescent="0.35">
      <c r="A288" t="s">
        <v>607</v>
      </c>
      <c r="B288" t="s">
        <v>17</v>
      </c>
      <c r="C288" t="s">
        <v>10</v>
      </c>
      <c r="D288" t="s">
        <v>11</v>
      </c>
      <c r="E288" t="s">
        <v>566</v>
      </c>
      <c r="F288" t="s">
        <v>608</v>
      </c>
      <c r="G288" t="s">
        <v>609</v>
      </c>
      <c r="H288" t="str">
        <f>IFERROR(VLOOKUP(B288,[2]Sheet2!K:L,2,0), "Laptop")</f>
        <v>Laptop</v>
      </c>
    </row>
    <row r="289" spans="1:8" x14ac:dyDescent="0.35">
      <c r="A289" t="s">
        <v>610</v>
      </c>
      <c r="B289" t="s">
        <v>194</v>
      </c>
      <c r="C289" t="s">
        <v>10</v>
      </c>
      <c r="D289" t="s">
        <v>11</v>
      </c>
      <c r="E289" t="s">
        <v>566</v>
      </c>
      <c r="F289" t="s">
        <v>611</v>
      </c>
      <c r="G289" t="s">
        <v>612</v>
      </c>
      <c r="H289" t="str">
        <f>IFERROR(VLOOKUP(B289,[2]Sheet2!K:L,2,0), "Laptop")</f>
        <v>Laptop</v>
      </c>
    </row>
    <row r="290" spans="1:8" x14ac:dyDescent="0.35">
      <c r="A290" t="s">
        <v>603</v>
      </c>
      <c r="B290" t="s">
        <v>37</v>
      </c>
      <c r="C290" t="s">
        <v>10</v>
      </c>
      <c r="D290" t="s">
        <v>11</v>
      </c>
      <c r="E290" t="s">
        <v>566</v>
      </c>
      <c r="F290" t="s">
        <v>613</v>
      </c>
      <c r="G290" t="s">
        <v>614</v>
      </c>
      <c r="H290" t="str">
        <f>IFERROR(VLOOKUP(B290,[2]Sheet2!K:L,2,0), "Laptop")</f>
        <v>Laptop</v>
      </c>
    </row>
    <row r="291" spans="1:8" x14ac:dyDescent="0.35">
      <c r="A291" t="s">
        <v>615</v>
      </c>
      <c r="B291" t="s">
        <v>17</v>
      </c>
      <c r="C291" t="s">
        <v>10</v>
      </c>
      <c r="D291" t="s">
        <v>11</v>
      </c>
      <c r="E291" t="s">
        <v>566</v>
      </c>
      <c r="F291" t="s">
        <v>616</v>
      </c>
      <c r="G291" t="s">
        <v>617</v>
      </c>
      <c r="H291" t="str">
        <f>IFERROR(VLOOKUP(B291,[2]Sheet2!K:L,2,0), "Laptop")</f>
        <v>Laptop</v>
      </c>
    </row>
    <row r="292" spans="1:8" x14ac:dyDescent="0.35">
      <c r="A292" t="s">
        <v>618</v>
      </c>
      <c r="B292" t="s">
        <v>140</v>
      </c>
      <c r="C292" t="s">
        <v>10</v>
      </c>
      <c r="D292" t="s">
        <v>11</v>
      </c>
      <c r="E292" t="s">
        <v>619</v>
      </c>
      <c r="F292" t="s">
        <v>620</v>
      </c>
      <c r="G292" t="s">
        <v>621</v>
      </c>
      <c r="H292" t="str">
        <f>IFERROR(VLOOKUP(B292,[2]Sheet2!K:L,2,0), "Laptop")</f>
        <v>Laptop</v>
      </c>
    </row>
    <row r="293" spans="1:8" x14ac:dyDescent="0.35">
      <c r="A293" t="s">
        <v>622</v>
      </c>
      <c r="B293" t="s">
        <v>64</v>
      </c>
      <c r="C293" t="s">
        <v>10</v>
      </c>
      <c r="D293" t="s">
        <v>11</v>
      </c>
      <c r="E293" t="s">
        <v>619</v>
      </c>
      <c r="F293" t="s">
        <v>623</v>
      </c>
      <c r="H293" t="str">
        <f>IFERROR(VLOOKUP(B293,[2]Sheet2!K:L,2,0), "Laptop")</f>
        <v>Desktop</v>
      </c>
    </row>
    <row r="294" spans="1:8" x14ac:dyDescent="0.35">
      <c r="A294" t="s">
        <v>622</v>
      </c>
      <c r="B294" t="s">
        <v>176</v>
      </c>
      <c r="C294" t="s">
        <v>10</v>
      </c>
      <c r="D294" t="s">
        <v>11</v>
      </c>
      <c r="E294" t="s">
        <v>619</v>
      </c>
      <c r="F294" t="s">
        <v>624</v>
      </c>
      <c r="G294" t="s">
        <v>625</v>
      </c>
      <c r="H294" t="str">
        <f>IFERROR(VLOOKUP(B294,[2]Sheet2!K:L,2,0), "Laptop")</f>
        <v>Laptop</v>
      </c>
    </row>
    <row r="295" spans="1:8" x14ac:dyDescent="0.35">
      <c r="A295" t="s">
        <v>626</v>
      </c>
      <c r="B295" t="s">
        <v>64</v>
      </c>
      <c r="C295" t="s">
        <v>10</v>
      </c>
      <c r="D295" t="s">
        <v>11</v>
      </c>
      <c r="E295" t="s">
        <v>619</v>
      </c>
      <c r="F295" t="s">
        <v>627</v>
      </c>
      <c r="G295" t="s">
        <v>628</v>
      </c>
      <c r="H295" t="str">
        <f>IFERROR(VLOOKUP(B295,[2]Sheet2!K:L,2,0), "Laptop")</f>
        <v>Desktop</v>
      </c>
    </row>
    <row r="296" spans="1:8" x14ac:dyDescent="0.35">
      <c r="A296" t="s">
        <v>629</v>
      </c>
      <c r="B296" t="s">
        <v>37</v>
      </c>
      <c r="C296" t="s">
        <v>10</v>
      </c>
      <c r="D296" t="s">
        <v>11</v>
      </c>
      <c r="E296" t="s">
        <v>619</v>
      </c>
      <c r="F296" t="s">
        <v>630</v>
      </c>
      <c r="G296" t="s">
        <v>631</v>
      </c>
      <c r="H296" t="str">
        <f>IFERROR(VLOOKUP(B296,[2]Sheet2!K:L,2,0), "Laptop")</f>
        <v>Laptop</v>
      </c>
    </row>
    <row r="297" spans="1:8" x14ac:dyDescent="0.35">
      <c r="A297" t="s">
        <v>632</v>
      </c>
      <c r="B297" t="s">
        <v>212</v>
      </c>
      <c r="C297" t="s">
        <v>10</v>
      </c>
      <c r="D297" t="s">
        <v>11</v>
      </c>
      <c r="E297" t="s">
        <v>619</v>
      </c>
      <c r="F297" t="s">
        <v>633</v>
      </c>
      <c r="G297" t="s">
        <v>577</v>
      </c>
      <c r="H297" t="str">
        <f>IFERROR(VLOOKUP(B297,[2]Sheet2!K:L,2,0), "Laptop")</f>
        <v>Laptop</v>
      </c>
    </row>
    <row r="298" spans="1:8" x14ac:dyDescent="0.35">
      <c r="A298" t="s">
        <v>622</v>
      </c>
      <c r="B298" t="s">
        <v>634</v>
      </c>
      <c r="C298" t="s">
        <v>10</v>
      </c>
      <c r="D298" t="s">
        <v>11</v>
      </c>
      <c r="E298" t="s">
        <v>619</v>
      </c>
      <c r="F298" t="s">
        <v>635</v>
      </c>
      <c r="G298" t="s">
        <v>625</v>
      </c>
      <c r="H298" t="str">
        <f>IFERROR(VLOOKUP(B298,[2]Sheet2!K:L,2,0), "Laptop")</f>
        <v>Desktop</v>
      </c>
    </row>
    <row r="299" spans="1:8" x14ac:dyDescent="0.35">
      <c r="A299" t="s">
        <v>636</v>
      </c>
      <c r="B299" t="s">
        <v>2759</v>
      </c>
      <c r="C299" t="s">
        <v>10</v>
      </c>
      <c r="D299" t="s">
        <v>11</v>
      </c>
      <c r="E299" t="s">
        <v>619</v>
      </c>
      <c r="F299" t="s">
        <v>638</v>
      </c>
      <c r="G299" t="s">
        <v>639</v>
      </c>
      <c r="H299" t="str">
        <f>IFERROR(VLOOKUP(B299,[2]Sheet2!K:L,2,0), "Laptop")</f>
        <v>Desktop</v>
      </c>
    </row>
    <row r="300" spans="1:8" x14ac:dyDescent="0.35">
      <c r="A300" t="s">
        <v>640</v>
      </c>
      <c r="B300" t="s">
        <v>64</v>
      </c>
      <c r="C300" t="s">
        <v>10</v>
      </c>
      <c r="D300" t="s">
        <v>11</v>
      </c>
      <c r="E300" t="s">
        <v>619</v>
      </c>
      <c r="F300" t="s">
        <v>641</v>
      </c>
      <c r="G300" t="s">
        <v>642</v>
      </c>
      <c r="H300" t="str">
        <f>IFERROR(VLOOKUP(B300,[2]Sheet2!K:L,2,0), "Laptop")</f>
        <v>Desktop</v>
      </c>
    </row>
    <row r="301" spans="1:8" x14ac:dyDescent="0.35">
      <c r="A301" t="s">
        <v>632</v>
      </c>
      <c r="B301" t="s">
        <v>37</v>
      </c>
      <c r="C301" t="s">
        <v>10</v>
      </c>
      <c r="D301" t="s">
        <v>11</v>
      </c>
      <c r="E301" t="s">
        <v>619</v>
      </c>
      <c r="F301" t="s">
        <v>643</v>
      </c>
      <c r="G301" t="s">
        <v>577</v>
      </c>
      <c r="H301" t="str">
        <f>IFERROR(VLOOKUP(B301,[2]Sheet2!K:L,2,0), "Laptop")</f>
        <v>Laptop</v>
      </c>
    </row>
    <row r="302" spans="1:8" x14ac:dyDescent="0.35">
      <c r="A302" t="s">
        <v>644</v>
      </c>
      <c r="B302" t="s">
        <v>37</v>
      </c>
      <c r="C302" t="s">
        <v>10</v>
      </c>
      <c r="D302" t="s">
        <v>11</v>
      </c>
      <c r="E302" t="s">
        <v>619</v>
      </c>
      <c r="F302" t="s">
        <v>645</v>
      </c>
      <c r="G302" t="s">
        <v>646</v>
      </c>
      <c r="H302" t="str">
        <f>IFERROR(VLOOKUP(B302,[2]Sheet2!K:L,2,0), "Laptop")</f>
        <v>Laptop</v>
      </c>
    </row>
    <row r="303" spans="1:8" x14ac:dyDescent="0.35">
      <c r="A303" t="s">
        <v>647</v>
      </c>
      <c r="B303" t="s">
        <v>32</v>
      </c>
      <c r="C303" t="s">
        <v>10</v>
      </c>
      <c r="D303" t="s">
        <v>11</v>
      </c>
      <c r="E303" t="s">
        <v>619</v>
      </c>
      <c r="F303" t="s">
        <v>648</v>
      </c>
      <c r="G303" t="s">
        <v>649</v>
      </c>
      <c r="H303" t="str">
        <f>IFERROR(VLOOKUP(B303,[2]Sheet2!K:L,2,0), "Laptop")</f>
        <v>Laptop</v>
      </c>
    </row>
    <row r="304" spans="1:8" x14ac:dyDescent="0.35">
      <c r="A304" t="s">
        <v>650</v>
      </c>
      <c r="B304" t="s">
        <v>17</v>
      </c>
      <c r="C304" t="s">
        <v>10</v>
      </c>
      <c r="D304" t="s">
        <v>11</v>
      </c>
      <c r="E304" t="s">
        <v>619</v>
      </c>
      <c r="F304" t="s">
        <v>651</v>
      </c>
      <c r="G304" t="s">
        <v>625</v>
      </c>
      <c r="H304" t="str">
        <f>IFERROR(VLOOKUP(B304,[2]Sheet2!K:L,2,0), "Laptop")</f>
        <v>Laptop</v>
      </c>
    </row>
    <row r="305" spans="1:8" x14ac:dyDescent="0.35">
      <c r="A305" t="s">
        <v>652</v>
      </c>
      <c r="B305" t="s">
        <v>37</v>
      </c>
      <c r="C305" t="s">
        <v>10</v>
      </c>
      <c r="D305" t="s">
        <v>11</v>
      </c>
      <c r="E305" t="s">
        <v>619</v>
      </c>
      <c r="F305" t="s">
        <v>653</v>
      </c>
      <c r="G305" t="s">
        <v>639</v>
      </c>
      <c r="H305" t="str">
        <f>IFERROR(VLOOKUP(B305,[2]Sheet2!K:L,2,0), "Laptop")</f>
        <v>Laptop</v>
      </c>
    </row>
    <row r="306" spans="1:8" x14ac:dyDescent="0.35">
      <c r="A306" t="s">
        <v>622</v>
      </c>
      <c r="B306" t="s">
        <v>27</v>
      </c>
      <c r="C306" t="s">
        <v>10</v>
      </c>
      <c r="D306" t="s">
        <v>11</v>
      </c>
      <c r="E306" t="s">
        <v>619</v>
      </c>
      <c r="F306" t="s">
        <v>654</v>
      </c>
      <c r="G306" t="s">
        <v>625</v>
      </c>
      <c r="H306" t="str">
        <f>IFERROR(VLOOKUP(B306,[2]Sheet2!K:L,2,0), "Laptop")</f>
        <v>Laptop</v>
      </c>
    </row>
    <row r="307" spans="1:8" x14ac:dyDescent="0.35">
      <c r="A307" t="s">
        <v>626</v>
      </c>
      <c r="B307" t="s">
        <v>194</v>
      </c>
      <c r="C307" t="s">
        <v>10</v>
      </c>
      <c r="D307" t="s">
        <v>11</v>
      </c>
      <c r="E307" t="s">
        <v>619</v>
      </c>
      <c r="F307" t="s">
        <v>655</v>
      </c>
      <c r="G307" t="s">
        <v>656</v>
      </c>
      <c r="H307" t="str">
        <f>IFERROR(VLOOKUP(B307,[2]Sheet2!K:L,2,0), "Laptop")</f>
        <v>Laptop</v>
      </c>
    </row>
    <row r="308" spans="1:8" x14ac:dyDescent="0.35">
      <c r="A308" t="s">
        <v>657</v>
      </c>
      <c r="B308" t="s">
        <v>2759</v>
      </c>
      <c r="C308" t="s">
        <v>10</v>
      </c>
      <c r="D308" t="s">
        <v>11</v>
      </c>
      <c r="E308" t="s">
        <v>619</v>
      </c>
      <c r="F308" t="s">
        <v>658</v>
      </c>
      <c r="G308" t="s">
        <v>642</v>
      </c>
      <c r="H308" t="str">
        <f>IFERROR(VLOOKUP(B308,[2]Sheet2!K:L,2,0), "Laptop")</f>
        <v>Desktop</v>
      </c>
    </row>
    <row r="309" spans="1:8" x14ac:dyDescent="0.35">
      <c r="A309" t="s">
        <v>659</v>
      </c>
      <c r="B309" t="s">
        <v>17</v>
      </c>
      <c r="C309" t="s">
        <v>10</v>
      </c>
      <c r="D309" t="s">
        <v>11</v>
      </c>
      <c r="E309" t="s">
        <v>619</v>
      </c>
      <c r="F309" t="s">
        <v>660</v>
      </c>
      <c r="G309" t="s">
        <v>661</v>
      </c>
      <c r="H309" t="str">
        <f>IFERROR(VLOOKUP(B309,[2]Sheet2!K:L,2,0), "Laptop")</f>
        <v>Laptop</v>
      </c>
    </row>
    <row r="310" spans="1:8" x14ac:dyDescent="0.35">
      <c r="A310" t="s">
        <v>657</v>
      </c>
      <c r="B310" t="s">
        <v>2759</v>
      </c>
      <c r="C310" t="s">
        <v>10</v>
      </c>
      <c r="D310" t="s">
        <v>11</v>
      </c>
      <c r="E310" t="s">
        <v>619</v>
      </c>
      <c r="F310" t="s">
        <v>662</v>
      </c>
      <c r="G310" t="s">
        <v>663</v>
      </c>
      <c r="H310" t="str">
        <f>IFERROR(VLOOKUP(B310,[2]Sheet2!K:L,2,0), "Laptop")</f>
        <v>Desktop</v>
      </c>
    </row>
    <row r="311" spans="1:8" x14ac:dyDescent="0.35">
      <c r="A311" t="s">
        <v>636</v>
      </c>
      <c r="B311" t="s">
        <v>37</v>
      </c>
      <c r="C311" t="s">
        <v>10</v>
      </c>
      <c r="D311" t="s">
        <v>11</v>
      </c>
      <c r="E311" t="s">
        <v>619</v>
      </c>
      <c r="F311" t="s">
        <v>664</v>
      </c>
      <c r="G311" t="s">
        <v>639</v>
      </c>
      <c r="H311" t="str">
        <f>IFERROR(VLOOKUP(B311,[2]Sheet2!K:L,2,0), "Laptop")</f>
        <v>Laptop</v>
      </c>
    </row>
    <row r="312" spans="1:8" x14ac:dyDescent="0.35">
      <c r="A312" t="s">
        <v>665</v>
      </c>
      <c r="B312" t="s">
        <v>17</v>
      </c>
      <c r="C312" t="s">
        <v>10</v>
      </c>
      <c r="D312" t="s">
        <v>11</v>
      </c>
      <c r="E312" t="s">
        <v>619</v>
      </c>
      <c r="F312" t="s">
        <v>666</v>
      </c>
      <c r="G312" t="s">
        <v>577</v>
      </c>
      <c r="H312" t="str">
        <f>IFERROR(VLOOKUP(B312,[2]Sheet2!K:L,2,0), "Laptop")</f>
        <v>Laptop</v>
      </c>
    </row>
    <row r="313" spans="1:8" x14ac:dyDescent="0.35">
      <c r="A313" t="s">
        <v>667</v>
      </c>
      <c r="B313" t="s">
        <v>64</v>
      </c>
      <c r="C313" t="s">
        <v>10</v>
      </c>
      <c r="D313" t="s">
        <v>11</v>
      </c>
      <c r="E313" t="s">
        <v>619</v>
      </c>
      <c r="F313" t="s">
        <v>668</v>
      </c>
      <c r="G313" t="s">
        <v>669</v>
      </c>
      <c r="H313" t="str">
        <f>IFERROR(VLOOKUP(B313,[2]Sheet2!K:L,2,0), "Laptop")</f>
        <v>Desktop</v>
      </c>
    </row>
    <row r="314" spans="1:8" x14ac:dyDescent="0.35">
      <c r="A314" t="s">
        <v>670</v>
      </c>
      <c r="B314" t="s">
        <v>17</v>
      </c>
      <c r="C314" t="s">
        <v>10</v>
      </c>
      <c r="D314" t="s">
        <v>11</v>
      </c>
      <c r="E314" t="s">
        <v>619</v>
      </c>
      <c r="F314" t="s">
        <v>671</v>
      </c>
      <c r="G314" t="s">
        <v>625</v>
      </c>
      <c r="H314" t="str">
        <f>IFERROR(VLOOKUP(B314,[2]Sheet2!K:L,2,0), "Laptop")</f>
        <v>Laptop</v>
      </c>
    </row>
    <row r="315" spans="1:8" x14ac:dyDescent="0.35">
      <c r="A315" t="s">
        <v>672</v>
      </c>
      <c r="B315" t="s">
        <v>37</v>
      </c>
      <c r="C315" t="s">
        <v>10</v>
      </c>
      <c r="D315" t="s">
        <v>11</v>
      </c>
      <c r="E315" t="s">
        <v>619</v>
      </c>
      <c r="F315" t="s">
        <v>673</v>
      </c>
      <c r="G315" t="s">
        <v>674</v>
      </c>
      <c r="H315" t="str">
        <f>IFERROR(VLOOKUP(B315,[2]Sheet2!K:L,2,0), "Laptop")</f>
        <v>Laptop</v>
      </c>
    </row>
    <row r="316" spans="1:8" x14ac:dyDescent="0.35">
      <c r="A316" t="s">
        <v>675</v>
      </c>
      <c r="B316" t="s">
        <v>17</v>
      </c>
      <c r="C316" t="s">
        <v>10</v>
      </c>
      <c r="D316" t="s">
        <v>11</v>
      </c>
      <c r="E316" t="s">
        <v>619</v>
      </c>
      <c r="F316" t="s">
        <v>676</v>
      </c>
      <c r="G316" t="s">
        <v>677</v>
      </c>
      <c r="H316" t="str">
        <f>IFERROR(VLOOKUP(B316,[2]Sheet2!K:L,2,0), "Laptop")</f>
        <v>Laptop</v>
      </c>
    </row>
    <row r="317" spans="1:8" x14ac:dyDescent="0.35">
      <c r="A317" t="s">
        <v>678</v>
      </c>
      <c r="B317" t="s">
        <v>27</v>
      </c>
      <c r="C317" t="s">
        <v>10</v>
      </c>
      <c r="D317" t="s">
        <v>11</v>
      </c>
      <c r="E317" t="s">
        <v>619</v>
      </c>
      <c r="F317" t="s">
        <v>679</v>
      </c>
      <c r="G317" t="s">
        <v>649</v>
      </c>
      <c r="H317" t="str">
        <f>IFERROR(VLOOKUP(B317,[2]Sheet2!K:L,2,0), "Laptop")</f>
        <v>Laptop</v>
      </c>
    </row>
    <row r="318" spans="1:8" x14ac:dyDescent="0.35">
      <c r="A318" t="s">
        <v>680</v>
      </c>
      <c r="B318" t="s">
        <v>32</v>
      </c>
      <c r="C318" t="s">
        <v>10</v>
      </c>
      <c r="D318" t="s">
        <v>11</v>
      </c>
      <c r="E318" t="s">
        <v>619</v>
      </c>
      <c r="F318" t="s">
        <v>681</v>
      </c>
      <c r="G318" t="s">
        <v>577</v>
      </c>
      <c r="H318" t="str">
        <f>IFERROR(VLOOKUP(B318,[2]Sheet2!K:L,2,0), "Laptop")</f>
        <v>Laptop</v>
      </c>
    </row>
    <row r="319" spans="1:8" x14ac:dyDescent="0.35">
      <c r="A319" t="s">
        <v>682</v>
      </c>
      <c r="B319" t="s">
        <v>17</v>
      </c>
      <c r="C319" t="s">
        <v>10</v>
      </c>
      <c r="D319" t="s">
        <v>11</v>
      </c>
      <c r="E319" t="s">
        <v>619</v>
      </c>
      <c r="F319" t="s">
        <v>683</v>
      </c>
      <c r="G319" t="s">
        <v>684</v>
      </c>
      <c r="H319" t="str">
        <f>IFERROR(VLOOKUP(B319,[2]Sheet2!K:L,2,0), "Laptop")</f>
        <v>Laptop</v>
      </c>
    </row>
    <row r="320" spans="1:8" x14ac:dyDescent="0.35">
      <c r="A320" t="s">
        <v>657</v>
      </c>
      <c r="B320" t="s">
        <v>17</v>
      </c>
      <c r="C320" t="s">
        <v>10</v>
      </c>
      <c r="D320" t="s">
        <v>11</v>
      </c>
      <c r="E320" t="s">
        <v>619</v>
      </c>
      <c r="F320" t="s">
        <v>685</v>
      </c>
      <c r="G320" t="s">
        <v>642</v>
      </c>
      <c r="H320" t="str">
        <f>IFERROR(VLOOKUP(B320,[2]Sheet2!K:L,2,0), "Laptop")</f>
        <v>Laptop</v>
      </c>
    </row>
    <row r="321" spans="1:8" x14ac:dyDescent="0.35">
      <c r="A321" t="s">
        <v>686</v>
      </c>
      <c r="B321" t="s">
        <v>37</v>
      </c>
      <c r="C321" t="s">
        <v>10</v>
      </c>
      <c r="D321" t="s">
        <v>11</v>
      </c>
      <c r="E321" t="s">
        <v>619</v>
      </c>
      <c r="F321" t="s">
        <v>687</v>
      </c>
      <c r="G321" t="s">
        <v>688</v>
      </c>
      <c r="H321" t="str">
        <f>IFERROR(VLOOKUP(B321,[2]Sheet2!K:L,2,0), "Laptop")</f>
        <v>Laptop</v>
      </c>
    </row>
    <row r="322" spans="1:8" x14ac:dyDescent="0.35">
      <c r="A322" t="s">
        <v>689</v>
      </c>
      <c r="B322" t="s">
        <v>690</v>
      </c>
      <c r="C322" t="s">
        <v>10</v>
      </c>
      <c r="D322" t="s">
        <v>11</v>
      </c>
      <c r="E322" t="s">
        <v>619</v>
      </c>
      <c r="F322" t="s">
        <v>691</v>
      </c>
      <c r="H322" t="str">
        <f>IFERROR(VLOOKUP(B322,[2]Sheet2!K:L,2,0), "Laptop")</f>
        <v>Laptop</v>
      </c>
    </row>
    <row r="323" spans="1:8" x14ac:dyDescent="0.35">
      <c r="A323" t="s">
        <v>692</v>
      </c>
      <c r="B323" t="s">
        <v>37</v>
      </c>
      <c r="C323" t="s">
        <v>10</v>
      </c>
      <c r="D323" t="s">
        <v>11</v>
      </c>
      <c r="E323" t="s">
        <v>619</v>
      </c>
      <c r="F323" t="s">
        <v>693</v>
      </c>
      <c r="G323" t="s">
        <v>577</v>
      </c>
      <c r="H323" t="str">
        <f>IFERROR(VLOOKUP(B323,[2]Sheet2!K:L,2,0), "Laptop")</f>
        <v>Laptop</v>
      </c>
    </row>
    <row r="324" spans="1:8" x14ac:dyDescent="0.35">
      <c r="A324" t="s">
        <v>694</v>
      </c>
      <c r="B324" t="s">
        <v>37</v>
      </c>
      <c r="C324" t="s">
        <v>10</v>
      </c>
      <c r="D324" t="s">
        <v>11</v>
      </c>
      <c r="E324" t="s">
        <v>619</v>
      </c>
      <c r="F324" t="s">
        <v>695</v>
      </c>
      <c r="G324" t="s">
        <v>577</v>
      </c>
      <c r="H324" t="str">
        <f>IFERROR(VLOOKUP(B324,[2]Sheet2!K:L,2,0), "Laptop")</f>
        <v>Laptop</v>
      </c>
    </row>
    <row r="325" spans="1:8" x14ac:dyDescent="0.35">
      <c r="A325" t="s">
        <v>672</v>
      </c>
      <c r="B325" t="s">
        <v>64</v>
      </c>
      <c r="C325" t="s">
        <v>10</v>
      </c>
      <c r="D325" t="s">
        <v>11</v>
      </c>
      <c r="E325" t="s">
        <v>619</v>
      </c>
      <c r="F325" t="s">
        <v>696</v>
      </c>
      <c r="G325" t="s">
        <v>697</v>
      </c>
      <c r="H325" t="str">
        <f>IFERROR(VLOOKUP(B325,[2]Sheet2!K:L,2,0), "Laptop")</f>
        <v>Desktop</v>
      </c>
    </row>
    <row r="326" spans="1:8" x14ac:dyDescent="0.35">
      <c r="A326" t="s">
        <v>657</v>
      </c>
      <c r="B326" t="s">
        <v>37</v>
      </c>
      <c r="C326" t="s">
        <v>10</v>
      </c>
      <c r="D326" t="s">
        <v>11</v>
      </c>
      <c r="E326" t="s">
        <v>619</v>
      </c>
      <c r="F326" t="s">
        <v>698</v>
      </c>
      <c r="G326" t="s">
        <v>642</v>
      </c>
      <c r="H326" t="str">
        <f>IFERROR(VLOOKUP(B326,[2]Sheet2!K:L,2,0), "Laptop")</f>
        <v>Laptop</v>
      </c>
    </row>
    <row r="327" spans="1:8" x14ac:dyDescent="0.35">
      <c r="A327" t="s">
        <v>682</v>
      </c>
      <c r="B327" t="s">
        <v>130</v>
      </c>
      <c r="C327" t="s">
        <v>10</v>
      </c>
      <c r="D327" t="s">
        <v>11</v>
      </c>
      <c r="E327" t="s">
        <v>619</v>
      </c>
      <c r="F327" t="s">
        <v>699</v>
      </c>
      <c r="G327" t="s">
        <v>684</v>
      </c>
      <c r="H327" t="str">
        <f>IFERROR(VLOOKUP(B327,[2]Sheet2!K:L,2,0), "Laptop")</f>
        <v>Desktop</v>
      </c>
    </row>
    <row r="328" spans="1:8" x14ac:dyDescent="0.35">
      <c r="A328" t="s">
        <v>700</v>
      </c>
      <c r="B328" t="s">
        <v>17</v>
      </c>
      <c r="C328" t="s">
        <v>10</v>
      </c>
      <c r="D328" t="s">
        <v>11</v>
      </c>
      <c r="E328" t="s">
        <v>619</v>
      </c>
      <c r="F328" t="s">
        <v>701</v>
      </c>
      <c r="G328" t="s">
        <v>625</v>
      </c>
      <c r="H328" t="str">
        <f>IFERROR(VLOOKUP(B328,[2]Sheet2!K:L,2,0), "Laptop")</f>
        <v>Laptop</v>
      </c>
    </row>
    <row r="329" spans="1:8" x14ac:dyDescent="0.35">
      <c r="A329" t="s">
        <v>636</v>
      </c>
      <c r="B329" t="s">
        <v>64</v>
      </c>
      <c r="C329" t="s">
        <v>10</v>
      </c>
      <c r="D329" t="s">
        <v>11</v>
      </c>
      <c r="E329" t="s">
        <v>619</v>
      </c>
      <c r="F329" t="s">
        <v>702</v>
      </c>
      <c r="G329" t="s">
        <v>639</v>
      </c>
      <c r="H329" t="str">
        <f>IFERROR(VLOOKUP(B329,[2]Sheet2!K:L,2,0), "Laptop")</f>
        <v>Desktop</v>
      </c>
    </row>
    <row r="330" spans="1:8" x14ac:dyDescent="0.35">
      <c r="A330" t="s">
        <v>703</v>
      </c>
      <c r="B330" t="s">
        <v>64</v>
      </c>
      <c r="C330" t="s">
        <v>10</v>
      </c>
      <c r="D330" t="s">
        <v>11</v>
      </c>
      <c r="E330" t="s">
        <v>619</v>
      </c>
      <c r="F330" t="s">
        <v>704</v>
      </c>
      <c r="G330" t="s">
        <v>577</v>
      </c>
      <c r="H330" t="str">
        <f>IFERROR(VLOOKUP(B330,[2]Sheet2!K:L,2,0), "Laptop")</f>
        <v>Desktop</v>
      </c>
    </row>
    <row r="331" spans="1:8" x14ac:dyDescent="0.35">
      <c r="A331" t="s">
        <v>657</v>
      </c>
      <c r="B331" t="s">
        <v>2759</v>
      </c>
      <c r="C331" t="s">
        <v>10</v>
      </c>
      <c r="D331" t="s">
        <v>11</v>
      </c>
      <c r="E331" t="s">
        <v>619</v>
      </c>
      <c r="F331" t="s">
        <v>705</v>
      </c>
      <c r="G331" t="s">
        <v>663</v>
      </c>
      <c r="H331" t="str">
        <f>IFERROR(VLOOKUP(B331,[2]Sheet2!K:L,2,0), "Laptop")</f>
        <v>Desktop</v>
      </c>
    </row>
    <row r="332" spans="1:8" x14ac:dyDescent="0.35">
      <c r="A332" t="s">
        <v>706</v>
      </c>
      <c r="B332" t="s">
        <v>37</v>
      </c>
      <c r="C332" t="s">
        <v>10</v>
      </c>
      <c r="D332" t="s">
        <v>11</v>
      </c>
      <c r="E332" t="s">
        <v>619</v>
      </c>
      <c r="F332" t="s">
        <v>707</v>
      </c>
      <c r="G332" t="s">
        <v>625</v>
      </c>
      <c r="H332" t="str">
        <f>IFERROR(VLOOKUP(B332,[2]Sheet2!K:L,2,0), "Laptop")</f>
        <v>Laptop</v>
      </c>
    </row>
    <row r="333" spans="1:8" x14ac:dyDescent="0.35">
      <c r="A333" t="s">
        <v>667</v>
      </c>
      <c r="B333" t="s">
        <v>64</v>
      </c>
      <c r="C333" t="s">
        <v>10</v>
      </c>
      <c r="D333" t="s">
        <v>11</v>
      </c>
      <c r="E333" t="s">
        <v>619</v>
      </c>
      <c r="F333" t="s">
        <v>708</v>
      </c>
      <c r="G333" t="s">
        <v>625</v>
      </c>
      <c r="H333" t="str">
        <f>IFERROR(VLOOKUP(B333,[2]Sheet2!K:L,2,0), "Laptop")</f>
        <v>Desktop</v>
      </c>
    </row>
    <row r="334" spans="1:8" x14ac:dyDescent="0.35">
      <c r="A334" t="s">
        <v>709</v>
      </c>
      <c r="B334" t="s">
        <v>37</v>
      </c>
      <c r="C334" t="s">
        <v>10</v>
      </c>
      <c r="D334" t="s">
        <v>11</v>
      </c>
      <c r="E334" t="s">
        <v>619</v>
      </c>
      <c r="F334" t="s">
        <v>710</v>
      </c>
      <c r="G334" t="s">
        <v>625</v>
      </c>
      <c r="H334" t="str">
        <f>IFERROR(VLOOKUP(B334,[2]Sheet2!K:L,2,0), "Laptop")</f>
        <v>Laptop</v>
      </c>
    </row>
    <row r="335" spans="1:8" x14ac:dyDescent="0.35">
      <c r="A335" t="s">
        <v>711</v>
      </c>
      <c r="B335" t="s">
        <v>17</v>
      </c>
      <c r="C335" t="s">
        <v>10</v>
      </c>
      <c r="D335" t="s">
        <v>11</v>
      </c>
      <c r="E335" t="s">
        <v>712</v>
      </c>
      <c r="F335" t="s">
        <v>713</v>
      </c>
      <c r="G335" t="s">
        <v>714</v>
      </c>
      <c r="H335" t="str">
        <f>IFERROR(VLOOKUP(B335,[2]Sheet2!K:L,2,0), "Laptop")</f>
        <v>Laptop</v>
      </c>
    </row>
    <row r="336" spans="1:8" x14ac:dyDescent="0.35">
      <c r="A336" t="s">
        <v>715</v>
      </c>
      <c r="B336" t="s">
        <v>17</v>
      </c>
      <c r="C336" t="s">
        <v>10</v>
      </c>
      <c r="D336" t="s">
        <v>11</v>
      </c>
      <c r="E336" t="s">
        <v>712</v>
      </c>
      <c r="F336" t="s">
        <v>716</v>
      </c>
      <c r="G336" t="s">
        <v>717</v>
      </c>
      <c r="H336" t="str">
        <f>IFERROR(VLOOKUP(B336,[2]Sheet2!K:L,2,0), "Laptop")</f>
        <v>Laptop</v>
      </c>
    </row>
    <row r="337" spans="1:8" x14ac:dyDescent="0.35">
      <c r="A337" t="s">
        <v>718</v>
      </c>
      <c r="B337" t="s">
        <v>37</v>
      </c>
      <c r="C337" t="s">
        <v>10</v>
      </c>
      <c r="D337" t="s">
        <v>11</v>
      </c>
      <c r="E337" t="s">
        <v>712</v>
      </c>
      <c r="F337" t="s">
        <v>719</v>
      </c>
      <c r="G337" t="s">
        <v>720</v>
      </c>
      <c r="H337" t="str">
        <f>IFERROR(VLOOKUP(B337,[2]Sheet2!K:L,2,0), "Laptop")</f>
        <v>Laptop</v>
      </c>
    </row>
    <row r="338" spans="1:8" x14ac:dyDescent="0.35">
      <c r="A338" t="s">
        <v>721</v>
      </c>
      <c r="B338" t="s">
        <v>27</v>
      </c>
      <c r="C338" t="s">
        <v>10</v>
      </c>
      <c r="D338" t="s">
        <v>11</v>
      </c>
      <c r="E338" t="s">
        <v>712</v>
      </c>
      <c r="F338" t="s">
        <v>722</v>
      </c>
      <c r="G338" t="s">
        <v>720</v>
      </c>
      <c r="H338" t="str">
        <f>IFERROR(VLOOKUP(B338,[2]Sheet2!K:L,2,0), "Laptop")</f>
        <v>Laptop</v>
      </c>
    </row>
    <row r="339" spans="1:8" x14ac:dyDescent="0.35">
      <c r="A339" t="s">
        <v>723</v>
      </c>
      <c r="B339" t="s">
        <v>140</v>
      </c>
      <c r="C339" t="s">
        <v>10</v>
      </c>
      <c r="D339" t="s">
        <v>11</v>
      </c>
      <c r="E339" t="s">
        <v>712</v>
      </c>
      <c r="F339" t="s">
        <v>724</v>
      </c>
      <c r="G339" t="s">
        <v>720</v>
      </c>
      <c r="H339" t="str">
        <f>IFERROR(VLOOKUP(B339,[2]Sheet2!K:L,2,0), "Laptop")</f>
        <v>Laptop</v>
      </c>
    </row>
    <row r="340" spans="1:8" x14ac:dyDescent="0.35">
      <c r="A340" t="s">
        <v>725</v>
      </c>
      <c r="B340" t="s">
        <v>17</v>
      </c>
      <c r="C340" t="s">
        <v>10</v>
      </c>
      <c r="D340" t="s">
        <v>11</v>
      </c>
      <c r="E340" t="s">
        <v>712</v>
      </c>
      <c r="F340" t="s">
        <v>726</v>
      </c>
      <c r="G340" t="s">
        <v>720</v>
      </c>
      <c r="H340" t="str">
        <f>IFERROR(VLOOKUP(B340,[2]Sheet2!K:L,2,0), "Laptop")</f>
        <v>Laptop</v>
      </c>
    </row>
    <row r="341" spans="1:8" x14ac:dyDescent="0.35">
      <c r="A341" t="s">
        <v>727</v>
      </c>
      <c r="B341" t="s">
        <v>27</v>
      </c>
      <c r="C341" t="s">
        <v>10</v>
      </c>
      <c r="D341" t="s">
        <v>11</v>
      </c>
      <c r="E341" t="s">
        <v>712</v>
      </c>
      <c r="F341" t="s">
        <v>728</v>
      </c>
      <c r="G341" t="s">
        <v>729</v>
      </c>
      <c r="H341" t="str">
        <f>IFERROR(VLOOKUP(B341,[2]Sheet2!K:L,2,0), "Laptop")</f>
        <v>Laptop</v>
      </c>
    </row>
    <row r="342" spans="1:8" x14ac:dyDescent="0.35">
      <c r="A342" t="s">
        <v>730</v>
      </c>
      <c r="B342" t="s">
        <v>17</v>
      </c>
      <c r="C342" t="s">
        <v>10</v>
      </c>
      <c r="D342" t="s">
        <v>11</v>
      </c>
      <c r="E342" t="s">
        <v>712</v>
      </c>
      <c r="F342" t="s">
        <v>731</v>
      </c>
      <c r="G342" t="s">
        <v>717</v>
      </c>
      <c r="H342" t="str">
        <f>IFERROR(VLOOKUP(B342,[2]Sheet2!K:L,2,0), "Laptop")</f>
        <v>Laptop</v>
      </c>
    </row>
    <row r="343" spans="1:8" x14ac:dyDescent="0.35">
      <c r="A343" t="s">
        <v>732</v>
      </c>
      <c r="B343" t="s">
        <v>140</v>
      </c>
      <c r="C343" t="s">
        <v>10</v>
      </c>
      <c r="D343" t="s">
        <v>11</v>
      </c>
      <c r="E343" t="s">
        <v>712</v>
      </c>
      <c r="F343" t="s">
        <v>733</v>
      </c>
      <c r="G343" t="s">
        <v>720</v>
      </c>
      <c r="H343" t="str">
        <f>IFERROR(VLOOKUP(B343,[2]Sheet2!K:L,2,0), "Laptop")</f>
        <v>Laptop</v>
      </c>
    </row>
    <row r="344" spans="1:8" x14ac:dyDescent="0.35">
      <c r="A344" t="s">
        <v>725</v>
      </c>
      <c r="B344" t="s">
        <v>17</v>
      </c>
      <c r="C344" t="s">
        <v>10</v>
      </c>
      <c r="D344" t="s">
        <v>11</v>
      </c>
      <c r="E344" t="s">
        <v>712</v>
      </c>
      <c r="F344" t="s">
        <v>734</v>
      </c>
      <c r="G344" t="s">
        <v>720</v>
      </c>
      <c r="H344" t="str">
        <f>IFERROR(VLOOKUP(B344,[2]Sheet2!K:L,2,0), "Laptop")</f>
        <v>Laptop</v>
      </c>
    </row>
    <row r="345" spans="1:8" x14ac:dyDescent="0.35">
      <c r="A345" t="s">
        <v>735</v>
      </c>
      <c r="B345" t="s">
        <v>27</v>
      </c>
      <c r="C345" t="s">
        <v>10</v>
      </c>
      <c r="D345" t="s">
        <v>11</v>
      </c>
      <c r="E345" t="s">
        <v>736</v>
      </c>
      <c r="F345" t="s">
        <v>737</v>
      </c>
      <c r="G345" t="s">
        <v>720</v>
      </c>
      <c r="H345" t="str">
        <f>IFERROR(VLOOKUP(B345,[2]Sheet2!K:L,2,0), "Laptop")</f>
        <v>Laptop</v>
      </c>
    </row>
    <row r="346" spans="1:8" x14ac:dyDescent="0.35">
      <c r="A346" t="s">
        <v>738</v>
      </c>
      <c r="B346" t="s">
        <v>17</v>
      </c>
      <c r="C346" t="s">
        <v>10</v>
      </c>
      <c r="D346" t="s">
        <v>11</v>
      </c>
      <c r="E346" t="s">
        <v>739</v>
      </c>
      <c r="F346" t="s">
        <v>740</v>
      </c>
      <c r="G346" t="s">
        <v>741</v>
      </c>
      <c r="H346" t="str">
        <f>IFERROR(VLOOKUP(B346,[2]Sheet2!K:L,2,0), "Laptop")</f>
        <v>Laptop</v>
      </c>
    </row>
    <row r="347" spans="1:8" x14ac:dyDescent="0.35">
      <c r="A347" t="s">
        <v>742</v>
      </c>
      <c r="B347" t="s">
        <v>2759</v>
      </c>
      <c r="C347" t="s">
        <v>10</v>
      </c>
      <c r="D347" t="s">
        <v>11</v>
      </c>
      <c r="E347" t="s">
        <v>739</v>
      </c>
      <c r="F347" t="s">
        <v>743</v>
      </c>
      <c r="G347" t="s">
        <v>744</v>
      </c>
      <c r="H347" t="str">
        <f>IFERROR(VLOOKUP(B347,[2]Sheet2!K:L,2,0), "Laptop")</f>
        <v>Desktop</v>
      </c>
    </row>
    <row r="348" spans="1:8" x14ac:dyDescent="0.35">
      <c r="A348" t="s">
        <v>745</v>
      </c>
      <c r="B348" t="s">
        <v>17</v>
      </c>
      <c r="C348" t="s">
        <v>10</v>
      </c>
      <c r="D348" t="s">
        <v>11</v>
      </c>
      <c r="E348" t="s">
        <v>739</v>
      </c>
      <c r="F348" t="s">
        <v>746</v>
      </c>
      <c r="G348" t="s">
        <v>747</v>
      </c>
      <c r="H348" t="str">
        <f>IFERROR(VLOOKUP(B348,[2]Sheet2!K:L,2,0), "Laptop")</f>
        <v>Laptop</v>
      </c>
    </row>
    <row r="349" spans="1:8" x14ac:dyDescent="0.35">
      <c r="A349" t="s">
        <v>748</v>
      </c>
      <c r="B349" t="s">
        <v>17</v>
      </c>
      <c r="C349" t="s">
        <v>10</v>
      </c>
      <c r="D349" t="s">
        <v>11</v>
      </c>
      <c r="E349" t="s">
        <v>739</v>
      </c>
      <c r="F349" t="s">
        <v>749</v>
      </c>
      <c r="G349" t="s">
        <v>750</v>
      </c>
      <c r="H349" t="str">
        <f>IFERROR(VLOOKUP(B349,[2]Sheet2!K:L,2,0), "Laptop")</f>
        <v>Laptop</v>
      </c>
    </row>
    <row r="350" spans="1:8" x14ac:dyDescent="0.35">
      <c r="A350" t="s">
        <v>751</v>
      </c>
      <c r="B350" t="s">
        <v>27</v>
      </c>
      <c r="C350" t="s">
        <v>10</v>
      </c>
      <c r="D350" t="s">
        <v>11</v>
      </c>
      <c r="E350" t="s">
        <v>739</v>
      </c>
      <c r="F350" t="s">
        <v>752</v>
      </c>
      <c r="G350" t="s">
        <v>753</v>
      </c>
      <c r="H350" t="str">
        <f>IFERROR(VLOOKUP(B350,[2]Sheet2!K:L,2,0), "Laptop")</f>
        <v>Laptop</v>
      </c>
    </row>
    <row r="351" spans="1:8" x14ac:dyDescent="0.35">
      <c r="A351" t="s">
        <v>754</v>
      </c>
      <c r="B351" t="s">
        <v>27</v>
      </c>
      <c r="C351" t="s">
        <v>10</v>
      </c>
      <c r="D351" t="s">
        <v>11</v>
      </c>
      <c r="E351" t="s">
        <v>739</v>
      </c>
      <c r="F351" t="s">
        <v>755</v>
      </c>
      <c r="G351" t="s">
        <v>756</v>
      </c>
      <c r="H351" t="str">
        <f>IFERROR(VLOOKUP(B351,[2]Sheet2!K:L,2,0), "Laptop")</f>
        <v>Laptop</v>
      </c>
    </row>
    <row r="352" spans="1:8" x14ac:dyDescent="0.35">
      <c r="A352" t="s">
        <v>757</v>
      </c>
      <c r="B352" t="s">
        <v>17</v>
      </c>
      <c r="C352" t="s">
        <v>10</v>
      </c>
      <c r="D352" t="s">
        <v>11</v>
      </c>
      <c r="E352" t="s">
        <v>739</v>
      </c>
      <c r="F352" t="s">
        <v>758</v>
      </c>
      <c r="G352" t="s">
        <v>759</v>
      </c>
      <c r="H352" t="str">
        <f>IFERROR(VLOOKUP(B352,[2]Sheet2!K:L,2,0), "Laptop")</f>
        <v>Laptop</v>
      </c>
    </row>
    <row r="353" spans="1:8" x14ac:dyDescent="0.35">
      <c r="A353" t="s">
        <v>760</v>
      </c>
      <c r="B353" t="s">
        <v>37</v>
      </c>
      <c r="C353" t="s">
        <v>10</v>
      </c>
      <c r="D353" t="s">
        <v>11</v>
      </c>
      <c r="E353" t="s">
        <v>739</v>
      </c>
      <c r="F353" t="s">
        <v>761</v>
      </c>
      <c r="G353" t="s">
        <v>762</v>
      </c>
      <c r="H353" t="str">
        <f>IFERROR(VLOOKUP(B353,[2]Sheet2!K:L,2,0), "Laptop")</f>
        <v>Laptop</v>
      </c>
    </row>
    <row r="354" spans="1:8" x14ac:dyDescent="0.35">
      <c r="A354" t="s">
        <v>763</v>
      </c>
      <c r="B354" t="s">
        <v>17</v>
      </c>
      <c r="C354" t="s">
        <v>10</v>
      </c>
      <c r="D354" t="s">
        <v>11</v>
      </c>
      <c r="E354" t="s">
        <v>739</v>
      </c>
      <c r="F354" t="s">
        <v>764</v>
      </c>
      <c r="G354" t="s">
        <v>765</v>
      </c>
      <c r="H354" t="str">
        <f>IFERROR(VLOOKUP(B354,[2]Sheet2!K:L,2,0), "Laptop")</f>
        <v>Laptop</v>
      </c>
    </row>
    <row r="355" spans="1:8" x14ac:dyDescent="0.35">
      <c r="A355" t="s">
        <v>766</v>
      </c>
      <c r="B355" t="s">
        <v>140</v>
      </c>
      <c r="C355" t="s">
        <v>10</v>
      </c>
      <c r="D355" t="s">
        <v>11</v>
      </c>
      <c r="E355" t="s">
        <v>739</v>
      </c>
      <c r="F355" t="s">
        <v>767</v>
      </c>
      <c r="G355" t="s">
        <v>768</v>
      </c>
      <c r="H355" t="str">
        <f>IFERROR(VLOOKUP(B355,[2]Sheet2!K:L,2,0), "Laptop")</f>
        <v>Laptop</v>
      </c>
    </row>
    <row r="356" spans="1:8" x14ac:dyDescent="0.35">
      <c r="A356" t="s">
        <v>769</v>
      </c>
      <c r="B356" t="s">
        <v>17</v>
      </c>
      <c r="C356" t="s">
        <v>10</v>
      </c>
      <c r="D356" t="s">
        <v>11</v>
      </c>
      <c r="E356" t="s">
        <v>739</v>
      </c>
      <c r="F356" t="s">
        <v>770</v>
      </c>
      <c r="G356" t="s">
        <v>771</v>
      </c>
      <c r="H356" t="str">
        <f>IFERROR(VLOOKUP(B356,[2]Sheet2!K:L,2,0), "Laptop")</f>
        <v>Laptop</v>
      </c>
    </row>
    <row r="357" spans="1:8" x14ac:dyDescent="0.35">
      <c r="A357" t="s">
        <v>772</v>
      </c>
      <c r="B357" t="s">
        <v>37</v>
      </c>
      <c r="C357" t="s">
        <v>10</v>
      </c>
      <c r="D357" t="s">
        <v>11</v>
      </c>
      <c r="E357" t="s">
        <v>739</v>
      </c>
      <c r="F357" t="s">
        <v>773</v>
      </c>
      <c r="G357" t="s">
        <v>774</v>
      </c>
      <c r="H357" t="str">
        <f>IFERROR(VLOOKUP(B357,[2]Sheet2!K:L,2,0), "Laptop")</f>
        <v>Laptop</v>
      </c>
    </row>
    <row r="358" spans="1:8" x14ac:dyDescent="0.35">
      <c r="A358" t="s">
        <v>775</v>
      </c>
      <c r="B358" t="s">
        <v>17</v>
      </c>
      <c r="C358" t="s">
        <v>10</v>
      </c>
      <c r="D358" t="s">
        <v>11</v>
      </c>
      <c r="E358" t="s">
        <v>739</v>
      </c>
      <c r="F358" t="s">
        <v>776</v>
      </c>
      <c r="G358" t="s">
        <v>777</v>
      </c>
      <c r="H358" t="str">
        <f>IFERROR(VLOOKUP(B358,[2]Sheet2!K:L,2,0), "Laptop")</f>
        <v>Laptop</v>
      </c>
    </row>
    <row r="359" spans="1:8" x14ac:dyDescent="0.35">
      <c r="A359" t="s">
        <v>778</v>
      </c>
      <c r="B359" t="s">
        <v>779</v>
      </c>
      <c r="C359" t="s">
        <v>10</v>
      </c>
      <c r="D359" t="s">
        <v>11</v>
      </c>
      <c r="E359" t="s">
        <v>739</v>
      </c>
      <c r="F359" t="s">
        <v>780</v>
      </c>
      <c r="G359" t="s">
        <v>747</v>
      </c>
      <c r="H359" t="str">
        <f>IFERROR(VLOOKUP(B359,[2]Sheet2!K:L,2,0), "Laptop")</f>
        <v>Laptop</v>
      </c>
    </row>
    <row r="360" spans="1:8" x14ac:dyDescent="0.35">
      <c r="A360" t="s">
        <v>781</v>
      </c>
      <c r="B360" t="s">
        <v>37</v>
      </c>
      <c r="C360" t="s">
        <v>10</v>
      </c>
      <c r="D360" t="s">
        <v>11</v>
      </c>
      <c r="E360" t="s">
        <v>739</v>
      </c>
      <c r="F360" t="s">
        <v>782</v>
      </c>
      <c r="G360" t="s">
        <v>783</v>
      </c>
      <c r="H360" t="str">
        <f>IFERROR(VLOOKUP(B360,[2]Sheet2!K:L,2,0), "Laptop")</f>
        <v>Laptop</v>
      </c>
    </row>
    <row r="361" spans="1:8" x14ac:dyDescent="0.35">
      <c r="A361" t="s">
        <v>784</v>
      </c>
      <c r="B361" t="s">
        <v>37</v>
      </c>
      <c r="C361" t="s">
        <v>10</v>
      </c>
      <c r="D361" t="s">
        <v>11</v>
      </c>
      <c r="E361" t="s">
        <v>739</v>
      </c>
      <c r="F361" t="s">
        <v>785</v>
      </c>
      <c r="G361" t="s">
        <v>759</v>
      </c>
      <c r="H361" t="str">
        <f>IFERROR(VLOOKUP(B361,[2]Sheet2!K:L,2,0), "Laptop")</f>
        <v>Laptop</v>
      </c>
    </row>
    <row r="362" spans="1:8" x14ac:dyDescent="0.35">
      <c r="A362" t="s">
        <v>786</v>
      </c>
      <c r="B362" t="s">
        <v>37</v>
      </c>
      <c r="C362" t="s">
        <v>10</v>
      </c>
      <c r="D362" t="s">
        <v>11</v>
      </c>
      <c r="E362" t="s">
        <v>739</v>
      </c>
      <c r="F362" t="s">
        <v>787</v>
      </c>
      <c r="G362" t="s">
        <v>788</v>
      </c>
      <c r="H362" t="str">
        <f>IFERROR(VLOOKUP(B362,[2]Sheet2!K:L,2,0), "Laptop")</f>
        <v>Laptop</v>
      </c>
    </row>
    <row r="363" spans="1:8" x14ac:dyDescent="0.35">
      <c r="A363" t="s">
        <v>789</v>
      </c>
      <c r="B363" t="s">
        <v>37</v>
      </c>
      <c r="C363" t="s">
        <v>10</v>
      </c>
      <c r="D363" t="s">
        <v>11</v>
      </c>
      <c r="E363" t="s">
        <v>739</v>
      </c>
      <c r="F363" t="s">
        <v>790</v>
      </c>
      <c r="G363" t="s">
        <v>791</v>
      </c>
      <c r="H363" t="str">
        <f>IFERROR(VLOOKUP(B363,[2]Sheet2!K:L,2,0), "Laptop")</f>
        <v>Laptop</v>
      </c>
    </row>
    <row r="364" spans="1:8" x14ac:dyDescent="0.35">
      <c r="A364" t="s">
        <v>792</v>
      </c>
      <c r="B364" t="s">
        <v>37</v>
      </c>
      <c r="C364" t="s">
        <v>10</v>
      </c>
      <c r="D364" t="s">
        <v>11</v>
      </c>
      <c r="E364" t="s">
        <v>739</v>
      </c>
      <c r="F364" t="s">
        <v>793</v>
      </c>
      <c r="G364" t="s">
        <v>42</v>
      </c>
      <c r="H364" t="str">
        <f>IFERROR(VLOOKUP(B364,[2]Sheet2!K:L,2,0), "Laptop")</f>
        <v>Laptop</v>
      </c>
    </row>
    <row r="365" spans="1:8" x14ac:dyDescent="0.35">
      <c r="A365" t="s">
        <v>794</v>
      </c>
      <c r="B365" t="s">
        <v>37</v>
      </c>
      <c r="C365" t="s">
        <v>10</v>
      </c>
      <c r="D365" t="s">
        <v>11</v>
      </c>
      <c r="E365" t="s">
        <v>739</v>
      </c>
      <c r="F365" t="s">
        <v>795</v>
      </c>
      <c r="G365" t="s">
        <v>796</v>
      </c>
      <c r="H365" t="str">
        <f>IFERROR(VLOOKUP(B365,[2]Sheet2!K:L,2,0), "Laptop")</f>
        <v>Laptop</v>
      </c>
    </row>
    <row r="366" spans="1:8" x14ac:dyDescent="0.35">
      <c r="A366" t="s">
        <v>797</v>
      </c>
      <c r="B366" t="s">
        <v>64</v>
      </c>
      <c r="C366" t="s">
        <v>10</v>
      </c>
      <c r="D366" t="s">
        <v>11</v>
      </c>
      <c r="E366" t="s">
        <v>739</v>
      </c>
      <c r="F366" t="s">
        <v>798</v>
      </c>
      <c r="G366" t="s">
        <v>799</v>
      </c>
      <c r="H366" t="str">
        <f>IFERROR(VLOOKUP(B366,[2]Sheet2!K:L,2,0), "Laptop")</f>
        <v>Desktop</v>
      </c>
    </row>
    <row r="367" spans="1:8" x14ac:dyDescent="0.35">
      <c r="A367" t="s">
        <v>800</v>
      </c>
      <c r="B367" t="s">
        <v>44</v>
      </c>
      <c r="C367" t="s">
        <v>10</v>
      </c>
      <c r="D367" t="s">
        <v>11</v>
      </c>
      <c r="E367" t="s">
        <v>739</v>
      </c>
      <c r="F367" t="s">
        <v>801</v>
      </c>
      <c r="G367" t="s">
        <v>802</v>
      </c>
      <c r="H367" t="str">
        <f>IFERROR(VLOOKUP(B367,[2]Sheet2!K:L,2,0), "Laptop")</f>
        <v>Desktop</v>
      </c>
    </row>
    <row r="368" spans="1:8" x14ac:dyDescent="0.35">
      <c r="A368" t="s">
        <v>803</v>
      </c>
      <c r="B368" t="s">
        <v>17</v>
      </c>
      <c r="C368" t="s">
        <v>10</v>
      </c>
      <c r="D368" t="s">
        <v>11</v>
      </c>
      <c r="E368" t="s">
        <v>739</v>
      </c>
      <c r="F368" t="s">
        <v>804</v>
      </c>
      <c r="G368" t="s">
        <v>805</v>
      </c>
      <c r="H368" t="str">
        <f>IFERROR(VLOOKUP(B368,[2]Sheet2!K:L,2,0), "Laptop")</f>
        <v>Laptop</v>
      </c>
    </row>
    <row r="369" spans="1:8" x14ac:dyDescent="0.35">
      <c r="A369" t="s">
        <v>806</v>
      </c>
      <c r="B369" t="s">
        <v>17</v>
      </c>
      <c r="C369" t="s">
        <v>10</v>
      </c>
      <c r="D369" t="s">
        <v>11</v>
      </c>
      <c r="E369" t="s">
        <v>739</v>
      </c>
      <c r="F369" t="s">
        <v>807</v>
      </c>
      <c r="G369" t="s">
        <v>314</v>
      </c>
      <c r="H369" t="str">
        <f>IFERROR(VLOOKUP(B369,[2]Sheet2!K:L,2,0), "Laptop")</f>
        <v>Laptop</v>
      </c>
    </row>
    <row r="370" spans="1:8" x14ac:dyDescent="0.35">
      <c r="A370" t="s">
        <v>808</v>
      </c>
      <c r="B370" t="s">
        <v>37</v>
      </c>
      <c r="C370" t="s">
        <v>10</v>
      </c>
      <c r="D370" t="s">
        <v>11</v>
      </c>
      <c r="E370" t="s">
        <v>739</v>
      </c>
      <c r="F370" t="s">
        <v>809</v>
      </c>
      <c r="G370" t="s">
        <v>810</v>
      </c>
      <c r="H370" t="str">
        <f>IFERROR(VLOOKUP(B370,[2]Sheet2!K:L,2,0), "Laptop")</f>
        <v>Laptop</v>
      </c>
    </row>
    <row r="371" spans="1:8" x14ac:dyDescent="0.35">
      <c r="A371" t="s">
        <v>811</v>
      </c>
      <c r="B371" t="s">
        <v>37</v>
      </c>
      <c r="C371" t="s">
        <v>10</v>
      </c>
      <c r="D371" t="s">
        <v>11</v>
      </c>
      <c r="E371" t="s">
        <v>739</v>
      </c>
      <c r="F371" t="s">
        <v>812</v>
      </c>
      <c r="G371" t="s">
        <v>813</v>
      </c>
      <c r="H371" t="str">
        <f>IFERROR(VLOOKUP(B371,[2]Sheet2!K:L,2,0), "Laptop")</f>
        <v>Laptop</v>
      </c>
    </row>
    <row r="372" spans="1:8" x14ac:dyDescent="0.35">
      <c r="A372" t="s">
        <v>814</v>
      </c>
      <c r="B372" t="s">
        <v>17</v>
      </c>
      <c r="C372" t="s">
        <v>10</v>
      </c>
      <c r="D372" t="s">
        <v>11</v>
      </c>
      <c r="E372" t="s">
        <v>739</v>
      </c>
      <c r="F372" t="s">
        <v>815</v>
      </c>
      <c r="G372" t="s">
        <v>816</v>
      </c>
      <c r="H372" t="str">
        <f>IFERROR(VLOOKUP(B372,[2]Sheet2!K:L,2,0), "Laptop")</f>
        <v>Laptop</v>
      </c>
    </row>
    <row r="373" spans="1:8" x14ac:dyDescent="0.35">
      <c r="A373" t="s">
        <v>817</v>
      </c>
      <c r="B373" t="s">
        <v>17</v>
      </c>
      <c r="C373" t="s">
        <v>10</v>
      </c>
      <c r="D373" t="s">
        <v>11</v>
      </c>
      <c r="E373" t="s">
        <v>739</v>
      </c>
      <c r="F373" t="s">
        <v>818</v>
      </c>
      <c r="G373" t="s">
        <v>819</v>
      </c>
      <c r="H373" t="str">
        <f>IFERROR(VLOOKUP(B373,[2]Sheet2!K:L,2,0), "Laptop")</f>
        <v>Laptop</v>
      </c>
    </row>
    <row r="374" spans="1:8" x14ac:dyDescent="0.35">
      <c r="A374" t="s">
        <v>820</v>
      </c>
      <c r="B374" t="s">
        <v>140</v>
      </c>
      <c r="C374" t="s">
        <v>10</v>
      </c>
      <c r="D374" t="s">
        <v>11</v>
      </c>
      <c r="E374" t="s">
        <v>739</v>
      </c>
      <c r="F374" t="s">
        <v>821</v>
      </c>
      <c r="G374" t="s">
        <v>822</v>
      </c>
      <c r="H374" t="str">
        <f>IFERROR(VLOOKUP(B374,[2]Sheet2!K:L,2,0), "Laptop")</f>
        <v>Laptop</v>
      </c>
    </row>
    <row r="375" spans="1:8" x14ac:dyDescent="0.35">
      <c r="A375" t="s">
        <v>823</v>
      </c>
      <c r="B375" t="s">
        <v>207</v>
      </c>
      <c r="C375" t="s">
        <v>10</v>
      </c>
      <c r="D375" t="s">
        <v>11</v>
      </c>
      <c r="E375" t="s">
        <v>739</v>
      </c>
      <c r="F375" t="s">
        <v>824</v>
      </c>
      <c r="G375" t="s">
        <v>314</v>
      </c>
      <c r="H375" t="str">
        <f>IFERROR(VLOOKUP(B375,[2]Sheet2!K:L,2,0), "Laptop")</f>
        <v>Laptop</v>
      </c>
    </row>
    <row r="376" spans="1:8" x14ac:dyDescent="0.35">
      <c r="A376" t="s">
        <v>825</v>
      </c>
      <c r="B376" t="s">
        <v>64</v>
      </c>
      <c r="C376" t="s">
        <v>10</v>
      </c>
      <c r="D376" t="s">
        <v>11</v>
      </c>
      <c r="E376" t="s">
        <v>739</v>
      </c>
      <c r="F376" t="s">
        <v>826</v>
      </c>
      <c r="G376" t="s">
        <v>827</v>
      </c>
      <c r="H376" t="str">
        <f>IFERROR(VLOOKUP(B376,[2]Sheet2!K:L,2,0), "Laptop")</f>
        <v>Desktop</v>
      </c>
    </row>
    <row r="377" spans="1:8" x14ac:dyDescent="0.35">
      <c r="A377" t="s">
        <v>828</v>
      </c>
      <c r="B377" t="s">
        <v>37</v>
      </c>
      <c r="C377" t="s">
        <v>10</v>
      </c>
      <c r="D377" t="s">
        <v>11</v>
      </c>
      <c r="E377" t="s">
        <v>739</v>
      </c>
      <c r="F377" t="s">
        <v>829</v>
      </c>
      <c r="G377" t="s">
        <v>830</v>
      </c>
      <c r="H377" t="str">
        <f>IFERROR(VLOOKUP(B377,[2]Sheet2!K:L,2,0), "Laptop")</f>
        <v>Laptop</v>
      </c>
    </row>
    <row r="378" spans="1:8" x14ac:dyDescent="0.35">
      <c r="A378" t="s">
        <v>831</v>
      </c>
      <c r="B378" t="s">
        <v>832</v>
      </c>
      <c r="C378" t="s">
        <v>10</v>
      </c>
      <c r="D378" t="s">
        <v>11</v>
      </c>
      <c r="E378" t="s">
        <v>739</v>
      </c>
      <c r="F378" t="s">
        <v>833</v>
      </c>
      <c r="G378" t="s">
        <v>834</v>
      </c>
      <c r="H378" t="str">
        <f>IFERROR(VLOOKUP(B378,[2]Sheet2!K:L,2,0), "Laptop")</f>
        <v>Workstation</v>
      </c>
    </row>
    <row r="379" spans="1:8" x14ac:dyDescent="0.35">
      <c r="A379" t="s">
        <v>754</v>
      </c>
      <c r="B379" t="s">
        <v>17</v>
      </c>
      <c r="C379" t="s">
        <v>10</v>
      </c>
      <c r="D379" t="s">
        <v>11</v>
      </c>
      <c r="E379" t="s">
        <v>739</v>
      </c>
      <c r="F379" t="s">
        <v>835</v>
      </c>
      <c r="G379" t="s">
        <v>756</v>
      </c>
      <c r="H379" t="str">
        <f>IFERROR(VLOOKUP(B379,[2]Sheet2!K:L,2,0), "Laptop")</f>
        <v>Laptop</v>
      </c>
    </row>
    <row r="380" spans="1:8" x14ac:dyDescent="0.35">
      <c r="A380" t="s">
        <v>836</v>
      </c>
      <c r="B380" t="s">
        <v>64</v>
      </c>
      <c r="C380" t="s">
        <v>10</v>
      </c>
      <c r="D380" t="s">
        <v>11</v>
      </c>
      <c r="E380" t="s">
        <v>739</v>
      </c>
      <c r="F380" t="s">
        <v>837</v>
      </c>
      <c r="G380" t="s">
        <v>568</v>
      </c>
      <c r="H380" t="str">
        <f>IFERROR(VLOOKUP(B380,[2]Sheet2!K:L,2,0), "Laptop")</f>
        <v>Desktop</v>
      </c>
    </row>
    <row r="381" spans="1:8" x14ac:dyDescent="0.35">
      <c r="A381" t="s">
        <v>838</v>
      </c>
      <c r="B381" t="s">
        <v>37</v>
      </c>
      <c r="C381" t="s">
        <v>10</v>
      </c>
      <c r="D381" t="s">
        <v>11</v>
      </c>
      <c r="E381" t="s">
        <v>739</v>
      </c>
      <c r="F381" t="s">
        <v>839</v>
      </c>
      <c r="G381" t="s">
        <v>840</v>
      </c>
      <c r="H381" t="str">
        <f>IFERROR(VLOOKUP(B381,[2]Sheet2!K:L,2,0), "Laptop")</f>
        <v>Laptop</v>
      </c>
    </row>
    <row r="382" spans="1:8" x14ac:dyDescent="0.35">
      <c r="A382" t="s">
        <v>841</v>
      </c>
      <c r="B382" t="s">
        <v>37</v>
      </c>
      <c r="C382" t="s">
        <v>10</v>
      </c>
      <c r="D382" t="s">
        <v>11</v>
      </c>
      <c r="E382" t="s">
        <v>739</v>
      </c>
      <c r="F382" t="s">
        <v>842</v>
      </c>
      <c r="G382" t="s">
        <v>759</v>
      </c>
      <c r="H382" t="str">
        <f>IFERROR(VLOOKUP(B382,[2]Sheet2!K:L,2,0), "Laptop")</f>
        <v>Laptop</v>
      </c>
    </row>
    <row r="383" spans="1:8" x14ac:dyDescent="0.35">
      <c r="A383" t="s">
        <v>843</v>
      </c>
      <c r="B383" t="s">
        <v>17</v>
      </c>
      <c r="C383" t="s">
        <v>10</v>
      </c>
      <c r="D383" t="s">
        <v>11</v>
      </c>
      <c r="E383" t="s">
        <v>739</v>
      </c>
      <c r="F383" t="s">
        <v>844</v>
      </c>
      <c r="G383" t="s">
        <v>845</v>
      </c>
      <c r="H383" t="str">
        <f>IFERROR(VLOOKUP(B383,[2]Sheet2!K:L,2,0), "Laptop")</f>
        <v>Laptop</v>
      </c>
    </row>
    <row r="384" spans="1:8" x14ac:dyDescent="0.35">
      <c r="A384" t="s">
        <v>846</v>
      </c>
      <c r="B384" t="s">
        <v>37</v>
      </c>
      <c r="C384" t="s">
        <v>10</v>
      </c>
      <c r="D384" t="s">
        <v>11</v>
      </c>
      <c r="E384" t="s">
        <v>739</v>
      </c>
      <c r="F384" t="s">
        <v>847</v>
      </c>
      <c r="G384" t="s">
        <v>848</v>
      </c>
      <c r="H384" t="str">
        <f>IFERROR(VLOOKUP(B384,[2]Sheet2!K:L,2,0), "Laptop")</f>
        <v>Laptop</v>
      </c>
    </row>
    <row r="385" spans="1:8" x14ac:dyDescent="0.35">
      <c r="A385" t="s">
        <v>849</v>
      </c>
      <c r="B385" t="s">
        <v>17</v>
      </c>
      <c r="C385" t="s">
        <v>10</v>
      </c>
      <c r="D385" t="s">
        <v>11</v>
      </c>
      <c r="E385" t="s">
        <v>739</v>
      </c>
      <c r="F385" t="s">
        <v>850</v>
      </c>
      <c r="G385" t="s">
        <v>314</v>
      </c>
      <c r="H385" t="str">
        <f>IFERROR(VLOOKUP(B385,[2]Sheet2!K:L,2,0), "Laptop")</f>
        <v>Laptop</v>
      </c>
    </row>
    <row r="386" spans="1:8" x14ac:dyDescent="0.35">
      <c r="A386" t="s">
        <v>851</v>
      </c>
      <c r="B386" t="s">
        <v>17</v>
      </c>
      <c r="C386" t="s">
        <v>10</v>
      </c>
      <c r="D386" t="s">
        <v>11</v>
      </c>
      <c r="E386" t="s">
        <v>739</v>
      </c>
      <c r="F386" t="s">
        <v>852</v>
      </c>
      <c r="G386" t="s">
        <v>550</v>
      </c>
      <c r="H386" t="str">
        <f>IFERROR(VLOOKUP(B386,[2]Sheet2!K:L,2,0), "Laptop")</f>
        <v>Laptop</v>
      </c>
    </row>
    <row r="387" spans="1:8" x14ac:dyDescent="0.35">
      <c r="A387" t="s">
        <v>789</v>
      </c>
      <c r="B387" t="s">
        <v>32</v>
      </c>
      <c r="C387" t="s">
        <v>10</v>
      </c>
      <c r="D387" t="s">
        <v>11</v>
      </c>
      <c r="E387" t="s">
        <v>739</v>
      </c>
      <c r="F387" t="s">
        <v>853</v>
      </c>
      <c r="G387" t="s">
        <v>791</v>
      </c>
      <c r="H387" t="str">
        <f>IFERROR(VLOOKUP(B387,[2]Sheet2!K:L,2,0), "Laptop")</f>
        <v>Laptop</v>
      </c>
    </row>
    <row r="388" spans="1:8" x14ac:dyDescent="0.35">
      <c r="A388" t="s">
        <v>854</v>
      </c>
      <c r="B388" t="s">
        <v>37</v>
      </c>
      <c r="C388" t="s">
        <v>10</v>
      </c>
      <c r="D388" t="s">
        <v>11</v>
      </c>
      <c r="E388" t="s">
        <v>739</v>
      </c>
      <c r="F388" t="s">
        <v>855</v>
      </c>
      <c r="G388" t="s">
        <v>856</v>
      </c>
      <c r="H388" t="str">
        <f>IFERROR(VLOOKUP(B388,[2]Sheet2!K:L,2,0), "Laptop")</f>
        <v>Laptop</v>
      </c>
    </row>
    <row r="389" spans="1:8" x14ac:dyDescent="0.35">
      <c r="A389" t="s">
        <v>857</v>
      </c>
      <c r="B389" t="s">
        <v>37</v>
      </c>
      <c r="C389" t="s">
        <v>10</v>
      </c>
      <c r="D389" t="s">
        <v>11</v>
      </c>
      <c r="E389" t="s">
        <v>739</v>
      </c>
      <c r="F389" t="s">
        <v>858</v>
      </c>
      <c r="G389" t="s">
        <v>859</v>
      </c>
      <c r="H389" t="str">
        <f>IFERROR(VLOOKUP(B389,[2]Sheet2!K:L,2,0), "Laptop")</f>
        <v>Laptop</v>
      </c>
    </row>
    <row r="390" spans="1:8" x14ac:dyDescent="0.35">
      <c r="A390" t="s">
        <v>860</v>
      </c>
      <c r="B390" t="s">
        <v>27</v>
      </c>
      <c r="C390" t="s">
        <v>10</v>
      </c>
      <c r="D390" t="s">
        <v>11</v>
      </c>
      <c r="E390" t="s">
        <v>739</v>
      </c>
      <c r="F390" t="s">
        <v>861</v>
      </c>
      <c r="G390" t="s">
        <v>862</v>
      </c>
      <c r="H390" t="str">
        <f>IFERROR(VLOOKUP(B390,[2]Sheet2!K:L,2,0), "Laptop")</f>
        <v>Laptop</v>
      </c>
    </row>
    <row r="391" spans="1:8" x14ac:dyDescent="0.35">
      <c r="A391" t="s">
        <v>863</v>
      </c>
      <c r="B391" t="s">
        <v>17</v>
      </c>
      <c r="C391" t="s">
        <v>10</v>
      </c>
      <c r="D391" t="s">
        <v>11</v>
      </c>
      <c r="E391" t="s">
        <v>739</v>
      </c>
      <c r="F391" t="s">
        <v>864</v>
      </c>
      <c r="G391" t="s">
        <v>865</v>
      </c>
      <c r="H391" t="str">
        <f>IFERROR(VLOOKUP(B391,[2]Sheet2!K:L,2,0), "Laptop")</f>
        <v>Laptop</v>
      </c>
    </row>
    <row r="392" spans="1:8" x14ac:dyDescent="0.35">
      <c r="A392" t="s">
        <v>866</v>
      </c>
      <c r="B392" t="s">
        <v>140</v>
      </c>
      <c r="C392" t="s">
        <v>10</v>
      </c>
      <c r="D392" t="s">
        <v>11</v>
      </c>
      <c r="E392" t="s">
        <v>739</v>
      </c>
      <c r="F392" t="s">
        <v>867</v>
      </c>
      <c r="G392" t="s">
        <v>810</v>
      </c>
      <c r="H392" t="str">
        <f>IFERROR(VLOOKUP(B392,[2]Sheet2!K:L,2,0), "Laptop")</f>
        <v>Laptop</v>
      </c>
    </row>
    <row r="393" spans="1:8" x14ac:dyDescent="0.35">
      <c r="A393" t="s">
        <v>800</v>
      </c>
      <c r="B393" t="s">
        <v>17</v>
      </c>
      <c r="C393" t="s">
        <v>10</v>
      </c>
      <c r="D393" t="s">
        <v>11</v>
      </c>
      <c r="E393" t="s">
        <v>739</v>
      </c>
      <c r="F393" t="s">
        <v>868</v>
      </c>
      <c r="G393" t="s">
        <v>802</v>
      </c>
      <c r="H393" t="str">
        <f>IFERROR(VLOOKUP(B393,[2]Sheet2!K:L,2,0), "Laptop")</f>
        <v>Laptop</v>
      </c>
    </row>
    <row r="394" spans="1:8" x14ac:dyDescent="0.35">
      <c r="A394" t="s">
        <v>869</v>
      </c>
      <c r="B394" t="s">
        <v>194</v>
      </c>
      <c r="C394" t="s">
        <v>10</v>
      </c>
      <c r="D394" t="s">
        <v>11</v>
      </c>
      <c r="E394" t="s">
        <v>739</v>
      </c>
      <c r="F394" t="s">
        <v>870</v>
      </c>
      <c r="G394" t="s">
        <v>799</v>
      </c>
      <c r="H394" t="str">
        <f>IFERROR(VLOOKUP(B394,[2]Sheet2!K:L,2,0), "Laptop")</f>
        <v>Laptop</v>
      </c>
    </row>
    <row r="395" spans="1:8" x14ac:dyDescent="0.35">
      <c r="A395" t="s">
        <v>871</v>
      </c>
      <c r="B395" t="s">
        <v>37</v>
      </c>
      <c r="C395" t="s">
        <v>10</v>
      </c>
      <c r="D395" t="s">
        <v>11</v>
      </c>
      <c r="E395" t="s">
        <v>739</v>
      </c>
      <c r="F395" t="s">
        <v>872</v>
      </c>
      <c r="G395" t="s">
        <v>873</v>
      </c>
      <c r="H395" t="str">
        <f>IFERROR(VLOOKUP(B395,[2]Sheet2!K:L,2,0), "Laptop")</f>
        <v>Laptop</v>
      </c>
    </row>
    <row r="396" spans="1:8" x14ac:dyDescent="0.35">
      <c r="A396" t="s">
        <v>874</v>
      </c>
      <c r="B396" t="s">
        <v>779</v>
      </c>
      <c r="C396" t="s">
        <v>10</v>
      </c>
      <c r="D396" t="s">
        <v>11</v>
      </c>
      <c r="E396" t="s">
        <v>739</v>
      </c>
      <c r="F396" t="s">
        <v>875</v>
      </c>
      <c r="G396" t="s">
        <v>876</v>
      </c>
      <c r="H396" t="str">
        <f>IFERROR(VLOOKUP(B396,[2]Sheet2!K:L,2,0), "Laptop")</f>
        <v>Laptop</v>
      </c>
    </row>
    <row r="397" spans="1:8" x14ac:dyDescent="0.35">
      <c r="A397" t="s">
        <v>877</v>
      </c>
      <c r="B397" t="s">
        <v>37</v>
      </c>
      <c r="C397" t="s">
        <v>10</v>
      </c>
      <c r="D397" t="s">
        <v>11</v>
      </c>
      <c r="E397" t="s">
        <v>739</v>
      </c>
      <c r="F397" t="s">
        <v>878</v>
      </c>
      <c r="G397" t="s">
        <v>753</v>
      </c>
      <c r="H397" t="str">
        <f>IFERROR(VLOOKUP(B397,[2]Sheet2!K:L,2,0), "Laptop")</f>
        <v>Laptop</v>
      </c>
    </row>
    <row r="398" spans="1:8" x14ac:dyDescent="0.35">
      <c r="A398" t="s">
        <v>879</v>
      </c>
      <c r="B398" t="s">
        <v>880</v>
      </c>
      <c r="C398" t="s">
        <v>10</v>
      </c>
      <c r="D398" t="s">
        <v>11</v>
      </c>
      <c r="E398" t="s">
        <v>739</v>
      </c>
      <c r="F398" t="s">
        <v>881</v>
      </c>
      <c r="H398" t="str">
        <f>IFERROR(VLOOKUP(B398,[2]Sheet2!K:L,2,0), "Laptop")</f>
        <v>Laptop</v>
      </c>
    </row>
    <row r="399" spans="1:8" x14ac:dyDescent="0.35">
      <c r="A399" t="s">
        <v>882</v>
      </c>
      <c r="B399" t="s">
        <v>37</v>
      </c>
      <c r="C399" t="s">
        <v>10</v>
      </c>
      <c r="D399" t="s">
        <v>11</v>
      </c>
      <c r="E399" t="s">
        <v>739</v>
      </c>
      <c r="F399" t="s">
        <v>883</v>
      </c>
      <c r="G399" t="s">
        <v>813</v>
      </c>
      <c r="H399" t="str">
        <f>IFERROR(VLOOKUP(B399,[2]Sheet2!K:L,2,0), "Laptop")</f>
        <v>Laptop</v>
      </c>
    </row>
    <row r="400" spans="1:8" x14ac:dyDescent="0.35">
      <c r="A400" t="s">
        <v>884</v>
      </c>
      <c r="B400" t="s">
        <v>37</v>
      </c>
      <c r="C400" t="s">
        <v>10</v>
      </c>
      <c r="D400" t="s">
        <v>11</v>
      </c>
      <c r="E400" t="s">
        <v>739</v>
      </c>
      <c r="F400" t="s">
        <v>885</v>
      </c>
      <c r="G400" t="s">
        <v>840</v>
      </c>
      <c r="H400" t="str">
        <f>IFERROR(VLOOKUP(B400,[2]Sheet2!K:L,2,0), "Laptop")</f>
        <v>Laptop</v>
      </c>
    </row>
    <row r="401" spans="1:8" x14ac:dyDescent="0.35">
      <c r="A401" t="s">
        <v>886</v>
      </c>
      <c r="B401" t="s">
        <v>37</v>
      </c>
      <c r="C401" t="s">
        <v>10</v>
      </c>
      <c r="D401" t="s">
        <v>11</v>
      </c>
      <c r="E401" t="s">
        <v>739</v>
      </c>
      <c r="F401" t="s">
        <v>887</v>
      </c>
      <c r="G401" t="s">
        <v>888</v>
      </c>
      <c r="H401" t="str">
        <f>IFERROR(VLOOKUP(B401,[2]Sheet2!K:L,2,0), "Laptop")</f>
        <v>Laptop</v>
      </c>
    </row>
    <row r="402" spans="1:8" x14ac:dyDescent="0.35">
      <c r="A402" t="s">
        <v>889</v>
      </c>
      <c r="B402" t="s">
        <v>64</v>
      </c>
      <c r="C402" t="s">
        <v>10</v>
      </c>
      <c r="D402" t="s">
        <v>11</v>
      </c>
      <c r="E402" t="s">
        <v>739</v>
      </c>
      <c r="F402" t="s">
        <v>890</v>
      </c>
      <c r="G402" t="s">
        <v>834</v>
      </c>
      <c r="H402" t="str">
        <f>IFERROR(VLOOKUP(B402,[2]Sheet2!K:L,2,0), "Laptop")</f>
        <v>Desktop</v>
      </c>
    </row>
    <row r="403" spans="1:8" x14ac:dyDescent="0.35">
      <c r="A403" t="s">
        <v>891</v>
      </c>
      <c r="B403" t="s">
        <v>176</v>
      </c>
      <c r="C403" t="s">
        <v>10</v>
      </c>
      <c r="D403" t="s">
        <v>11</v>
      </c>
      <c r="E403" t="s">
        <v>739</v>
      </c>
      <c r="F403" t="s">
        <v>892</v>
      </c>
      <c r="G403" t="s">
        <v>893</v>
      </c>
      <c r="H403" t="str">
        <f>IFERROR(VLOOKUP(B403,[2]Sheet2!K:L,2,0), "Laptop")</f>
        <v>Laptop</v>
      </c>
    </row>
    <row r="404" spans="1:8" x14ac:dyDescent="0.35">
      <c r="A404" t="s">
        <v>894</v>
      </c>
      <c r="B404" t="s">
        <v>176</v>
      </c>
      <c r="C404" t="s">
        <v>10</v>
      </c>
      <c r="D404" t="s">
        <v>11</v>
      </c>
      <c r="E404" t="s">
        <v>739</v>
      </c>
      <c r="F404" t="s">
        <v>895</v>
      </c>
      <c r="G404" t="s">
        <v>896</v>
      </c>
      <c r="H404" t="str">
        <f>IFERROR(VLOOKUP(B404,[2]Sheet2!K:L,2,0), "Laptop")</f>
        <v>Laptop</v>
      </c>
    </row>
    <row r="405" spans="1:8" x14ac:dyDescent="0.35">
      <c r="A405" t="s">
        <v>897</v>
      </c>
      <c r="B405" t="s">
        <v>17</v>
      </c>
      <c r="C405" t="s">
        <v>10</v>
      </c>
      <c r="D405" t="s">
        <v>11</v>
      </c>
      <c r="E405" t="s">
        <v>739</v>
      </c>
      <c r="F405" t="s">
        <v>898</v>
      </c>
      <c r="G405" t="s">
        <v>122</v>
      </c>
      <c r="H405" t="str">
        <f>IFERROR(VLOOKUP(B405,[2]Sheet2!K:L,2,0), "Laptop")</f>
        <v>Laptop</v>
      </c>
    </row>
    <row r="406" spans="1:8" x14ac:dyDescent="0.35">
      <c r="A406" t="s">
        <v>899</v>
      </c>
      <c r="B406" t="s">
        <v>32</v>
      </c>
      <c r="C406" t="s">
        <v>10</v>
      </c>
      <c r="D406" t="s">
        <v>11</v>
      </c>
      <c r="E406" t="s">
        <v>739</v>
      </c>
      <c r="F406" t="s">
        <v>900</v>
      </c>
      <c r="G406" t="s">
        <v>122</v>
      </c>
      <c r="H406" t="str">
        <f>IFERROR(VLOOKUP(B406,[2]Sheet2!K:L,2,0), "Laptop")</f>
        <v>Laptop</v>
      </c>
    </row>
    <row r="407" spans="1:8" x14ac:dyDescent="0.35">
      <c r="A407" t="s">
        <v>901</v>
      </c>
      <c r="B407" t="s">
        <v>880</v>
      </c>
      <c r="C407" t="s">
        <v>10</v>
      </c>
      <c r="D407" t="s">
        <v>11</v>
      </c>
      <c r="E407" t="s">
        <v>739</v>
      </c>
      <c r="F407" t="s">
        <v>902</v>
      </c>
      <c r="H407" t="str">
        <f>IFERROR(VLOOKUP(B407,[2]Sheet2!K:L,2,0), "Laptop")</f>
        <v>Laptop</v>
      </c>
    </row>
    <row r="408" spans="1:8" x14ac:dyDescent="0.35">
      <c r="A408" t="s">
        <v>903</v>
      </c>
      <c r="B408" t="s">
        <v>17</v>
      </c>
      <c r="C408" t="s">
        <v>10</v>
      </c>
      <c r="D408" t="s">
        <v>11</v>
      </c>
      <c r="E408" t="s">
        <v>739</v>
      </c>
      <c r="F408" t="s">
        <v>904</v>
      </c>
      <c r="G408" t="s">
        <v>30</v>
      </c>
      <c r="H408" t="str">
        <f>IFERROR(VLOOKUP(B408,[2]Sheet2!K:L,2,0), "Laptop")</f>
        <v>Laptop</v>
      </c>
    </row>
    <row r="409" spans="1:8" x14ac:dyDescent="0.35">
      <c r="A409" t="s">
        <v>905</v>
      </c>
      <c r="B409" t="s">
        <v>17</v>
      </c>
      <c r="C409" t="s">
        <v>10</v>
      </c>
      <c r="D409" t="s">
        <v>11</v>
      </c>
      <c r="E409" t="s">
        <v>739</v>
      </c>
      <c r="F409" t="s">
        <v>906</v>
      </c>
      <c r="G409" t="s">
        <v>583</v>
      </c>
      <c r="H409" t="str">
        <f>IFERROR(VLOOKUP(B409,[2]Sheet2!K:L,2,0), "Laptop")</f>
        <v>Laptop</v>
      </c>
    </row>
    <row r="410" spans="1:8" x14ac:dyDescent="0.35">
      <c r="A410" t="s">
        <v>907</v>
      </c>
      <c r="B410" t="s">
        <v>37</v>
      </c>
      <c r="C410" t="s">
        <v>10</v>
      </c>
      <c r="D410" t="s">
        <v>11</v>
      </c>
      <c r="E410" t="s">
        <v>739</v>
      </c>
      <c r="F410" t="s">
        <v>908</v>
      </c>
      <c r="G410" t="s">
        <v>774</v>
      </c>
      <c r="H410" t="str">
        <f>IFERROR(VLOOKUP(B410,[2]Sheet2!K:L,2,0), "Laptop")</f>
        <v>Laptop</v>
      </c>
    </row>
    <row r="411" spans="1:8" x14ac:dyDescent="0.35">
      <c r="A411" t="s">
        <v>909</v>
      </c>
      <c r="B411" t="s">
        <v>37</v>
      </c>
      <c r="C411" t="s">
        <v>10</v>
      </c>
      <c r="D411" t="s">
        <v>11</v>
      </c>
      <c r="E411" t="s">
        <v>739</v>
      </c>
      <c r="F411" t="s">
        <v>910</v>
      </c>
      <c r="G411" t="s">
        <v>338</v>
      </c>
      <c r="H411" t="str">
        <f>IFERROR(VLOOKUP(B411,[2]Sheet2!K:L,2,0), "Laptop")</f>
        <v>Laptop</v>
      </c>
    </row>
    <row r="412" spans="1:8" x14ac:dyDescent="0.35">
      <c r="A412" t="s">
        <v>911</v>
      </c>
      <c r="B412" t="s">
        <v>37</v>
      </c>
      <c r="C412" t="s">
        <v>10</v>
      </c>
      <c r="D412" t="s">
        <v>11</v>
      </c>
      <c r="E412" t="s">
        <v>739</v>
      </c>
      <c r="F412" t="s">
        <v>912</v>
      </c>
      <c r="G412" t="s">
        <v>777</v>
      </c>
      <c r="H412" t="str">
        <f>IFERROR(VLOOKUP(B412,[2]Sheet2!K:L,2,0), "Laptop")</f>
        <v>Laptop</v>
      </c>
    </row>
    <row r="413" spans="1:8" x14ac:dyDescent="0.35">
      <c r="A413" t="s">
        <v>913</v>
      </c>
      <c r="B413" t="s">
        <v>17</v>
      </c>
      <c r="C413" t="s">
        <v>10</v>
      </c>
      <c r="D413" t="s">
        <v>11</v>
      </c>
      <c r="E413" t="s">
        <v>739</v>
      </c>
      <c r="F413" t="s">
        <v>914</v>
      </c>
      <c r="G413" t="s">
        <v>915</v>
      </c>
      <c r="H413" t="str">
        <f>IFERROR(VLOOKUP(B413,[2]Sheet2!K:L,2,0), "Laptop")</f>
        <v>Laptop</v>
      </c>
    </row>
    <row r="414" spans="1:8" x14ac:dyDescent="0.35">
      <c r="A414" t="s">
        <v>916</v>
      </c>
      <c r="B414" t="s">
        <v>37</v>
      </c>
      <c r="C414" t="s">
        <v>10</v>
      </c>
      <c r="D414" t="s">
        <v>11</v>
      </c>
      <c r="E414" t="s">
        <v>739</v>
      </c>
      <c r="F414" t="s">
        <v>917</v>
      </c>
      <c r="G414" t="s">
        <v>577</v>
      </c>
      <c r="H414" t="str">
        <f>IFERROR(VLOOKUP(B414,[2]Sheet2!K:L,2,0), "Laptop")</f>
        <v>Laptop</v>
      </c>
    </row>
    <row r="415" spans="1:8" x14ac:dyDescent="0.35">
      <c r="A415" t="s">
        <v>825</v>
      </c>
      <c r="B415" t="s">
        <v>918</v>
      </c>
      <c r="C415" t="s">
        <v>10</v>
      </c>
      <c r="D415" t="s">
        <v>11</v>
      </c>
      <c r="E415" t="s">
        <v>739</v>
      </c>
      <c r="F415" t="s">
        <v>919</v>
      </c>
      <c r="G415" t="s">
        <v>568</v>
      </c>
      <c r="H415" t="str">
        <f>IFERROR(VLOOKUP(B415,[2]Sheet2!K:L,2,0), "Laptop")</f>
        <v>Workstation</v>
      </c>
    </row>
    <row r="416" spans="1:8" x14ac:dyDescent="0.35">
      <c r="A416" t="s">
        <v>920</v>
      </c>
      <c r="B416" t="s">
        <v>37</v>
      </c>
      <c r="C416" t="s">
        <v>10</v>
      </c>
      <c r="D416" t="s">
        <v>11</v>
      </c>
      <c r="E416" t="s">
        <v>739</v>
      </c>
      <c r="F416" t="s">
        <v>921</v>
      </c>
      <c r="G416" t="s">
        <v>888</v>
      </c>
      <c r="H416" t="str">
        <f>IFERROR(VLOOKUP(B416,[2]Sheet2!K:L,2,0), "Laptop")</f>
        <v>Laptop</v>
      </c>
    </row>
    <row r="417" spans="1:8" x14ac:dyDescent="0.35">
      <c r="A417" t="s">
        <v>922</v>
      </c>
      <c r="B417" t="s">
        <v>37</v>
      </c>
      <c r="C417" t="s">
        <v>10</v>
      </c>
      <c r="D417" t="s">
        <v>11</v>
      </c>
      <c r="E417" t="s">
        <v>739</v>
      </c>
      <c r="F417" t="s">
        <v>923</v>
      </c>
      <c r="G417" t="s">
        <v>747</v>
      </c>
      <c r="H417" t="str">
        <f>IFERROR(VLOOKUP(B417,[2]Sheet2!K:L,2,0), "Laptop")</f>
        <v>Laptop</v>
      </c>
    </row>
    <row r="418" spans="1:8" x14ac:dyDescent="0.35">
      <c r="A418" t="s">
        <v>924</v>
      </c>
      <c r="B418" t="s">
        <v>27</v>
      </c>
      <c r="C418" t="s">
        <v>10</v>
      </c>
      <c r="D418" t="s">
        <v>11</v>
      </c>
      <c r="E418" t="s">
        <v>739</v>
      </c>
      <c r="F418" t="s">
        <v>925</v>
      </c>
      <c r="G418" t="s">
        <v>926</v>
      </c>
      <c r="H418" t="str">
        <f>IFERROR(VLOOKUP(B418,[2]Sheet2!K:L,2,0), "Laptop")</f>
        <v>Laptop</v>
      </c>
    </row>
    <row r="419" spans="1:8" x14ac:dyDescent="0.35">
      <c r="A419" t="s">
        <v>927</v>
      </c>
      <c r="B419" t="s">
        <v>207</v>
      </c>
      <c r="C419" t="s">
        <v>10</v>
      </c>
      <c r="D419" t="s">
        <v>11</v>
      </c>
      <c r="E419" t="s">
        <v>739</v>
      </c>
      <c r="F419" t="s">
        <v>928</v>
      </c>
      <c r="G419" t="s">
        <v>586</v>
      </c>
      <c r="H419" t="str">
        <f>IFERROR(VLOOKUP(B419,[2]Sheet2!K:L,2,0), "Laptop")</f>
        <v>Laptop</v>
      </c>
    </row>
    <row r="420" spans="1:8" x14ac:dyDescent="0.35">
      <c r="A420" t="s">
        <v>929</v>
      </c>
      <c r="B420" t="s">
        <v>64</v>
      </c>
      <c r="C420" t="s">
        <v>10</v>
      </c>
      <c r="D420" t="s">
        <v>11</v>
      </c>
      <c r="E420" t="s">
        <v>739</v>
      </c>
      <c r="F420" t="s">
        <v>930</v>
      </c>
      <c r="G420" t="s">
        <v>744</v>
      </c>
      <c r="H420" t="str">
        <f>IFERROR(VLOOKUP(B420,[2]Sheet2!K:L,2,0), "Laptop")</f>
        <v>Desktop</v>
      </c>
    </row>
    <row r="421" spans="1:8" x14ac:dyDescent="0.35">
      <c r="A421" t="s">
        <v>931</v>
      </c>
      <c r="B421" t="s">
        <v>32</v>
      </c>
      <c r="C421" t="s">
        <v>10</v>
      </c>
      <c r="D421" t="s">
        <v>11</v>
      </c>
      <c r="E421" t="s">
        <v>739</v>
      </c>
      <c r="F421" t="s">
        <v>932</v>
      </c>
      <c r="G421" t="s">
        <v>933</v>
      </c>
      <c r="H421" t="str">
        <f>IFERROR(VLOOKUP(B421,[2]Sheet2!K:L,2,0), "Laptop")</f>
        <v>Laptop</v>
      </c>
    </row>
    <row r="422" spans="1:8" x14ac:dyDescent="0.35">
      <c r="A422" t="s">
        <v>934</v>
      </c>
      <c r="B422" t="s">
        <v>17</v>
      </c>
      <c r="C422" t="s">
        <v>10</v>
      </c>
      <c r="D422" t="s">
        <v>11</v>
      </c>
      <c r="E422" t="s">
        <v>739</v>
      </c>
      <c r="F422" t="s">
        <v>935</v>
      </c>
      <c r="G422" t="s">
        <v>936</v>
      </c>
      <c r="H422" t="str">
        <f>IFERROR(VLOOKUP(B422,[2]Sheet2!K:L,2,0), "Laptop")</f>
        <v>Laptop</v>
      </c>
    </row>
    <row r="423" spans="1:8" x14ac:dyDescent="0.35">
      <c r="A423" t="s">
        <v>937</v>
      </c>
      <c r="B423" t="s">
        <v>27</v>
      </c>
      <c r="C423" t="s">
        <v>10</v>
      </c>
      <c r="D423" t="s">
        <v>11</v>
      </c>
      <c r="E423" t="s">
        <v>739</v>
      </c>
      <c r="F423" t="s">
        <v>938</v>
      </c>
      <c r="G423" t="s">
        <v>314</v>
      </c>
      <c r="H423" t="str">
        <f>IFERROR(VLOOKUP(B423,[2]Sheet2!K:L,2,0), "Laptop")</f>
        <v>Laptop</v>
      </c>
    </row>
    <row r="424" spans="1:8" x14ac:dyDescent="0.35">
      <c r="A424" t="s">
        <v>939</v>
      </c>
      <c r="B424" t="s">
        <v>940</v>
      </c>
      <c r="C424" t="s">
        <v>10</v>
      </c>
      <c r="D424" t="s">
        <v>11</v>
      </c>
      <c r="E424" t="s">
        <v>739</v>
      </c>
      <c r="F424" t="s">
        <v>941</v>
      </c>
      <c r="G424" t="s">
        <v>942</v>
      </c>
      <c r="H424" t="str">
        <f>IFERROR(VLOOKUP(B424,[2]Sheet2!K:L,2,0), "Laptop")</f>
        <v>Workstation</v>
      </c>
    </row>
    <row r="425" spans="1:8" x14ac:dyDescent="0.35">
      <c r="A425" t="s">
        <v>943</v>
      </c>
      <c r="B425" t="s">
        <v>37</v>
      </c>
      <c r="C425" t="s">
        <v>10</v>
      </c>
      <c r="D425" t="s">
        <v>11</v>
      </c>
      <c r="E425" t="s">
        <v>739</v>
      </c>
      <c r="F425" t="s">
        <v>944</v>
      </c>
      <c r="G425" t="s">
        <v>583</v>
      </c>
      <c r="H425" t="str">
        <f>IFERROR(VLOOKUP(B425,[2]Sheet2!K:L,2,0), "Laptop")</f>
        <v>Laptop</v>
      </c>
    </row>
    <row r="426" spans="1:8" x14ac:dyDescent="0.35">
      <c r="A426" t="s">
        <v>945</v>
      </c>
      <c r="B426" t="s">
        <v>37</v>
      </c>
      <c r="C426" t="s">
        <v>10</v>
      </c>
      <c r="D426" t="s">
        <v>11</v>
      </c>
      <c r="E426" t="s">
        <v>739</v>
      </c>
      <c r="F426" t="s">
        <v>946</v>
      </c>
      <c r="G426" t="s">
        <v>947</v>
      </c>
      <c r="H426" t="str">
        <f>IFERROR(VLOOKUP(B426,[2]Sheet2!K:L,2,0), "Laptop")</f>
        <v>Laptop</v>
      </c>
    </row>
    <row r="427" spans="1:8" x14ac:dyDescent="0.35">
      <c r="A427" t="s">
        <v>948</v>
      </c>
      <c r="B427" t="s">
        <v>37</v>
      </c>
      <c r="C427" t="s">
        <v>10</v>
      </c>
      <c r="D427" t="s">
        <v>11</v>
      </c>
      <c r="E427" t="s">
        <v>739</v>
      </c>
      <c r="F427" t="s">
        <v>949</v>
      </c>
      <c r="G427" t="s">
        <v>311</v>
      </c>
      <c r="H427" t="str">
        <f>IFERROR(VLOOKUP(B427,[2]Sheet2!K:L,2,0), "Laptop")</f>
        <v>Laptop</v>
      </c>
    </row>
    <row r="428" spans="1:8" x14ac:dyDescent="0.35">
      <c r="A428" t="s">
        <v>950</v>
      </c>
      <c r="B428" t="s">
        <v>176</v>
      </c>
      <c r="C428" t="s">
        <v>10</v>
      </c>
      <c r="D428" t="s">
        <v>11</v>
      </c>
      <c r="E428" t="s">
        <v>739</v>
      </c>
      <c r="F428" t="s">
        <v>951</v>
      </c>
      <c r="G428" t="s">
        <v>952</v>
      </c>
      <c r="H428" t="str">
        <f>IFERROR(VLOOKUP(B428,[2]Sheet2!K:L,2,0), "Laptop")</f>
        <v>Laptop</v>
      </c>
    </row>
    <row r="429" spans="1:8" x14ac:dyDescent="0.35">
      <c r="A429" t="s">
        <v>953</v>
      </c>
      <c r="B429" t="s">
        <v>17</v>
      </c>
      <c r="C429" t="s">
        <v>10</v>
      </c>
      <c r="D429" t="s">
        <v>11</v>
      </c>
      <c r="E429" t="s">
        <v>739</v>
      </c>
      <c r="F429" t="s">
        <v>954</v>
      </c>
      <c r="G429" t="s">
        <v>955</v>
      </c>
      <c r="H429" t="str">
        <f>IFERROR(VLOOKUP(B429,[2]Sheet2!K:L,2,0), "Laptop")</f>
        <v>Laptop</v>
      </c>
    </row>
    <row r="430" spans="1:8" x14ac:dyDescent="0.35">
      <c r="A430" t="s">
        <v>956</v>
      </c>
      <c r="B430" t="s">
        <v>207</v>
      </c>
      <c r="C430" t="s">
        <v>10</v>
      </c>
      <c r="D430" t="s">
        <v>11</v>
      </c>
      <c r="E430" t="s">
        <v>739</v>
      </c>
      <c r="F430" t="s">
        <v>957</v>
      </c>
      <c r="G430" t="s">
        <v>586</v>
      </c>
      <c r="H430" t="str">
        <f>IFERROR(VLOOKUP(B430,[2]Sheet2!K:L,2,0), "Laptop")</f>
        <v>Laptop</v>
      </c>
    </row>
    <row r="431" spans="1:8" x14ac:dyDescent="0.35">
      <c r="A431" t="s">
        <v>958</v>
      </c>
      <c r="B431" t="s">
        <v>959</v>
      </c>
      <c r="C431" t="s">
        <v>10</v>
      </c>
      <c r="D431" t="s">
        <v>11</v>
      </c>
      <c r="E431" t="s">
        <v>739</v>
      </c>
      <c r="F431" t="s">
        <v>960</v>
      </c>
      <c r="G431" t="s">
        <v>961</v>
      </c>
      <c r="H431" t="str">
        <f>IFERROR(VLOOKUP(B431,[2]Sheet2!K:L,2,0), "Laptop")</f>
        <v>Laptop</v>
      </c>
    </row>
    <row r="432" spans="1:8" x14ac:dyDescent="0.35">
      <c r="A432" t="s">
        <v>962</v>
      </c>
      <c r="B432" t="s">
        <v>832</v>
      </c>
      <c r="C432" t="s">
        <v>10</v>
      </c>
      <c r="D432" t="s">
        <v>11</v>
      </c>
      <c r="E432" t="s">
        <v>739</v>
      </c>
      <c r="F432" t="s">
        <v>963</v>
      </c>
      <c r="G432" t="s">
        <v>122</v>
      </c>
      <c r="H432" t="str">
        <f>IFERROR(VLOOKUP(B432,[2]Sheet2!K:L,2,0), "Laptop")</f>
        <v>Workstation</v>
      </c>
    </row>
    <row r="433" spans="1:8" x14ac:dyDescent="0.35">
      <c r="A433" t="s">
        <v>964</v>
      </c>
      <c r="B433" t="s">
        <v>27</v>
      </c>
      <c r="C433" t="s">
        <v>10</v>
      </c>
      <c r="D433" t="s">
        <v>11</v>
      </c>
      <c r="E433" t="s">
        <v>739</v>
      </c>
      <c r="F433" t="s">
        <v>965</v>
      </c>
      <c r="G433" t="s">
        <v>768</v>
      </c>
      <c r="H433" t="str">
        <f>IFERROR(VLOOKUP(B433,[2]Sheet2!K:L,2,0), "Laptop")</f>
        <v>Laptop</v>
      </c>
    </row>
    <row r="434" spans="1:8" x14ac:dyDescent="0.35">
      <c r="A434" t="s">
        <v>966</v>
      </c>
      <c r="B434" t="s">
        <v>194</v>
      </c>
      <c r="C434" t="s">
        <v>10</v>
      </c>
      <c r="D434" t="s">
        <v>11</v>
      </c>
      <c r="E434" t="s">
        <v>739</v>
      </c>
      <c r="F434" t="s">
        <v>967</v>
      </c>
      <c r="G434" t="s">
        <v>968</v>
      </c>
      <c r="H434" t="str">
        <f>IFERROR(VLOOKUP(B434,[2]Sheet2!K:L,2,0), "Laptop")</f>
        <v>Laptop</v>
      </c>
    </row>
    <row r="435" spans="1:8" x14ac:dyDescent="0.35">
      <c r="A435" t="s">
        <v>969</v>
      </c>
      <c r="B435" t="s">
        <v>17</v>
      </c>
      <c r="C435" t="s">
        <v>10</v>
      </c>
      <c r="D435" t="s">
        <v>11</v>
      </c>
      <c r="E435" t="s">
        <v>739</v>
      </c>
      <c r="F435" t="s">
        <v>970</v>
      </c>
      <c r="G435" t="s">
        <v>955</v>
      </c>
      <c r="H435" t="str">
        <f>IFERROR(VLOOKUP(B435,[2]Sheet2!K:L,2,0), "Laptop")</f>
        <v>Laptop</v>
      </c>
    </row>
    <row r="436" spans="1:8" x14ac:dyDescent="0.35">
      <c r="A436" t="s">
        <v>971</v>
      </c>
      <c r="B436" t="s">
        <v>972</v>
      </c>
      <c r="C436" t="s">
        <v>10</v>
      </c>
      <c r="D436" t="s">
        <v>11</v>
      </c>
      <c r="E436" t="s">
        <v>739</v>
      </c>
      <c r="F436" t="s">
        <v>973</v>
      </c>
      <c r="G436" t="s">
        <v>974</v>
      </c>
      <c r="H436" t="str">
        <f>IFERROR(VLOOKUP(B436,[2]Sheet2!K:L,2,0), "Laptop")</f>
        <v>Laptop</v>
      </c>
    </row>
    <row r="437" spans="1:8" x14ac:dyDescent="0.35">
      <c r="A437" t="s">
        <v>975</v>
      </c>
      <c r="B437" t="s">
        <v>37</v>
      </c>
      <c r="C437" t="s">
        <v>10</v>
      </c>
      <c r="D437" t="s">
        <v>11</v>
      </c>
      <c r="E437" t="s">
        <v>739</v>
      </c>
      <c r="F437" t="s">
        <v>976</v>
      </c>
      <c r="G437" t="s">
        <v>977</v>
      </c>
      <c r="H437" t="str">
        <f>IFERROR(VLOOKUP(B437,[2]Sheet2!K:L,2,0), "Laptop")</f>
        <v>Laptop</v>
      </c>
    </row>
    <row r="438" spans="1:8" x14ac:dyDescent="0.35">
      <c r="A438" t="s">
        <v>978</v>
      </c>
      <c r="B438" t="s">
        <v>37</v>
      </c>
      <c r="C438" t="s">
        <v>10</v>
      </c>
      <c r="D438" t="s">
        <v>11</v>
      </c>
      <c r="E438" t="s">
        <v>739</v>
      </c>
      <c r="F438" t="s">
        <v>979</v>
      </c>
      <c r="G438" t="s">
        <v>753</v>
      </c>
      <c r="H438" t="str">
        <f>IFERROR(VLOOKUP(B438,[2]Sheet2!K:L,2,0), "Laptop")</f>
        <v>Laptop</v>
      </c>
    </row>
    <row r="439" spans="1:8" x14ac:dyDescent="0.35">
      <c r="A439" t="s">
        <v>980</v>
      </c>
      <c r="B439" t="s">
        <v>17</v>
      </c>
      <c r="C439" t="s">
        <v>10</v>
      </c>
      <c r="D439" t="s">
        <v>11</v>
      </c>
      <c r="E439" t="s">
        <v>739</v>
      </c>
      <c r="F439" t="s">
        <v>981</v>
      </c>
      <c r="G439" t="s">
        <v>982</v>
      </c>
      <c r="H439" t="str">
        <f>IFERROR(VLOOKUP(B439,[2]Sheet2!K:L,2,0), "Laptop")</f>
        <v>Laptop</v>
      </c>
    </row>
    <row r="440" spans="1:8" x14ac:dyDescent="0.35">
      <c r="A440" t="s">
        <v>983</v>
      </c>
      <c r="B440" t="s">
        <v>37</v>
      </c>
      <c r="C440" t="s">
        <v>10</v>
      </c>
      <c r="D440" t="s">
        <v>11</v>
      </c>
      <c r="E440" t="s">
        <v>739</v>
      </c>
      <c r="F440" t="s">
        <v>984</v>
      </c>
      <c r="G440" t="s">
        <v>747</v>
      </c>
      <c r="H440" t="str">
        <f>IFERROR(VLOOKUP(B440,[2]Sheet2!K:L,2,0), "Laptop")</f>
        <v>Laptop</v>
      </c>
    </row>
    <row r="441" spans="1:8" x14ac:dyDescent="0.35">
      <c r="A441" t="s">
        <v>985</v>
      </c>
      <c r="B441" t="s">
        <v>17</v>
      </c>
      <c r="C441" t="s">
        <v>10</v>
      </c>
      <c r="D441" t="s">
        <v>11</v>
      </c>
      <c r="E441" t="s">
        <v>739</v>
      </c>
      <c r="F441" t="s">
        <v>986</v>
      </c>
      <c r="G441" t="s">
        <v>987</v>
      </c>
      <c r="H441" t="str">
        <f>IFERROR(VLOOKUP(B441,[2]Sheet2!K:L,2,0), "Laptop")</f>
        <v>Laptop</v>
      </c>
    </row>
    <row r="442" spans="1:8" x14ac:dyDescent="0.35">
      <c r="A442" t="s">
        <v>988</v>
      </c>
      <c r="B442" t="s">
        <v>989</v>
      </c>
      <c r="C442" t="s">
        <v>10</v>
      </c>
      <c r="D442" t="s">
        <v>11</v>
      </c>
      <c r="E442" t="s">
        <v>739</v>
      </c>
      <c r="F442" t="s">
        <v>990</v>
      </c>
      <c r="G442" t="s">
        <v>753</v>
      </c>
      <c r="H442" t="str">
        <f>IFERROR(VLOOKUP(B442,[2]Sheet2!K:L,2,0), "Laptop")</f>
        <v>Workstation</v>
      </c>
    </row>
    <row r="443" spans="1:8" x14ac:dyDescent="0.35">
      <c r="A443" t="s">
        <v>991</v>
      </c>
      <c r="B443" t="s">
        <v>176</v>
      </c>
      <c r="C443" t="s">
        <v>10</v>
      </c>
      <c r="D443" t="s">
        <v>11</v>
      </c>
      <c r="E443" t="s">
        <v>739</v>
      </c>
      <c r="F443" t="s">
        <v>992</v>
      </c>
      <c r="G443" t="s">
        <v>993</v>
      </c>
      <c r="H443" t="str">
        <f>IFERROR(VLOOKUP(B443,[2]Sheet2!K:L,2,0), "Laptop")</f>
        <v>Laptop</v>
      </c>
    </row>
    <row r="444" spans="1:8" x14ac:dyDescent="0.35">
      <c r="A444" t="s">
        <v>994</v>
      </c>
      <c r="B444" t="s">
        <v>17</v>
      </c>
      <c r="C444" t="s">
        <v>10</v>
      </c>
      <c r="D444" t="s">
        <v>11</v>
      </c>
      <c r="E444" t="s">
        <v>739</v>
      </c>
      <c r="F444" t="s">
        <v>995</v>
      </c>
      <c r="G444" t="s">
        <v>122</v>
      </c>
      <c r="H444" t="str">
        <f>IFERROR(VLOOKUP(B444,[2]Sheet2!K:L,2,0), "Laptop")</f>
        <v>Laptop</v>
      </c>
    </row>
    <row r="445" spans="1:8" x14ac:dyDescent="0.35">
      <c r="A445" t="s">
        <v>996</v>
      </c>
      <c r="B445" t="s">
        <v>37</v>
      </c>
      <c r="C445" t="s">
        <v>10</v>
      </c>
      <c r="D445" t="s">
        <v>11</v>
      </c>
      <c r="E445" t="s">
        <v>739</v>
      </c>
      <c r="F445" t="s">
        <v>997</v>
      </c>
      <c r="G445" t="s">
        <v>756</v>
      </c>
      <c r="H445" t="str">
        <f>IFERROR(VLOOKUP(B445,[2]Sheet2!K:L,2,0), "Laptop")</f>
        <v>Laptop</v>
      </c>
    </row>
    <row r="446" spans="1:8" x14ac:dyDescent="0.35">
      <c r="A446" t="s">
        <v>998</v>
      </c>
      <c r="B446" t="s">
        <v>17</v>
      </c>
      <c r="C446" t="s">
        <v>10</v>
      </c>
      <c r="D446" t="s">
        <v>11</v>
      </c>
      <c r="E446" t="s">
        <v>739</v>
      </c>
      <c r="F446" t="s">
        <v>999</v>
      </c>
      <c r="G446" t="s">
        <v>1000</v>
      </c>
      <c r="H446" t="str">
        <f>IFERROR(VLOOKUP(B446,[2]Sheet2!K:L,2,0), "Laptop")</f>
        <v>Laptop</v>
      </c>
    </row>
    <row r="447" spans="1:8" x14ac:dyDescent="0.35">
      <c r="A447" t="s">
        <v>1001</v>
      </c>
      <c r="B447" t="s">
        <v>17</v>
      </c>
      <c r="C447" t="s">
        <v>10</v>
      </c>
      <c r="D447" t="s">
        <v>11</v>
      </c>
      <c r="E447" t="s">
        <v>739</v>
      </c>
      <c r="F447" t="s">
        <v>1002</v>
      </c>
      <c r="G447" t="s">
        <v>1003</v>
      </c>
      <c r="H447" t="str">
        <f>IFERROR(VLOOKUP(B447,[2]Sheet2!K:L,2,0), "Laptop")</f>
        <v>Laptop</v>
      </c>
    </row>
    <row r="448" spans="1:8" x14ac:dyDescent="0.35">
      <c r="A448" t="s">
        <v>1004</v>
      </c>
      <c r="B448" t="s">
        <v>37</v>
      </c>
      <c r="C448" t="s">
        <v>10</v>
      </c>
      <c r="D448" t="s">
        <v>11</v>
      </c>
      <c r="E448" t="s">
        <v>739</v>
      </c>
      <c r="F448" t="s">
        <v>1005</v>
      </c>
      <c r="G448" t="s">
        <v>1006</v>
      </c>
      <c r="H448" t="str">
        <f>IFERROR(VLOOKUP(B448,[2]Sheet2!K:L,2,0), "Laptop")</f>
        <v>Laptop</v>
      </c>
    </row>
    <row r="449" spans="1:8" x14ac:dyDescent="0.35">
      <c r="A449" t="s">
        <v>1007</v>
      </c>
      <c r="B449" t="s">
        <v>37</v>
      </c>
      <c r="C449" t="s">
        <v>10</v>
      </c>
      <c r="D449" t="s">
        <v>11</v>
      </c>
      <c r="E449" t="s">
        <v>739</v>
      </c>
      <c r="F449" t="s">
        <v>1008</v>
      </c>
      <c r="G449" t="s">
        <v>1009</v>
      </c>
      <c r="H449" t="str">
        <f>IFERROR(VLOOKUP(B449,[2]Sheet2!K:L,2,0), "Laptop")</f>
        <v>Laptop</v>
      </c>
    </row>
    <row r="450" spans="1:8" x14ac:dyDescent="0.35">
      <c r="A450" t="s">
        <v>1010</v>
      </c>
      <c r="B450" t="s">
        <v>37</v>
      </c>
      <c r="C450" t="s">
        <v>10</v>
      </c>
      <c r="D450" t="s">
        <v>11</v>
      </c>
      <c r="E450" t="s">
        <v>739</v>
      </c>
      <c r="F450" t="s">
        <v>1011</v>
      </c>
      <c r="G450" t="s">
        <v>774</v>
      </c>
      <c r="H450" t="str">
        <f>IFERROR(VLOOKUP(B450,[2]Sheet2!K:L,2,0), "Laptop")</f>
        <v>Laptop</v>
      </c>
    </row>
    <row r="451" spans="1:8" x14ac:dyDescent="0.35">
      <c r="A451" t="s">
        <v>1012</v>
      </c>
      <c r="B451" t="s">
        <v>37</v>
      </c>
      <c r="C451" t="s">
        <v>10</v>
      </c>
      <c r="D451" t="s">
        <v>11</v>
      </c>
      <c r="E451" t="s">
        <v>739</v>
      </c>
      <c r="F451" t="s">
        <v>1013</v>
      </c>
      <c r="G451" t="s">
        <v>577</v>
      </c>
      <c r="H451" t="str">
        <f>IFERROR(VLOOKUP(B451,[2]Sheet2!K:L,2,0), "Laptop")</f>
        <v>Laptop</v>
      </c>
    </row>
    <row r="452" spans="1:8" x14ac:dyDescent="0.35">
      <c r="A452" t="s">
        <v>1014</v>
      </c>
      <c r="B452" t="s">
        <v>176</v>
      </c>
      <c r="C452" t="s">
        <v>10</v>
      </c>
      <c r="D452" t="s">
        <v>11</v>
      </c>
      <c r="E452" t="s">
        <v>739</v>
      </c>
      <c r="F452" t="s">
        <v>1015</v>
      </c>
      <c r="G452" t="s">
        <v>1016</v>
      </c>
      <c r="H452" t="str">
        <f>IFERROR(VLOOKUP(B452,[2]Sheet2!K:L,2,0), "Laptop")</f>
        <v>Laptop</v>
      </c>
    </row>
    <row r="453" spans="1:8" x14ac:dyDescent="0.35">
      <c r="A453" t="s">
        <v>1017</v>
      </c>
      <c r="B453" t="s">
        <v>176</v>
      </c>
      <c r="C453" t="s">
        <v>10</v>
      </c>
      <c r="D453" t="s">
        <v>11</v>
      </c>
      <c r="E453" t="s">
        <v>739</v>
      </c>
      <c r="F453" t="s">
        <v>1018</v>
      </c>
      <c r="G453" t="s">
        <v>583</v>
      </c>
      <c r="H453" t="str">
        <f>IFERROR(VLOOKUP(B453,[2]Sheet2!K:L,2,0), "Laptop")</f>
        <v>Laptop</v>
      </c>
    </row>
    <row r="454" spans="1:8" x14ac:dyDescent="0.35">
      <c r="A454" t="s">
        <v>1019</v>
      </c>
      <c r="B454" t="s">
        <v>17</v>
      </c>
      <c r="C454" t="s">
        <v>10</v>
      </c>
      <c r="D454" t="s">
        <v>11</v>
      </c>
      <c r="E454" t="s">
        <v>739</v>
      </c>
      <c r="F454" t="s">
        <v>1020</v>
      </c>
      <c r="G454" t="s">
        <v>896</v>
      </c>
      <c r="H454" t="str">
        <f>IFERROR(VLOOKUP(B454,[2]Sheet2!K:L,2,0), "Laptop")</f>
        <v>Laptop</v>
      </c>
    </row>
    <row r="455" spans="1:8" x14ac:dyDescent="0.35">
      <c r="A455" t="s">
        <v>1021</v>
      </c>
      <c r="B455" t="s">
        <v>118</v>
      </c>
      <c r="C455" t="s">
        <v>10</v>
      </c>
      <c r="D455" t="s">
        <v>11</v>
      </c>
      <c r="E455" t="s">
        <v>739</v>
      </c>
      <c r="F455" t="s">
        <v>1022</v>
      </c>
      <c r="G455" t="s">
        <v>1023</v>
      </c>
      <c r="H455" t="str">
        <f>IFERROR(VLOOKUP(B455,[2]Sheet2!K:L,2,0), "Laptop")</f>
        <v>Laptop</v>
      </c>
    </row>
    <row r="456" spans="1:8" x14ac:dyDescent="0.35">
      <c r="A456" t="s">
        <v>1024</v>
      </c>
      <c r="B456" t="s">
        <v>32</v>
      </c>
      <c r="C456" t="s">
        <v>10</v>
      </c>
      <c r="D456" t="s">
        <v>11</v>
      </c>
      <c r="E456" t="s">
        <v>739</v>
      </c>
      <c r="F456" t="s">
        <v>1025</v>
      </c>
      <c r="H456" t="str">
        <f>IFERROR(VLOOKUP(B456,[2]Sheet2!K:L,2,0), "Laptop")</f>
        <v>Laptop</v>
      </c>
    </row>
    <row r="457" spans="1:8" x14ac:dyDescent="0.35">
      <c r="A457" t="s">
        <v>1026</v>
      </c>
      <c r="B457" t="s">
        <v>17</v>
      </c>
      <c r="C457" t="s">
        <v>10</v>
      </c>
      <c r="D457" t="s">
        <v>11</v>
      </c>
      <c r="E457" t="s">
        <v>739</v>
      </c>
      <c r="F457" t="s">
        <v>1027</v>
      </c>
      <c r="G457" t="s">
        <v>774</v>
      </c>
      <c r="H457" t="str">
        <f>IFERROR(VLOOKUP(B457,[2]Sheet2!K:L,2,0), "Laptop")</f>
        <v>Laptop</v>
      </c>
    </row>
    <row r="458" spans="1:8" x14ac:dyDescent="0.35">
      <c r="A458" t="s">
        <v>1028</v>
      </c>
      <c r="B458" t="s">
        <v>17</v>
      </c>
      <c r="C458" t="s">
        <v>10</v>
      </c>
      <c r="D458" t="s">
        <v>11</v>
      </c>
      <c r="E458" t="s">
        <v>739</v>
      </c>
      <c r="F458" t="s">
        <v>1029</v>
      </c>
      <c r="G458" t="s">
        <v>753</v>
      </c>
      <c r="H458" t="str">
        <f>IFERROR(VLOOKUP(B458,[2]Sheet2!K:L,2,0), "Laptop")</f>
        <v>Laptop</v>
      </c>
    </row>
    <row r="459" spans="1:8" x14ac:dyDescent="0.35">
      <c r="A459" t="s">
        <v>1030</v>
      </c>
      <c r="B459" t="s">
        <v>1031</v>
      </c>
      <c r="C459" t="s">
        <v>10</v>
      </c>
      <c r="D459" t="s">
        <v>11</v>
      </c>
      <c r="E459" t="s">
        <v>739</v>
      </c>
      <c r="F459" t="s">
        <v>1032</v>
      </c>
      <c r="G459" t="s">
        <v>1033</v>
      </c>
      <c r="H459" t="str">
        <f>IFERROR(VLOOKUP(B459,[2]Sheet2!K:L,2,0), "Laptop")</f>
        <v>Laptop</v>
      </c>
    </row>
    <row r="460" spans="1:8" x14ac:dyDescent="0.35">
      <c r="A460" t="s">
        <v>1034</v>
      </c>
      <c r="B460" t="s">
        <v>133</v>
      </c>
      <c r="C460" t="s">
        <v>10</v>
      </c>
      <c r="D460" t="s">
        <v>11</v>
      </c>
      <c r="E460" t="s">
        <v>739</v>
      </c>
      <c r="F460" t="s">
        <v>1035</v>
      </c>
      <c r="G460" t="s">
        <v>799</v>
      </c>
      <c r="H460" t="str">
        <f>IFERROR(VLOOKUP(B460,[2]Sheet2!K:L,2,0), "Laptop")</f>
        <v>Desktop</v>
      </c>
    </row>
    <row r="461" spans="1:8" x14ac:dyDescent="0.35">
      <c r="A461" t="s">
        <v>1036</v>
      </c>
      <c r="B461" t="s">
        <v>27</v>
      </c>
      <c r="C461" t="s">
        <v>10</v>
      </c>
      <c r="D461" t="s">
        <v>11</v>
      </c>
      <c r="E461" t="s">
        <v>739</v>
      </c>
      <c r="F461" t="s">
        <v>1037</v>
      </c>
      <c r="G461" t="s">
        <v>768</v>
      </c>
      <c r="H461" t="str">
        <f>IFERROR(VLOOKUP(B461,[2]Sheet2!K:L,2,0), "Laptop")</f>
        <v>Laptop</v>
      </c>
    </row>
    <row r="462" spans="1:8" x14ac:dyDescent="0.35">
      <c r="A462" t="s">
        <v>1038</v>
      </c>
      <c r="B462" t="s">
        <v>17</v>
      </c>
      <c r="C462" t="s">
        <v>10</v>
      </c>
      <c r="D462" t="s">
        <v>11</v>
      </c>
      <c r="E462" t="s">
        <v>739</v>
      </c>
      <c r="F462" t="s">
        <v>1039</v>
      </c>
      <c r="G462" t="s">
        <v>845</v>
      </c>
      <c r="H462" t="str">
        <f>IFERROR(VLOOKUP(B462,[2]Sheet2!K:L,2,0), "Laptop")</f>
        <v>Laptop</v>
      </c>
    </row>
    <row r="463" spans="1:8" x14ac:dyDescent="0.35">
      <c r="A463" t="s">
        <v>1040</v>
      </c>
      <c r="B463" t="s">
        <v>17</v>
      </c>
      <c r="C463" t="s">
        <v>10</v>
      </c>
      <c r="D463" t="s">
        <v>11</v>
      </c>
      <c r="E463" t="s">
        <v>739</v>
      </c>
      <c r="F463" t="s">
        <v>1041</v>
      </c>
      <c r="G463" t="s">
        <v>822</v>
      </c>
      <c r="H463" t="str">
        <f>IFERROR(VLOOKUP(B463,[2]Sheet2!K:L,2,0), "Laptop")</f>
        <v>Laptop</v>
      </c>
    </row>
    <row r="464" spans="1:8" x14ac:dyDescent="0.35">
      <c r="A464" t="s">
        <v>1042</v>
      </c>
      <c r="B464" t="s">
        <v>27</v>
      </c>
      <c r="C464" t="s">
        <v>10</v>
      </c>
      <c r="D464" t="s">
        <v>11</v>
      </c>
      <c r="E464" t="s">
        <v>739</v>
      </c>
      <c r="F464" t="s">
        <v>1043</v>
      </c>
      <c r="G464" t="s">
        <v>753</v>
      </c>
      <c r="H464" t="str">
        <f>IFERROR(VLOOKUP(B464,[2]Sheet2!K:L,2,0), "Laptop")</f>
        <v>Laptop</v>
      </c>
    </row>
    <row r="465" spans="1:8" x14ac:dyDescent="0.35">
      <c r="A465" t="s">
        <v>1044</v>
      </c>
      <c r="B465" t="s">
        <v>27</v>
      </c>
      <c r="C465" t="s">
        <v>10</v>
      </c>
      <c r="D465" t="s">
        <v>11</v>
      </c>
      <c r="E465" t="s">
        <v>739</v>
      </c>
      <c r="F465" t="s">
        <v>1046</v>
      </c>
      <c r="G465" t="s">
        <v>1047</v>
      </c>
      <c r="H465" t="str">
        <f>IFERROR(VLOOKUP(B465,[2]Sheet2!K:L,2,0), "Laptop")</f>
        <v>Laptop</v>
      </c>
    </row>
    <row r="466" spans="1:8" x14ac:dyDescent="0.35">
      <c r="A466" t="s">
        <v>1048</v>
      </c>
      <c r="B466" t="s">
        <v>27</v>
      </c>
      <c r="C466" t="s">
        <v>10</v>
      </c>
      <c r="D466" t="s">
        <v>11</v>
      </c>
      <c r="E466" t="s">
        <v>739</v>
      </c>
      <c r="F466" t="s">
        <v>1049</v>
      </c>
      <c r="G466" t="s">
        <v>774</v>
      </c>
      <c r="H466" t="str">
        <f>IFERROR(VLOOKUP(B466,[2]Sheet2!K:L,2,0), "Laptop")</f>
        <v>Laptop</v>
      </c>
    </row>
    <row r="467" spans="1:8" x14ac:dyDescent="0.35">
      <c r="A467" t="s">
        <v>1050</v>
      </c>
      <c r="B467" t="s">
        <v>17</v>
      </c>
      <c r="C467" t="s">
        <v>10</v>
      </c>
      <c r="D467" t="s">
        <v>11</v>
      </c>
      <c r="E467" t="s">
        <v>739</v>
      </c>
      <c r="F467" t="s">
        <v>1051</v>
      </c>
      <c r="G467" t="s">
        <v>796</v>
      </c>
      <c r="H467" t="str">
        <f>IFERROR(VLOOKUP(B467,[2]Sheet2!K:L,2,0), "Laptop")</f>
        <v>Laptop</v>
      </c>
    </row>
    <row r="468" spans="1:8" x14ac:dyDescent="0.35">
      <c r="A468" t="s">
        <v>1052</v>
      </c>
      <c r="B468" t="s">
        <v>17</v>
      </c>
      <c r="C468" t="s">
        <v>10</v>
      </c>
      <c r="D468" t="s">
        <v>11</v>
      </c>
      <c r="E468" t="s">
        <v>739</v>
      </c>
      <c r="F468" t="s">
        <v>1053</v>
      </c>
      <c r="G468" t="s">
        <v>1054</v>
      </c>
      <c r="H468" t="str">
        <f>IFERROR(VLOOKUP(B468,[2]Sheet2!K:L,2,0), "Laptop")</f>
        <v>Laptop</v>
      </c>
    </row>
    <row r="469" spans="1:8" x14ac:dyDescent="0.35">
      <c r="A469" t="s">
        <v>1055</v>
      </c>
      <c r="B469" t="s">
        <v>27</v>
      </c>
      <c r="C469" t="s">
        <v>10</v>
      </c>
      <c r="D469" t="s">
        <v>11</v>
      </c>
      <c r="E469" t="s">
        <v>739</v>
      </c>
      <c r="F469" t="s">
        <v>1056</v>
      </c>
      <c r="G469" t="s">
        <v>1057</v>
      </c>
      <c r="H469" t="str">
        <f>IFERROR(VLOOKUP(B469,[2]Sheet2!K:L,2,0), "Laptop")</f>
        <v>Laptop</v>
      </c>
    </row>
    <row r="470" spans="1:8" x14ac:dyDescent="0.35">
      <c r="A470" t="s">
        <v>1058</v>
      </c>
      <c r="B470" t="s">
        <v>32</v>
      </c>
      <c r="C470" t="s">
        <v>10</v>
      </c>
      <c r="D470" t="s">
        <v>11</v>
      </c>
      <c r="E470" t="s">
        <v>739</v>
      </c>
      <c r="F470" t="s">
        <v>1059</v>
      </c>
      <c r="G470" t="s">
        <v>1060</v>
      </c>
      <c r="H470" t="str">
        <f>IFERROR(VLOOKUP(B470,[2]Sheet2!K:L,2,0), "Laptop")</f>
        <v>Laptop</v>
      </c>
    </row>
    <row r="471" spans="1:8" x14ac:dyDescent="0.35">
      <c r="A471" t="s">
        <v>61</v>
      </c>
      <c r="B471" t="s">
        <v>37</v>
      </c>
      <c r="C471" t="s">
        <v>10</v>
      </c>
      <c r="D471" t="s">
        <v>11</v>
      </c>
      <c r="E471" t="s">
        <v>739</v>
      </c>
      <c r="F471" t="s">
        <v>1061</v>
      </c>
      <c r="G471" t="s">
        <v>110</v>
      </c>
      <c r="H471" t="str">
        <f>IFERROR(VLOOKUP(B471,[2]Sheet2!K:L,2,0), "Laptop")</f>
        <v>Laptop</v>
      </c>
    </row>
    <row r="472" spans="1:8" x14ac:dyDescent="0.35">
      <c r="A472" t="s">
        <v>1062</v>
      </c>
      <c r="B472" t="s">
        <v>37</v>
      </c>
      <c r="C472" t="s">
        <v>10</v>
      </c>
      <c r="D472" t="s">
        <v>11</v>
      </c>
      <c r="E472" t="s">
        <v>739</v>
      </c>
      <c r="F472" t="s">
        <v>1063</v>
      </c>
      <c r="G472" t="s">
        <v>612</v>
      </c>
      <c r="H472" t="str">
        <f>IFERROR(VLOOKUP(B472,[2]Sheet2!K:L,2,0), "Laptop")</f>
        <v>Laptop</v>
      </c>
    </row>
    <row r="473" spans="1:8" x14ac:dyDescent="0.35">
      <c r="A473" t="s">
        <v>1064</v>
      </c>
      <c r="B473" t="s">
        <v>1065</v>
      </c>
      <c r="C473" t="s">
        <v>10</v>
      </c>
      <c r="D473" t="s">
        <v>11</v>
      </c>
      <c r="E473" t="s">
        <v>739</v>
      </c>
      <c r="F473" t="s">
        <v>1066</v>
      </c>
      <c r="G473" t="s">
        <v>915</v>
      </c>
      <c r="H473" t="str">
        <f>IFERROR(VLOOKUP(B473,[2]Sheet2!K:L,2,0), "Laptop")</f>
        <v>Desktop</v>
      </c>
    </row>
    <row r="474" spans="1:8" x14ac:dyDescent="0.35">
      <c r="A474" t="s">
        <v>1067</v>
      </c>
      <c r="B474" t="s">
        <v>17</v>
      </c>
      <c r="C474" t="s">
        <v>10</v>
      </c>
      <c r="D474" t="s">
        <v>11</v>
      </c>
      <c r="E474" t="s">
        <v>739</v>
      </c>
      <c r="F474" t="s">
        <v>1068</v>
      </c>
      <c r="G474" t="s">
        <v>1069</v>
      </c>
      <c r="H474" t="str">
        <f>IFERROR(VLOOKUP(B474,[2]Sheet2!K:L,2,0), "Laptop")</f>
        <v>Laptop</v>
      </c>
    </row>
    <row r="475" spans="1:8" x14ac:dyDescent="0.35">
      <c r="A475" t="s">
        <v>1070</v>
      </c>
      <c r="B475" t="s">
        <v>37</v>
      </c>
      <c r="C475" t="s">
        <v>10</v>
      </c>
      <c r="D475" t="s">
        <v>11</v>
      </c>
      <c r="E475" t="s">
        <v>739</v>
      </c>
      <c r="F475" t="s">
        <v>1071</v>
      </c>
      <c r="G475" t="s">
        <v>753</v>
      </c>
      <c r="H475" t="str">
        <f>IFERROR(VLOOKUP(B475,[2]Sheet2!K:L,2,0), "Laptop")</f>
        <v>Laptop</v>
      </c>
    </row>
    <row r="476" spans="1:8" x14ac:dyDescent="0.35">
      <c r="A476" t="s">
        <v>1072</v>
      </c>
      <c r="B476" t="s">
        <v>27</v>
      </c>
      <c r="C476" t="s">
        <v>10</v>
      </c>
      <c r="D476" t="s">
        <v>11</v>
      </c>
      <c r="E476" t="s">
        <v>739</v>
      </c>
      <c r="F476" t="s">
        <v>1073</v>
      </c>
      <c r="G476" t="s">
        <v>1074</v>
      </c>
      <c r="H476" t="str">
        <f>IFERROR(VLOOKUP(B476,[2]Sheet2!K:L,2,0), "Laptop")</f>
        <v>Laptop</v>
      </c>
    </row>
    <row r="477" spans="1:8" x14ac:dyDescent="0.35">
      <c r="A477" t="s">
        <v>1075</v>
      </c>
      <c r="B477" t="s">
        <v>194</v>
      </c>
      <c r="C477" t="s">
        <v>10</v>
      </c>
      <c r="D477" t="s">
        <v>11</v>
      </c>
      <c r="E477" t="s">
        <v>739</v>
      </c>
      <c r="F477" t="s">
        <v>1076</v>
      </c>
      <c r="G477" t="s">
        <v>987</v>
      </c>
      <c r="H477" t="str">
        <f>IFERROR(VLOOKUP(B477,[2]Sheet2!K:L,2,0), "Laptop")</f>
        <v>Laptop</v>
      </c>
    </row>
    <row r="478" spans="1:8" x14ac:dyDescent="0.35">
      <c r="A478" t="s">
        <v>825</v>
      </c>
      <c r="B478" t="s">
        <v>918</v>
      </c>
      <c r="C478" t="s">
        <v>10</v>
      </c>
      <c r="D478" t="s">
        <v>11</v>
      </c>
      <c r="E478" t="s">
        <v>739</v>
      </c>
      <c r="F478" t="s">
        <v>1077</v>
      </c>
      <c r="G478" t="s">
        <v>568</v>
      </c>
      <c r="H478" t="str">
        <f>IFERROR(VLOOKUP(B478,[2]Sheet2!K:L,2,0), "Laptop")</f>
        <v>Workstation</v>
      </c>
    </row>
    <row r="479" spans="1:8" x14ac:dyDescent="0.35">
      <c r="A479" t="s">
        <v>1078</v>
      </c>
      <c r="B479" t="s">
        <v>17</v>
      </c>
      <c r="C479" t="s">
        <v>10</v>
      </c>
      <c r="D479" t="s">
        <v>11</v>
      </c>
      <c r="E479" t="s">
        <v>739</v>
      </c>
      <c r="F479" t="s">
        <v>1079</v>
      </c>
      <c r="G479" t="s">
        <v>942</v>
      </c>
      <c r="H479" t="str">
        <f>IFERROR(VLOOKUP(B479,[2]Sheet2!K:L,2,0), "Laptop")</f>
        <v>Laptop</v>
      </c>
    </row>
    <row r="480" spans="1:8" x14ac:dyDescent="0.35">
      <c r="A480" t="s">
        <v>1080</v>
      </c>
      <c r="B480" t="s">
        <v>1081</v>
      </c>
      <c r="C480" t="s">
        <v>10</v>
      </c>
      <c r="D480" t="s">
        <v>11</v>
      </c>
      <c r="E480" t="s">
        <v>739</v>
      </c>
      <c r="F480" t="s">
        <v>1082</v>
      </c>
      <c r="G480" t="s">
        <v>156</v>
      </c>
      <c r="H480" t="str">
        <f>IFERROR(VLOOKUP(B480,[2]Sheet2!K:L,2,0), "Laptop")</f>
        <v>Workstation</v>
      </c>
    </row>
    <row r="481" spans="1:8" x14ac:dyDescent="0.35">
      <c r="A481" t="s">
        <v>1083</v>
      </c>
      <c r="B481" t="s">
        <v>989</v>
      </c>
      <c r="C481" t="s">
        <v>10</v>
      </c>
      <c r="D481" t="s">
        <v>11</v>
      </c>
      <c r="E481" t="s">
        <v>739</v>
      </c>
      <c r="F481" t="s">
        <v>1084</v>
      </c>
      <c r="G481" t="s">
        <v>834</v>
      </c>
      <c r="H481" t="str">
        <f>IFERROR(VLOOKUP(B481,[2]Sheet2!K:L,2,0), "Laptop")</f>
        <v>Workstation</v>
      </c>
    </row>
    <row r="482" spans="1:8" x14ac:dyDescent="0.35">
      <c r="A482" t="s">
        <v>1085</v>
      </c>
      <c r="B482" t="s">
        <v>219</v>
      </c>
      <c r="C482" t="s">
        <v>10</v>
      </c>
      <c r="D482" t="s">
        <v>11</v>
      </c>
      <c r="E482" t="s">
        <v>739</v>
      </c>
      <c r="F482" t="s">
        <v>1086</v>
      </c>
      <c r="G482" t="s">
        <v>110</v>
      </c>
      <c r="H482" t="str">
        <f>IFERROR(VLOOKUP(B482,[2]Sheet2!K:L,2,0), "Laptop")</f>
        <v>Laptop</v>
      </c>
    </row>
    <row r="483" spans="1:8" x14ac:dyDescent="0.35">
      <c r="A483" t="s">
        <v>1087</v>
      </c>
      <c r="B483" t="s">
        <v>17</v>
      </c>
      <c r="C483" t="s">
        <v>10</v>
      </c>
      <c r="D483" t="s">
        <v>11</v>
      </c>
      <c r="E483" t="s">
        <v>739</v>
      </c>
      <c r="F483" t="s">
        <v>1088</v>
      </c>
      <c r="G483" t="s">
        <v>791</v>
      </c>
      <c r="H483" t="str">
        <f>IFERROR(VLOOKUP(B483,[2]Sheet2!K:L,2,0), "Laptop")</f>
        <v>Laptop</v>
      </c>
    </row>
    <row r="484" spans="1:8" x14ac:dyDescent="0.35">
      <c r="A484" t="s">
        <v>1089</v>
      </c>
      <c r="B484" t="s">
        <v>17</v>
      </c>
      <c r="C484" t="s">
        <v>10</v>
      </c>
      <c r="D484" t="s">
        <v>11</v>
      </c>
      <c r="E484" t="s">
        <v>739</v>
      </c>
      <c r="F484" t="s">
        <v>1090</v>
      </c>
      <c r="G484" t="s">
        <v>774</v>
      </c>
      <c r="H484" t="str">
        <f>IFERROR(VLOOKUP(B484,[2]Sheet2!K:L,2,0), "Laptop")</f>
        <v>Laptop</v>
      </c>
    </row>
    <row r="485" spans="1:8" x14ac:dyDescent="0.35">
      <c r="A485" t="s">
        <v>1091</v>
      </c>
      <c r="B485" t="s">
        <v>27</v>
      </c>
      <c r="C485" t="s">
        <v>10</v>
      </c>
      <c r="D485" t="s">
        <v>11</v>
      </c>
      <c r="E485" t="s">
        <v>739</v>
      </c>
      <c r="F485" t="s">
        <v>1092</v>
      </c>
      <c r="G485" t="s">
        <v>799</v>
      </c>
      <c r="H485" t="str">
        <f>IFERROR(VLOOKUP(B485,[2]Sheet2!K:L,2,0), "Laptop")</f>
        <v>Laptop</v>
      </c>
    </row>
    <row r="486" spans="1:8" x14ac:dyDescent="0.35">
      <c r="A486" t="s">
        <v>1093</v>
      </c>
      <c r="B486" t="s">
        <v>27</v>
      </c>
      <c r="C486" t="s">
        <v>10</v>
      </c>
      <c r="D486" t="s">
        <v>11</v>
      </c>
      <c r="E486" t="s">
        <v>739</v>
      </c>
      <c r="F486" t="s">
        <v>1094</v>
      </c>
      <c r="G486" t="s">
        <v>1054</v>
      </c>
      <c r="H486" t="str">
        <f>IFERROR(VLOOKUP(B486,[2]Sheet2!K:L,2,0), "Laptop")</f>
        <v>Laptop</v>
      </c>
    </row>
    <row r="487" spans="1:8" x14ac:dyDescent="0.35">
      <c r="A487" t="s">
        <v>1095</v>
      </c>
      <c r="B487" t="s">
        <v>17</v>
      </c>
      <c r="C487" t="s">
        <v>10</v>
      </c>
      <c r="D487" t="s">
        <v>11</v>
      </c>
      <c r="E487" t="s">
        <v>739</v>
      </c>
      <c r="F487" t="s">
        <v>1096</v>
      </c>
      <c r="G487" t="s">
        <v>1097</v>
      </c>
      <c r="H487" t="str">
        <f>IFERROR(VLOOKUP(B487,[2]Sheet2!K:L,2,0), "Laptop")</f>
        <v>Laptop</v>
      </c>
    </row>
    <row r="488" spans="1:8" x14ac:dyDescent="0.35">
      <c r="A488" t="s">
        <v>1098</v>
      </c>
      <c r="B488" t="s">
        <v>27</v>
      </c>
      <c r="C488" t="s">
        <v>10</v>
      </c>
      <c r="D488" t="s">
        <v>11</v>
      </c>
      <c r="E488" t="s">
        <v>739</v>
      </c>
      <c r="F488" t="s">
        <v>1099</v>
      </c>
      <c r="G488" t="s">
        <v>122</v>
      </c>
      <c r="H488" t="str">
        <f>IFERROR(VLOOKUP(B488,[2]Sheet2!K:L,2,0), "Laptop")</f>
        <v>Laptop</v>
      </c>
    </row>
    <row r="489" spans="1:8" x14ac:dyDescent="0.35">
      <c r="A489" t="s">
        <v>1100</v>
      </c>
      <c r="B489" t="s">
        <v>17</v>
      </c>
      <c r="C489" t="s">
        <v>10</v>
      </c>
      <c r="D489" t="s">
        <v>11</v>
      </c>
      <c r="E489" t="s">
        <v>739</v>
      </c>
      <c r="F489" t="s">
        <v>1101</v>
      </c>
      <c r="G489" t="s">
        <v>750</v>
      </c>
      <c r="H489" t="str">
        <f>IFERROR(VLOOKUP(B489,[2]Sheet2!K:L,2,0), "Laptop")</f>
        <v>Laptop</v>
      </c>
    </row>
    <row r="490" spans="1:8" x14ac:dyDescent="0.35">
      <c r="A490" t="s">
        <v>1102</v>
      </c>
      <c r="B490" t="s">
        <v>17</v>
      </c>
      <c r="C490" t="s">
        <v>10</v>
      </c>
      <c r="D490" t="s">
        <v>11</v>
      </c>
      <c r="E490" t="s">
        <v>739</v>
      </c>
      <c r="F490" t="s">
        <v>1103</v>
      </c>
      <c r="G490" t="s">
        <v>1104</v>
      </c>
      <c r="H490" t="str">
        <f>IFERROR(VLOOKUP(B490,[2]Sheet2!K:L,2,0), "Laptop")</f>
        <v>Laptop</v>
      </c>
    </row>
    <row r="491" spans="1:8" x14ac:dyDescent="0.35">
      <c r="A491" t="s">
        <v>1105</v>
      </c>
      <c r="B491" t="s">
        <v>17</v>
      </c>
      <c r="C491" t="s">
        <v>10</v>
      </c>
      <c r="D491" t="s">
        <v>11</v>
      </c>
      <c r="E491" t="s">
        <v>739</v>
      </c>
      <c r="F491" t="s">
        <v>1106</v>
      </c>
      <c r="G491" t="s">
        <v>1107</v>
      </c>
      <c r="H491" t="str">
        <f>IFERROR(VLOOKUP(B491,[2]Sheet2!K:L,2,0), "Laptop")</f>
        <v>Laptop</v>
      </c>
    </row>
    <row r="492" spans="1:8" x14ac:dyDescent="0.35">
      <c r="A492" t="s">
        <v>1108</v>
      </c>
      <c r="B492" t="s">
        <v>17</v>
      </c>
      <c r="C492" t="s">
        <v>10</v>
      </c>
      <c r="D492" t="s">
        <v>11</v>
      </c>
      <c r="E492" t="s">
        <v>739</v>
      </c>
      <c r="F492" t="s">
        <v>1109</v>
      </c>
      <c r="G492" t="s">
        <v>1110</v>
      </c>
      <c r="H492" t="str">
        <f>IFERROR(VLOOKUP(B492,[2]Sheet2!K:L,2,0), "Laptop")</f>
        <v>Laptop</v>
      </c>
    </row>
    <row r="493" spans="1:8" x14ac:dyDescent="0.35">
      <c r="A493" t="s">
        <v>1111</v>
      </c>
      <c r="B493" t="s">
        <v>17</v>
      </c>
      <c r="C493" t="s">
        <v>10</v>
      </c>
      <c r="D493" t="s">
        <v>11</v>
      </c>
      <c r="E493" t="s">
        <v>739</v>
      </c>
      <c r="F493" t="s">
        <v>1112</v>
      </c>
      <c r="G493" t="s">
        <v>311</v>
      </c>
      <c r="H493" t="str">
        <f>IFERROR(VLOOKUP(B493,[2]Sheet2!K:L,2,0), "Laptop")</f>
        <v>Laptop</v>
      </c>
    </row>
    <row r="494" spans="1:8" x14ac:dyDescent="0.35">
      <c r="A494" t="s">
        <v>1113</v>
      </c>
      <c r="B494" t="s">
        <v>27</v>
      </c>
      <c r="C494" t="s">
        <v>10</v>
      </c>
      <c r="D494" t="s">
        <v>11</v>
      </c>
      <c r="E494" t="s">
        <v>739</v>
      </c>
      <c r="F494" t="s">
        <v>1114</v>
      </c>
      <c r="G494" t="s">
        <v>747</v>
      </c>
      <c r="H494" t="str">
        <f>IFERROR(VLOOKUP(B494,[2]Sheet2!K:L,2,0), "Laptop")</f>
        <v>Laptop</v>
      </c>
    </row>
    <row r="495" spans="1:8" x14ac:dyDescent="0.35">
      <c r="A495" t="s">
        <v>1115</v>
      </c>
      <c r="B495" t="s">
        <v>17</v>
      </c>
      <c r="C495" t="s">
        <v>10</v>
      </c>
      <c r="D495" t="s">
        <v>11</v>
      </c>
      <c r="E495" t="s">
        <v>739</v>
      </c>
      <c r="F495" t="s">
        <v>1116</v>
      </c>
      <c r="G495" t="s">
        <v>583</v>
      </c>
      <c r="H495" t="str">
        <f>IFERROR(VLOOKUP(B495,[2]Sheet2!K:L,2,0), "Laptop")</f>
        <v>Laptop</v>
      </c>
    </row>
    <row r="496" spans="1:8" x14ac:dyDescent="0.35">
      <c r="A496" t="s">
        <v>1117</v>
      </c>
      <c r="B496" t="s">
        <v>37</v>
      </c>
      <c r="C496" t="s">
        <v>10</v>
      </c>
      <c r="D496" t="s">
        <v>11</v>
      </c>
      <c r="E496" t="s">
        <v>739</v>
      </c>
      <c r="F496" t="s">
        <v>1118</v>
      </c>
      <c r="G496" t="s">
        <v>799</v>
      </c>
      <c r="H496" t="str">
        <f>IFERROR(VLOOKUP(B496,[2]Sheet2!K:L,2,0), "Laptop")</f>
        <v>Laptop</v>
      </c>
    </row>
    <row r="497" spans="1:8" x14ac:dyDescent="0.35">
      <c r="A497" t="s">
        <v>1119</v>
      </c>
      <c r="B497" t="s">
        <v>17</v>
      </c>
      <c r="C497" t="s">
        <v>10</v>
      </c>
      <c r="D497" t="s">
        <v>11</v>
      </c>
      <c r="E497" t="s">
        <v>739</v>
      </c>
      <c r="F497" t="s">
        <v>1120</v>
      </c>
      <c r="G497" t="s">
        <v>759</v>
      </c>
      <c r="H497" t="str">
        <f>IFERROR(VLOOKUP(B497,[2]Sheet2!K:L,2,0), "Laptop")</f>
        <v>Laptop</v>
      </c>
    </row>
    <row r="498" spans="1:8" x14ac:dyDescent="0.35">
      <c r="A498" t="s">
        <v>1121</v>
      </c>
      <c r="B498" t="s">
        <v>1122</v>
      </c>
      <c r="C498" t="s">
        <v>10</v>
      </c>
      <c r="D498" t="s">
        <v>11</v>
      </c>
      <c r="E498" t="s">
        <v>739</v>
      </c>
      <c r="F498" t="s">
        <v>1123</v>
      </c>
      <c r="G498" t="s">
        <v>799</v>
      </c>
      <c r="H498" t="str">
        <f>IFERROR(VLOOKUP(B498,[2]Sheet2!K:L,2,0), "Laptop")</f>
        <v>Desktop</v>
      </c>
    </row>
    <row r="499" spans="1:8" x14ac:dyDescent="0.35">
      <c r="A499" t="s">
        <v>1124</v>
      </c>
      <c r="B499" t="s">
        <v>832</v>
      </c>
      <c r="C499" t="s">
        <v>10</v>
      </c>
      <c r="D499" t="s">
        <v>11</v>
      </c>
      <c r="E499" t="s">
        <v>739</v>
      </c>
      <c r="F499" t="s">
        <v>1125</v>
      </c>
      <c r="G499" t="s">
        <v>777</v>
      </c>
      <c r="H499" t="str">
        <f>IFERROR(VLOOKUP(B499,[2]Sheet2!K:L,2,0), "Laptop")</f>
        <v>Workstation</v>
      </c>
    </row>
    <row r="500" spans="1:8" x14ac:dyDescent="0.35">
      <c r="A500" t="s">
        <v>1126</v>
      </c>
      <c r="B500" t="s">
        <v>1127</v>
      </c>
      <c r="C500" t="s">
        <v>10</v>
      </c>
      <c r="D500" t="s">
        <v>11</v>
      </c>
      <c r="E500" t="s">
        <v>739</v>
      </c>
      <c r="F500" t="s">
        <v>1128</v>
      </c>
      <c r="G500" t="s">
        <v>1060</v>
      </c>
      <c r="H500" t="str">
        <f>IFERROR(VLOOKUP(B500,[2]Sheet2!K:L,2,0), "Laptop")</f>
        <v>Laptop</v>
      </c>
    </row>
    <row r="501" spans="1:8" x14ac:dyDescent="0.35">
      <c r="A501" t="s">
        <v>1129</v>
      </c>
      <c r="B501" t="s">
        <v>194</v>
      </c>
      <c r="C501" t="s">
        <v>10</v>
      </c>
      <c r="D501" t="s">
        <v>11</v>
      </c>
      <c r="E501" t="s">
        <v>739</v>
      </c>
      <c r="F501" t="s">
        <v>1130</v>
      </c>
      <c r="G501" t="s">
        <v>1003</v>
      </c>
      <c r="H501" t="str">
        <f>IFERROR(VLOOKUP(B501,[2]Sheet2!K:L,2,0), "Laptop")</f>
        <v>Laptop</v>
      </c>
    </row>
    <row r="502" spans="1:8" x14ac:dyDescent="0.35">
      <c r="A502" t="s">
        <v>1102</v>
      </c>
      <c r="B502" t="s">
        <v>273</v>
      </c>
      <c r="C502" t="s">
        <v>10</v>
      </c>
      <c r="D502" t="s">
        <v>11</v>
      </c>
      <c r="E502" t="s">
        <v>739</v>
      </c>
      <c r="F502" t="s">
        <v>1131</v>
      </c>
      <c r="G502" t="s">
        <v>952</v>
      </c>
      <c r="H502" t="str">
        <f>IFERROR(VLOOKUP(B502,[2]Sheet2!K:L,2,0), "Laptop")</f>
        <v>Laptop</v>
      </c>
    </row>
    <row r="503" spans="1:8" x14ac:dyDescent="0.35">
      <c r="A503" t="s">
        <v>1132</v>
      </c>
      <c r="B503" t="s">
        <v>37</v>
      </c>
      <c r="C503" t="s">
        <v>10</v>
      </c>
      <c r="D503" t="s">
        <v>11</v>
      </c>
      <c r="E503" t="s">
        <v>739</v>
      </c>
      <c r="F503" t="s">
        <v>1133</v>
      </c>
      <c r="G503" t="s">
        <v>42</v>
      </c>
      <c r="H503" t="str">
        <f>IFERROR(VLOOKUP(B503,[2]Sheet2!K:L,2,0), "Laptop")</f>
        <v>Laptop</v>
      </c>
    </row>
    <row r="504" spans="1:8" x14ac:dyDescent="0.35">
      <c r="A504" t="s">
        <v>1134</v>
      </c>
      <c r="B504" t="s">
        <v>17</v>
      </c>
      <c r="C504" t="s">
        <v>10</v>
      </c>
      <c r="D504" t="s">
        <v>11</v>
      </c>
      <c r="E504" t="s">
        <v>739</v>
      </c>
      <c r="F504" t="s">
        <v>1135</v>
      </c>
      <c r="G504" t="s">
        <v>1097</v>
      </c>
      <c r="H504" t="str">
        <f>IFERROR(VLOOKUP(B504,[2]Sheet2!K:L,2,0), "Laptop")</f>
        <v>Laptop</v>
      </c>
    </row>
    <row r="505" spans="1:8" x14ac:dyDescent="0.35">
      <c r="A505" t="s">
        <v>1136</v>
      </c>
      <c r="B505" t="s">
        <v>140</v>
      </c>
      <c r="C505" t="s">
        <v>10</v>
      </c>
      <c r="D505" t="s">
        <v>11</v>
      </c>
      <c r="E505" t="s">
        <v>739</v>
      </c>
      <c r="F505" t="s">
        <v>1137</v>
      </c>
      <c r="G505" t="s">
        <v>783</v>
      </c>
      <c r="H505" t="str">
        <f>IFERROR(VLOOKUP(B505,[2]Sheet2!K:L,2,0), "Laptop")</f>
        <v>Laptop</v>
      </c>
    </row>
    <row r="506" spans="1:8" x14ac:dyDescent="0.35">
      <c r="A506" t="s">
        <v>1138</v>
      </c>
      <c r="B506" t="s">
        <v>37</v>
      </c>
      <c r="C506" t="s">
        <v>10</v>
      </c>
      <c r="D506" t="s">
        <v>11</v>
      </c>
      <c r="E506" t="s">
        <v>739</v>
      </c>
      <c r="F506" t="s">
        <v>1139</v>
      </c>
      <c r="G506" t="s">
        <v>1140</v>
      </c>
      <c r="H506" t="str">
        <f>IFERROR(VLOOKUP(B506,[2]Sheet2!K:L,2,0), "Laptop")</f>
        <v>Laptop</v>
      </c>
    </row>
    <row r="507" spans="1:8" x14ac:dyDescent="0.35">
      <c r="A507" t="s">
        <v>1141</v>
      </c>
      <c r="B507" t="s">
        <v>212</v>
      </c>
      <c r="C507" t="s">
        <v>10</v>
      </c>
      <c r="D507" t="s">
        <v>11</v>
      </c>
      <c r="E507" t="s">
        <v>739</v>
      </c>
      <c r="F507" t="s">
        <v>1142</v>
      </c>
      <c r="G507" t="s">
        <v>57</v>
      </c>
      <c r="H507" t="str">
        <f>IFERROR(VLOOKUP(B507,[2]Sheet2!K:L,2,0), "Laptop")</f>
        <v>Laptop</v>
      </c>
    </row>
    <row r="508" spans="1:8" x14ac:dyDescent="0.35">
      <c r="A508" t="s">
        <v>1143</v>
      </c>
      <c r="B508" t="s">
        <v>17</v>
      </c>
      <c r="C508" t="s">
        <v>10</v>
      </c>
      <c r="D508" t="s">
        <v>11</v>
      </c>
      <c r="E508" t="s">
        <v>739</v>
      </c>
      <c r="F508" t="s">
        <v>1144</v>
      </c>
      <c r="G508" t="s">
        <v>859</v>
      </c>
      <c r="H508" t="str">
        <f>IFERROR(VLOOKUP(B508,[2]Sheet2!K:L,2,0), "Laptop")</f>
        <v>Laptop</v>
      </c>
    </row>
    <row r="509" spans="1:8" x14ac:dyDescent="0.35">
      <c r="A509" t="s">
        <v>1145</v>
      </c>
      <c r="B509" t="s">
        <v>17</v>
      </c>
      <c r="C509" t="s">
        <v>10</v>
      </c>
      <c r="D509" t="s">
        <v>11</v>
      </c>
      <c r="E509" t="s">
        <v>739</v>
      </c>
      <c r="F509" t="s">
        <v>1146</v>
      </c>
      <c r="G509" t="s">
        <v>1147</v>
      </c>
      <c r="H509" t="str">
        <f>IFERROR(VLOOKUP(B509,[2]Sheet2!K:L,2,0), "Laptop")</f>
        <v>Laptop</v>
      </c>
    </row>
    <row r="510" spans="1:8" x14ac:dyDescent="0.35">
      <c r="A510" t="s">
        <v>1148</v>
      </c>
      <c r="B510" t="s">
        <v>140</v>
      </c>
      <c r="C510" t="s">
        <v>10</v>
      </c>
      <c r="D510" t="s">
        <v>11</v>
      </c>
      <c r="E510" t="s">
        <v>739</v>
      </c>
      <c r="F510" t="s">
        <v>1149</v>
      </c>
      <c r="G510" t="s">
        <v>30</v>
      </c>
      <c r="H510" t="str">
        <f>IFERROR(VLOOKUP(B510,[2]Sheet2!K:L,2,0), "Laptop")</f>
        <v>Laptop</v>
      </c>
    </row>
    <row r="511" spans="1:8" x14ac:dyDescent="0.35">
      <c r="A511" t="s">
        <v>1150</v>
      </c>
      <c r="B511" t="s">
        <v>17</v>
      </c>
      <c r="C511" t="s">
        <v>10</v>
      </c>
      <c r="D511" t="s">
        <v>11</v>
      </c>
      <c r="E511" t="s">
        <v>739</v>
      </c>
      <c r="F511" t="s">
        <v>1151</v>
      </c>
      <c r="G511" t="s">
        <v>1152</v>
      </c>
      <c r="H511" t="str">
        <f>IFERROR(VLOOKUP(B511,[2]Sheet2!K:L,2,0), "Laptop")</f>
        <v>Laptop</v>
      </c>
    </row>
    <row r="512" spans="1:8" x14ac:dyDescent="0.35">
      <c r="A512" t="s">
        <v>1153</v>
      </c>
      <c r="B512" t="s">
        <v>17</v>
      </c>
      <c r="C512" t="s">
        <v>10</v>
      </c>
      <c r="D512" t="s">
        <v>11</v>
      </c>
      <c r="E512" t="s">
        <v>739</v>
      </c>
      <c r="F512" t="s">
        <v>1154</v>
      </c>
      <c r="G512" t="s">
        <v>30</v>
      </c>
      <c r="H512" t="str">
        <f>IFERROR(VLOOKUP(B512,[2]Sheet2!K:L,2,0), "Laptop")</f>
        <v>Laptop</v>
      </c>
    </row>
    <row r="513" spans="1:8" x14ac:dyDescent="0.35">
      <c r="A513" t="s">
        <v>1155</v>
      </c>
      <c r="B513" t="s">
        <v>27</v>
      </c>
      <c r="C513" t="s">
        <v>10</v>
      </c>
      <c r="D513" t="s">
        <v>11</v>
      </c>
      <c r="E513" t="s">
        <v>739</v>
      </c>
      <c r="F513" t="s">
        <v>1156</v>
      </c>
      <c r="G513" t="s">
        <v>822</v>
      </c>
      <c r="H513" t="str">
        <f>IFERROR(VLOOKUP(B513,[2]Sheet2!K:L,2,0), "Laptop")</f>
        <v>Laptop</v>
      </c>
    </row>
    <row r="514" spans="1:8" x14ac:dyDescent="0.35">
      <c r="A514" t="s">
        <v>1157</v>
      </c>
      <c r="B514" t="s">
        <v>17</v>
      </c>
      <c r="C514" t="s">
        <v>10</v>
      </c>
      <c r="D514" t="s">
        <v>11</v>
      </c>
      <c r="E514" t="s">
        <v>739</v>
      </c>
      <c r="F514" t="s">
        <v>1158</v>
      </c>
      <c r="G514" t="s">
        <v>1159</v>
      </c>
      <c r="H514" t="str">
        <f>IFERROR(VLOOKUP(B514,[2]Sheet2!K:L,2,0), "Laptop")</f>
        <v>Laptop</v>
      </c>
    </row>
    <row r="515" spans="1:8" x14ac:dyDescent="0.35">
      <c r="A515" t="s">
        <v>1160</v>
      </c>
      <c r="B515" t="s">
        <v>27</v>
      </c>
      <c r="C515" t="s">
        <v>10</v>
      </c>
      <c r="D515" t="s">
        <v>11</v>
      </c>
      <c r="E515" t="s">
        <v>739</v>
      </c>
      <c r="F515" t="s">
        <v>1161</v>
      </c>
      <c r="G515" t="s">
        <v>1162</v>
      </c>
      <c r="H515" t="str">
        <f>IFERROR(VLOOKUP(B515,[2]Sheet2!K:L,2,0), "Laptop")</f>
        <v>Laptop</v>
      </c>
    </row>
    <row r="516" spans="1:8" x14ac:dyDescent="0.35">
      <c r="A516" t="s">
        <v>1163</v>
      </c>
      <c r="B516" t="s">
        <v>17</v>
      </c>
      <c r="C516" t="s">
        <v>10</v>
      </c>
      <c r="D516" t="s">
        <v>11</v>
      </c>
      <c r="E516" t="s">
        <v>739</v>
      </c>
      <c r="F516" t="s">
        <v>1164</v>
      </c>
      <c r="G516" t="s">
        <v>1165</v>
      </c>
      <c r="H516" t="str">
        <f>IFERROR(VLOOKUP(B516,[2]Sheet2!K:L,2,0), "Laptop")</f>
        <v>Laptop</v>
      </c>
    </row>
    <row r="517" spans="1:8" x14ac:dyDescent="0.35">
      <c r="A517" t="s">
        <v>1166</v>
      </c>
      <c r="B517" t="s">
        <v>32</v>
      </c>
      <c r="C517" t="s">
        <v>10</v>
      </c>
      <c r="D517" t="s">
        <v>11</v>
      </c>
      <c r="E517" t="s">
        <v>739</v>
      </c>
      <c r="F517" t="s">
        <v>1167</v>
      </c>
      <c r="G517" t="s">
        <v>612</v>
      </c>
      <c r="H517" t="str">
        <f>IFERROR(VLOOKUP(B517,[2]Sheet2!K:L,2,0), "Laptop")</f>
        <v>Laptop</v>
      </c>
    </row>
    <row r="518" spans="1:8" x14ac:dyDescent="0.35">
      <c r="A518" t="s">
        <v>1168</v>
      </c>
      <c r="B518" t="s">
        <v>37</v>
      </c>
      <c r="C518" t="s">
        <v>10</v>
      </c>
      <c r="D518" t="s">
        <v>11</v>
      </c>
      <c r="E518" t="s">
        <v>739</v>
      </c>
      <c r="F518" t="s">
        <v>1169</v>
      </c>
      <c r="G518" t="s">
        <v>896</v>
      </c>
      <c r="H518" t="str">
        <f>IFERROR(VLOOKUP(B518,[2]Sheet2!K:L,2,0), "Laptop")</f>
        <v>Laptop</v>
      </c>
    </row>
    <row r="519" spans="1:8" x14ac:dyDescent="0.35">
      <c r="A519" t="s">
        <v>1170</v>
      </c>
      <c r="B519" t="s">
        <v>37</v>
      </c>
      <c r="C519" t="s">
        <v>10</v>
      </c>
      <c r="D519" t="s">
        <v>11</v>
      </c>
      <c r="E519" t="s">
        <v>739</v>
      </c>
      <c r="F519" t="s">
        <v>1171</v>
      </c>
      <c r="G519" t="s">
        <v>314</v>
      </c>
      <c r="H519" t="str">
        <f>IFERROR(VLOOKUP(B519,[2]Sheet2!K:L,2,0), "Laptop")</f>
        <v>Laptop</v>
      </c>
    </row>
    <row r="520" spans="1:8" x14ac:dyDescent="0.35">
      <c r="A520" t="s">
        <v>1172</v>
      </c>
      <c r="B520" t="s">
        <v>17</v>
      </c>
      <c r="C520" t="s">
        <v>10</v>
      </c>
      <c r="D520" t="s">
        <v>11</v>
      </c>
      <c r="E520" t="s">
        <v>739</v>
      </c>
      <c r="F520" t="s">
        <v>1173</v>
      </c>
      <c r="G520" t="s">
        <v>1174</v>
      </c>
      <c r="H520" t="str">
        <f>IFERROR(VLOOKUP(B520,[2]Sheet2!K:L,2,0), "Laptop")</f>
        <v>Laptop</v>
      </c>
    </row>
    <row r="521" spans="1:8" x14ac:dyDescent="0.35">
      <c r="A521" t="s">
        <v>1175</v>
      </c>
      <c r="B521" t="s">
        <v>194</v>
      </c>
      <c r="C521" t="s">
        <v>10</v>
      </c>
      <c r="D521" t="s">
        <v>11</v>
      </c>
      <c r="E521" t="s">
        <v>739</v>
      </c>
      <c r="F521" t="s">
        <v>1176</v>
      </c>
      <c r="G521" t="s">
        <v>30</v>
      </c>
      <c r="H521" t="str">
        <f>IFERROR(VLOOKUP(B521,[2]Sheet2!K:L,2,0), "Laptop")</f>
        <v>Laptop</v>
      </c>
    </row>
    <row r="522" spans="1:8" x14ac:dyDescent="0.35">
      <c r="A522" t="s">
        <v>1177</v>
      </c>
      <c r="B522" t="s">
        <v>1178</v>
      </c>
      <c r="C522" t="s">
        <v>10</v>
      </c>
      <c r="D522" t="s">
        <v>11</v>
      </c>
      <c r="E522" t="s">
        <v>739</v>
      </c>
      <c r="F522" t="s">
        <v>1179</v>
      </c>
      <c r="G522" t="s">
        <v>747</v>
      </c>
      <c r="H522" t="str">
        <f>IFERROR(VLOOKUP(B522,[2]Sheet2!K:L,2,0), "Laptop")</f>
        <v>Laptop</v>
      </c>
    </row>
    <row r="523" spans="1:8" x14ac:dyDescent="0.35">
      <c r="A523" t="s">
        <v>1180</v>
      </c>
      <c r="B523" t="s">
        <v>17</v>
      </c>
      <c r="C523" t="s">
        <v>10</v>
      </c>
      <c r="D523" t="s">
        <v>11</v>
      </c>
      <c r="E523" t="s">
        <v>739</v>
      </c>
      <c r="F523" t="s">
        <v>1181</v>
      </c>
      <c r="G523" t="s">
        <v>1182</v>
      </c>
      <c r="H523" t="str">
        <f>IFERROR(VLOOKUP(B523,[2]Sheet2!K:L,2,0), "Laptop")</f>
        <v>Laptop</v>
      </c>
    </row>
    <row r="524" spans="1:8" x14ac:dyDescent="0.35">
      <c r="A524" t="s">
        <v>1183</v>
      </c>
      <c r="B524" t="s">
        <v>140</v>
      </c>
      <c r="C524" t="s">
        <v>10</v>
      </c>
      <c r="D524" t="s">
        <v>11</v>
      </c>
      <c r="E524" t="s">
        <v>739</v>
      </c>
      <c r="F524" t="s">
        <v>1184</v>
      </c>
      <c r="G524" t="s">
        <v>1185</v>
      </c>
      <c r="H524" t="str">
        <f>IFERROR(VLOOKUP(B524,[2]Sheet2!K:L,2,0), "Laptop")</f>
        <v>Laptop</v>
      </c>
    </row>
    <row r="525" spans="1:8" x14ac:dyDescent="0.35">
      <c r="A525" t="s">
        <v>1186</v>
      </c>
      <c r="B525" t="s">
        <v>37</v>
      </c>
      <c r="C525" t="s">
        <v>10</v>
      </c>
      <c r="D525" t="s">
        <v>11</v>
      </c>
      <c r="E525" t="s">
        <v>739</v>
      </c>
      <c r="F525" t="s">
        <v>1187</v>
      </c>
      <c r="G525" t="s">
        <v>1188</v>
      </c>
      <c r="H525" t="str">
        <f>IFERROR(VLOOKUP(B525,[2]Sheet2!K:L,2,0), "Laptop")</f>
        <v>Laptop</v>
      </c>
    </row>
    <row r="526" spans="1:8" x14ac:dyDescent="0.35">
      <c r="A526" t="s">
        <v>1024</v>
      </c>
      <c r="B526" t="s">
        <v>32</v>
      </c>
      <c r="C526" t="s">
        <v>10</v>
      </c>
      <c r="D526" t="s">
        <v>11</v>
      </c>
      <c r="E526" t="s">
        <v>739</v>
      </c>
      <c r="F526" t="s">
        <v>1189</v>
      </c>
      <c r="H526" t="str">
        <f>IFERROR(VLOOKUP(B526,[2]Sheet2!K:L,2,0), "Laptop")</f>
        <v>Laptop</v>
      </c>
    </row>
    <row r="527" spans="1:8" x14ac:dyDescent="0.35">
      <c r="A527" t="s">
        <v>1132</v>
      </c>
      <c r="B527" t="s">
        <v>17</v>
      </c>
      <c r="C527" t="s">
        <v>10</v>
      </c>
      <c r="D527" t="s">
        <v>11</v>
      </c>
      <c r="E527" t="s">
        <v>739</v>
      </c>
      <c r="F527" t="s">
        <v>1190</v>
      </c>
      <c r="G527" t="s">
        <v>42</v>
      </c>
      <c r="H527" t="str">
        <f>IFERROR(VLOOKUP(B527,[2]Sheet2!K:L,2,0), "Laptop")</f>
        <v>Laptop</v>
      </c>
    </row>
    <row r="528" spans="1:8" x14ac:dyDescent="0.35">
      <c r="A528" t="s">
        <v>1191</v>
      </c>
      <c r="B528" t="s">
        <v>37</v>
      </c>
      <c r="C528" t="s">
        <v>10</v>
      </c>
      <c r="D528" t="s">
        <v>11</v>
      </c>
      <c r="E528" t="s">
        <v>739</v>
      </c>
      <c r="F528" t="s">
        <v>1192</v>
      </c>
      <c r="G528" t="s">
        <v>759</v>
      </c>
      <c r="H528" t="str">
        <f>IFERROR(VLOOKUP(B528,[2]Sheet2!K:L,2,0), "Laptop")</f>
        <v>Laptop</v>
      </c>
    </row>
    <row r="529" spans="1:8" x14ac:dyDescent="0.35">
      <c r="A529" t="s">
        <v>1193</v>
      </c>
      <c r="B529" t="s">
        <v>989</v>
      </c>
      <c r="C529" t="s">
        <v>10</v>
      </c>
      <c r="D529" t="s">
        <v>11</v>
      </c>
      <c r="E529" t="s">
        <v>739</v>
      </c>
      <c r="F529" t="s">
        <v>1194</v>
      </c>
      <c r="G529" t="s">
        <v>834</v>
      </c>
      <c r="H529" t="str">
        <f>IFERROR(VLOOKUP(B529,[2]Sheet2!K:L,2,0), "Laptop")</f>
        <v>Workstation</v>
      </c>
    </row>
    <row r="530" spans="1:8" x14ac:dyDescent="0.35">
      <c r="A530" t="s">
        <v>1195</v>
      </c>
      <c r="B530" t="s">
        <v>17</v>
      </c>
      <c r="C530" t="s">
        <v>10</v>
      </c>
      <c r="D530" t="s">
        <v>11</v>
      </c>
      <c r="E530" t="s">
        <v>739</v>
      </c>
      <c r="F530" t="s">
        <v>1196</v>
      </c>
      <c r="G530" t="s">
        <v>768</v>
      </c>
      <c r="H530" t="str">
        <f>IFERROR(VLOOKUP(B530,[2]Sheet2!K:L,2,0), "Laptop")</f>
        <v>Laptop</v>
      </c>
    </row>
    <row r="531" spans="1:8" x14ac:dyDescent="0.35">
      <c r="A531" t="s">
        <v>1197</v>
      </c>
      <c r="B531" t="s">
        <v>17</v>
      </c>
      <c r="C531" t="s">
        <v>10</v>
      </c>
      <c r="D531" t="s">
        <v>11</v>
      </c>
      <c r="E531" t="s">
        <v>739</v>
      </c>
      <c r="F531" t="s">
        <v>1198</v>
      </c>
      <c r="G531" t="s">
        <v>896</v>
      </c>
      <c r="H531" t="str">
        <f>IFERROR(VLOOKUP(B531,[2]Sheet2!K:L,2,0), "Laptop")</f>
        <v>Laptop</v>
      </c>
    </row>
    <row r="532" spans="1:8" x14ac:dyDescent="0.35">
      <c r="A532" t="s">
        <v>1199</v>
      </c>
      <c r="B532" t="s">
        <v>989</v>
      </c>
      <c r="C532" t="s">
        <v>10</v>
      </c>
      <c r="D532" t="s">
        <v>11</v>
      </c>
      <c r="E532" t="s">
        <v>739</v>
      </c>
      <c r="F532" t="s">
        <v>1200</v>
      </c>
      <c r="G532" t="s">
        <v>1201</v>
      </c>
      <c r="H532" t="str">
        <f>IFERROR(VLOOKUP(B532,[2]Sheet2!K:L,2,0), "Laptop")</f>
        <v>Workstation</v>
      </c>
    </row>
    <row r="533" spans="1:8" x14ac:dyDescent="0.35">
      <c r="A533" t="s">
        <v>1202</v>
      </c>
      <c r="B533" t="s">
        <v>133</v>
      </c>
      <c r="C533" t="s">
        <v>10</v>
      </c>
      <c r="D533" t="s">
        <v>11</v>
      </c>
      <c r="E533" t="s">
        <v>739</v>
      </c>
      <c r="F533" t="s">
        <v>1203</v>
      </c>
      <c r="G533" t="s">
        <v>1204</v>
      </c>
      <c r="H533" t="str">
        <f>IFERROR(VLOOKUP(B533,[2]Sheet2!K:L,2,0), "Laptop")</f>
        <v>Desktop</v>
      </c>
    </row>
    <row r="534" spans="1:8" x14ac:dyDescent="0.35">
      <c r="A534" t="s">
        <v>1205</v>
      </c>
      <c r="B534" t="s">
        <v>32</v>
      </c>
      <c r="C534" t="s">
        <v>10</v>
      </c>
      <c r="D534" t="s">
        <v>11</v>
      </c>
      <c r="E534" t="s">
        <v>739</v>
      </c>
      <c r="F534" t="s">
        <v>1206</v>
      </c>
      <c r="G534" t="s">
        <v>577</v>
      </c>
      <c r="H534" t="str">
        <f>IFERROR(VLOOKUP(B534,[2]Sheet2!K:L,2,0), "Laptop")</f>
        <v>Laptop</v>
      </c>
    </row>
    <row r="535" spans="1:8" x14ac:dyDescent="0.35">
      <c r="A535" t="s">
        <v>1207</v>
      </c>
      <c r="B535" t="s">
        <v>27</v>
      </c>
      <c r="C535" t="s">
        <v>10</v>
      </c>
      <c r="D535" t="s">
        <v>11</v>
      </c>
      <c r="E535" t="s">
        <v>739</v>
      </c>
      <c r="F535" t="s">
        <v>1208</v>
      </c>
      <c r="G535" t="s">
        <v>1209</v>
      </c>
      <c r="H535" t="str">
        <f>IFERROR(VLOOKUP(B535,[2]Sheet2!K:L,2,0), "Laptop")</f>
        <v>Laptop</v>
      </c>
    </row>
    <row r="536" spans="1:8" x14ac:dyDescent="0.35">
      <c r="A536" t="s">
        <v>1210</v>
      </c>
      <c r="B536" t="s">
        <v>27</v>
      </c>
      <c r="C536" t="s">
        <v>10</v>
      </c>
      <c r="D536" t="s">
        <v>11</v>
      </c>
      <c r="E536" t="s">
        <v>739</v>
      </c>
      <c r="F536" t="s">
        <v>1211</v>
      </c>
      <c r="G536" t="s">
        <v>768</v>
      </c>
      <c r="H536" t="str">
        <f>IFERROR(VLOOKUP(B536,[2]Sheet2!K:L,2,0), "Laptop")</f>
        <v>Laptop</v>
      </c>
    </row>
    <row r="537" spans="1:8" x14ac:dyDescent="0.35">
      <c r="A537" t="s">
        <v>1212</v>
      </c>
      <c r="B537" t="s">
        <v>940</v>
      </c>
      <c r="C537" t="s">
        <v>10</v>
      </c>
      <c r="D537" t="s">
        <v>11</v>
      </c>
      <c r="E537" t="s">
        <v>739</v>
      </c>
      <c r="F537" t="s">
        <v>1213</v>
      </c>
      <c r="G537" t="s">
        <v>612</v>
      </c>
      <c r="H537" t="str">
        <f>IFERROR(VLOOKUP(B537,[2]Sheet2!K:L,2,0), "Laptop")</f>
        <v>Workstation</v>
      </c>
    </row>
    <row r="538" spans="1:8" x14ac:dyDescent="0.35">
      <c r="A538" t="s">
        <v>1214</v>
      </c>
      <c r="B538" t="s">
        <v>17</v>
      </c>
      <c r="C538" t="s">
        <v>10</v>
      </c>
      <c r="D538" t="s">
        <v>11</v>
      </c>
      <c r="E538" t="s">
        <v>739</v>
      </c>
      <c r="F538" t="s">
        <v>1215</v>
      </c>
      <c r="G538" t="s">
        <v>1216</v>
      </c>
      <c r="H538" t="str">
        <f>IFERROR(VLOOKUP(B538,[2]Sheet2!K:L,2,0), "Laptop")</f>
        <v>Laptop</v>
      </c>
    </row>
    <row r="539" spans="1:8" x14ac:dyDescent="0.35">
      <c r="A539" t="s">
        <v>1217</v>
      </c>
      <c r="B539" t="s">
        <v>140</v>
      </c>
      <c r="C539" t="s">
        <v>10</v>
      </c>
      <c r="D539" t="s">
        <v>11</v>
      </c>
      <c r="E539" t="s">
        <v>739</v>
      </c>
      <c r="F539" t="s">
        <v>1218</v>
      </c>
      <c r="G539" t="s">
        <v>1069</v>
      </c>
      <c r="H539" t="str">
        <f>IFERROR(VLOOKUP(B539,[2]Sheet2!K:L,2,0), "Laptop")</f>
        <v>Laptop</v>
      </c>
    </row>
    <row r="540" spans="1:8" x14ac:dyDescent="0.35">
      <c r="A540" t="s">
        <v>1219</v>
      </c>
      <c r="B540" t="s">
        <v>27</v>
      </c>
      <c r="C540" t="s">
        <v>10</v>
      </c>
      <c r="D540" t="s">
        <v>11</v>
      </c>
      <c r="E540" t="s">
        <v>739</v>
      </c>
      <c r="F540" t="s">
        <v>1220</v>
      </c>
      <c r="G540" t="s">
        <v>1174</v>
      </c>
      <c r="H540" t="str">
        <f>IFERROR(VLOOKUP(B540,[2]Sheet2!K:L,2,0), "Laptop")</f>
        <v>Laptop</v>
      </c>
    </row>
    <row r="541" spans="1:8" x14ac:dyDescent="0.35">
      <c r="A541" t="s">
        <v>1221</v>
      </c>
      <c r="B541" t="s">
        <v>1222</v>
      </c>
      <c r="C541" t="s">
        <v>10</v>
      </c>
      <c r="D541" t="s">
        <v>11</v>
      </c>
      <c r="E541" t="s">
        <v>739</v>
      </c>
      <c r="F541" t="s">
        <v>1223</v>
      </c>
      <c r="G541" t="s">
        <v>1104</v>
      </c>
      <c r="H541" t="str">
        <f>IFERROR(VLOOKUP(B541,[2]Sheet2!K:L,2,0), "Laptop")</f>
        <v>Laptop</v>
      </c>
    </row>
    <row r="542" spans="1:8" x14ac:dyDescent="0.35">
      <c r="A542" t="s">
        <v>1224</v>
      </c>
      <c r="B542" t="s">
        <v>37</v>
      </c>
      <c r="C542" t="s">
        <v>10</v>
      </c>
      <c r="D542" t="s">
        <v>11</v>
      </c>
      <c r="E542" t="s">
        <v>739</v>
      </c>
      <c r="F542" t="s">
        <v>1225</v>
      </c>
      <c r="G542" t="s">
        <v>1147</v>
      </c>
      <c r="H542" t="str">
        <f>IFERROR(VLOOKUP(B542,[2]Sheet2!K:L,2,0), "Laptop")</f>
        <v>Laptop</v>
      </c>
    </row>
    <row r="543" spans="1:8" x14ac:dyDescent="0.35">
      <c r="A543" t="s">
        <v>1226</v>
      </c>
      <c r="B543" t="s">
        <v>194</v>
      </c>
      <c r="C543" t="s">
        <v>10</v>
      </c>
      <c r="D543" t="s">
        <v>11</v>
      </c>
      <c r="E543" t="s">
        <v>739</v>
      </c>
      <c r="F543" t="s">
        <v>1227</v>
      </c>
      <c r="G543" t="s">
        <v>1147</v>
      </c>
      <c r="H543" t="str">
        <f>IFERROR(VLOOKUP(B543,[2]Sheet2!K:L,2,0), "Laptop")</f>
        <v>Laptop</v>
      </c>
    </row>
    <row r="544" spans="1:8" x14ac:dyDescent="0.35">
      <c r="A544" t="s">
        <v>1228</v>
      </c>
      <c r="B544" t="s">
        <v>32</v>
      </c>
      <c r="C544" t="s">
        <v>10</v>
      </c>
      <c r="D544" t="s">
        <v>11</v>
      </c>
      <c r="E544" t="s">
        <v>739</v>
      </c>
      <c r="F544" t="s">
        <v>1229</v>
      </c>
      <c r="G544" t="s">
        <v>1204</v>
      </c>
      <c r="H544" t="str">
        <f>IFERROR(VLOOKUP(B544,[2]Sheet2!K:L,2,0), "Laptop")</f>
        <v>Laptop</v>
      </c>
    </row>
    <row r="545" spans="1:8" x14ac:dyDescent="0.35">
      <c r="A545" t="s">
        <v>1230</v>
      </c>
      <c r="B545" t="s">
        <v>37</v>
      </c>
      <c r="C545" t="s">
        <v>10</v>
      </c>
      <c r="D545" t="s">
        <v>11</v>
      </c>
      <c r="E545" t="s">
        <v>739</v>
      </c>
      <c r="F545" t="s">
        <v>1231</v>
      </c>
      <c r="G545" t="s">
        <v>753</v>
      </c>
      <c r="H545" t="str">
        <f>IFERROR(VLOOKUP(B545,[2]Sheet2!K:L,2,0), "Laptop")</f>
        <v>Laptop</v>
      </c>
    </row>
    <row r="546" spans="1:8" x14ac:dyDescent="0.35">
      <c r="A546" t="s">
        <v>1232</v>
      </c>
      <c r="B546" t="s">
        <v>212</v>
      </c>
      <c r="C546" t="s">
        <v>10</v>
      </c>
      <c r="D546" t="s">
        <v>11</v>
      </c>
      <c r="E546" t="s">
        <v>739</v>
      </c>
      <c r="F546" t="s">
        <v>1233</v>
      </c>
      <c r="G546" t="s">
        <v>788</v>
      </c>
      <c r="H546" t="str">
        <f>IFERROR(VLOOKUP(B546,[2]Sheet2!K:L,2,0), "Laptop")</f>
        <v>Laptop</v>
      </c>
    </row>
    <row r="547" spans="1:8" x14ac:dyDescent="0.35">
      <c r="A547" t="s">
        <v>1234</v>
      </c>
      <c r="B547" t="s">
        <v>37</v>
      </c>
      <c r="C547" t="s">
        <v>10</v>
      </c>
      <c r="D547" t="s">
        <v>11</v>
      </c>
      <c r="E547" t="s">
        <v>739</v>
      </c>
      <c r="F547" t="s">
        <v>1235</v>
      </c>
      <c r="G547" t="s">
        <v>1236</v>
      </c>
      <c r="H547" t="str">
        <f>IFERROR(VLOOKUP(B547,[2]Sheet2!K:L,2,0), "Laptop")</f>
        <v>Laptop</v>
      </c>
    </row>
    <row r="548" spans="1:8" x14ac:dyDescent="0.35">
      <c r="A548" t="s">
        <v>1237</v>
      </c>
      <c r="B548" t="s">
        <v>37</v>
      </c>
      <c r="C548" t="s">
        <v>10</v>
      </c>
      <c r="D548" t="s">
        <v>11</v>
      </c>
      <c r="E548" t="s">
        <v>739</v>
      </c>
      <c r="F548" t="s">
        <v>1238</v>
      </c>
      <c r="G548" t="s">
        <v>974</v>
      </c>
      <c r="H548" t="str">
        <f>IFERROR(VLOOKUP(B548,[2]Sheet2!K:L,2,0), "Laptop")</f>
        <v>Laptop</v>
      </c>
    </row>
    <row r="549" spans="1:8" x14ac:dyDescent="0.35">
      <c r="A549" t="s">
        <v>1239</v>
      </c>
      <c r="B549" t="s">
        <v>37</v>
      </c>
      <c r="C549" t="s">
        <v>10</v>
      </c>
      <c r="D549" t="s">
        <v>11</v>
      </c>
      <c r="E549" t="s">
        <v>739</v>
      </c>
      <c r="F549" t="s">
        <v>1240</v>
      </c>
      <c r="G549" t="s">
        <v>774</v>
      </c>
      <c r="H549" t="str">
        <f>IFERROR(VLOOKUP(B549,[2]Sheet2!K:L,2,0), "Laptop")</f>
        <v>Laptop</v>
      </c>
    </row>
    <row r="550" spans="1:8" x14ac:dyDescent="0.35">
      <c r="A550" t="s">
        <v>1202</v>
      </c>
      <c r="B550" t="s">
        <v>133</v>
      </c>
      <c r="C550" t="s">
        <v>10</v>
      </c>
      <c r="D550" t="s">
        <v>11</v>
      </c>
      <c r="E550" t="s">
        <v>739</v>
      </c>
      <c r="F550" t="s">
        <v>1241</v>
      </c>
      <c r="G550" t="s">
        <v>1204</v>
      </c>
      <c r="H550" t="str">
        <f>IFERROR(VLOOKUP(B550,[2]Sheet2!K:L,2,0), "Laptop")</f>
        <v>Desktop</v>
      </c>
    </row>
    <row r="551" spans="1:8" x14ac:dyDescent="0.35">
      <c r="A551" t="s">
        <v>1242</v>
      </c>
      <c r="B551" t="s">
        <v>17</v>
      </c>
      <c r="C551" t="s">
        <v>10</v>
      </c>
      <c r="D551" t="s">
        <v>11</v>
      </c>
      <c r="E551" t="s">
        <v>739</v>
      </c>
      <c r="F551" t="s">
        <v>1243</v>
      </c>
      <c r="G551" t="s">
        <v>788</v>
      </c>
      <c r="H551" t="str">
        <f>IFERROR(VLOOKUP(B551,[2]Sheet2!K:L,2,0), "Laptop")</f>
        <v>Laptop</v>
      </c>
    </row>
    <row r="552" spans="1:8" x14ac:dyDescent="0.35">
      <c r="A552" t="s">
        <v>1244</v>
      </c>
      <c r="B552" t="s">
        <v>64</v>
      </c>
      <c r="C552" t="s">
        <v>10</v>
      </c>
      <c r="D552" t="s">
        <v>11</v>
      </c>
      <c r="E552" t="s">
        <v>739</v>
      </c>
      <c r="F552" t="s">
        <v>1245</v>
      </c>
      <c r="G552" t="s">
        <v>1246</v>
      </c>
      <c r="H552" t="str">
        <f>IFERROR(VLOOKUP(B552,[2]Sheet2!K:L,2,0), "Laptop")</f>
        <v>Desktop</v>
      </c>
    </row>
    <row r="553" spans="1:8" x14ac:dyDescent="0.35">
      <c r="A553" t="s">
        <v>971</v>
      </c>
      <c r="B553" t="s">
        <v>194</v>
      </c>
      <c r="C553" t="s">
        <v>10</v>
      </c>
      <c r="D553" t="s">
        <v>11</v>
      </c>
      <c r="E553" t="s">
        <v>739</v>
      </c>
      <c r="F553" t="s">
        <v>1247</v>
      </c>
      <c r="G553" t="s">
        <v>974</v>
      </c>
      <c r="H553" t="str">
        <f>IFERROR(VLOOKUP(B553,[2]Sheet2!K:L,2,0), "Laptop")</f>
        <v>Laptop</v>
      </c>
    </row>
    <row r="554" spans="1:8" x14ac:dyDescent="0.35">
      <c r="A554" t="s">
        <v>1248</v>
      </c>
      <c r="B554" t="s">
        <v>27</v>
      </c>
      <c r="C554" t="s">
        <v>10</v>
      </c>
      <c r="D554" t="s">
        <v>11</v>
      </c>
      <c r="E554" t="s">
        <v>739</v>
      </c>
      <c r="F554" t="s">
        <v>1249</v>
      </c>
      <c r="G554" t="s">
        <v>1250</v>
      </c>
      <c r="H554" t="str">
        <f>IFERROR(VLOOKUP(B554,[2]Sheet2!K:L,2,0), "Laptop")</f>
        <v>Laptop</v>
      </c>
    </row>
    <row r="555" spans="1:8" x14ac:dyDescent="0.35">
      <c r="A555" t="s">
        <v>1251</v>
      </c>
      <c r="B555" t="s">
        <v>17</v>
      </c>
      <c r="C555" t="s">
        <v>10</v>
      </c>
      <c r="D555" t="s">
        <v>11</v>
      </c>
      <c r="E555" t="s">
        <v>739</v>
      </c>
      <c r="F555" t="s">
        <v>1252</v>
      </c>
      <c r="G555" t="s">
        <v>612</v>
      </c>
      <c r="H555" t="str">
        <f>IFERROR(VLOOKUP(B555,[2]Sheet2!K:L,2,0), "Laptop")</f>
        <v>Laptop</v>
      </c>
    </row>
    <row r="556" spans="1:8" x14ac:dyDescent="0.35">
      <c r="A556" t="s">
        <v>958</v>
      </c>
      <c r="B556" t="s">
        <v>176</v>
      </c>
      <c r="C556" t="s">
        <v>10</v>
      </c>
      <c r="D556" t="s">
        <v>11</v>
      </c>
      <c r="E556" t="s">
        <v>739</v>
      </c>
      <c r="F556" t="s">
        <v>1253</v>
      </c>
      <c r="G556" t="s">
        <v>1254</v>
      </c>
      <c r="H556" t="str">
        <f>IFERROR(VLOOKUP(B556,[2]Sheet2!K:L,2,0), "Laptop")</f>
        <v>Laptop</v>
      </c>
    </row>
    <row r="557" spans="1:8" x14ac:dyDescent="0.35">
      <c r="A557" t="s">
        <v>1255</v>
      </c>
      <c r="B557" t="s">
        <v>176</v>
      </c>
      <c r="C557" t="s">
        <v>10</v>
      </c>
      <c r="D557" t="s">
        <v>11</v>
      </c>
      <c r="E557" t="s">
        <v>739</v>
      </c>
      <c r="F557" t="s">
        <v>1256</v>
      </c>
      <c r="G557" t="s">
        <v>942</v>
      </c>
      <c r="H557" t="str">
        <f>IFERROR(VLOOKUP(B557,[2]Sheet2!K:L,2,0), "Laptop")</f>
        <v>Laptop</v>
      </c>
    </row>
    <row r="558" spans="1:8" x14ac:dyDescent="0.35">
      <c r="A558" t="s">
        <v>1257</v>
      </c>
      <c r="B558" t="s">
        <v>176</v>
      </c>
      <c r="C558" t="s">
        <v>10</v>
      </c>
      <c r="D558" t="s">
        <v>11</v>
      </c>
      <c r="E558" t="s">
        <v>739</v>
      </c>
      <c r="F558" t="s">
        <v>1258</v>
      </c>
      <c r="G558" t="s">
        <v>777</v>
      </c>
      <c r="H558" t="str">
        <f>IFERROR(VLOOKUP(B558,[2]Sheet2!K:L,2,0), "Laptop")</f>
        <v>Laptop</v>
      </c>
    </row>
    <row r="559" spans="1:8" x14ac:dyDescent="0.35">
      <c r="A559" t="s">
        <v>1259</v>
      </c>
      <c r="B559" t="s">
        <v>176</v>
      </c>
      <c r="C559" t="s">
        <v>10</v>
      </c>
      <c r="D559" t="s">
        <v>11</v>
      </c>
      <c r="E559" t="s">
        <v>739</v>
      </c>
      <c r="F559" t="s">
        <v>1260</v>
      </c>
      <c r="G559" t="s">
        <v>777</v>
      </c>
      <c r="H559" t="str">
        <f>IFERROR(VLOOKUP(B559,[2]Sheet2!K:L,2,0), "Laptop")</f>
        <v>Laptop</v>
      </c>
    </row>
    <row r="560" spans="1:8" x14ac:dyDescent="0.35">
      <c r="A560" t="s">
        <v>1261</v>
      </c>
      <c r="B560" t="s">
        <v>37</v>
      </c>
      <c r="C560" t="s">
        <v>10</v>
      </c>
      <c r="D560" t="s">
        <v>11</v>
      </c>
      <c r="E560" t="s">
        <v>739</v>
      </c>
      <c r="F560" t="s">
        <v>1262</v>
      </c>
      <c r="G560" t="s">
        <v>1174</v>
      </c>
      <c r="H560" t="str">
        <f>IFERROR(VLOOKUP(B560,[2]Sheet2!K:L,2,0), "Laptop")</f>
        <v>Laptop</v>
      </c>
    </row>
    <row r="561" spans="1:8" x14ac:dyDescent="0.35">
      <c r="A561" t="s">
        <v>1263</v>
      </c>
      <c r="B561" t="s">
        <v>1264</v>
      </c>
      <c r="C561" t="s">
        <v>10</v>
      </c>
      <c r="D561" t="s">
        <v>11</v>
      </c>
      <c r="E561" t="s">
        <v>739</v>
      </c>
      <c r="F561" t="s">
        <v>1265</v>
      </c>
      <c r="G561" t="s">
        <v>974</v>
      </c>
      <c r="H561" t="str">
        <f>IFERROR(VLOOKUP(B561,[2]Sheet2!K:L,2,0), "Laptop")</f>
        <v>Laptop</v>
      </c>
    </row>
    <row r="562" spans="1:8" x14ac:dyDescent="0.35">
      <c r="A562" t="s">
        <v>1266</v>
      </c>
      <c r="B562" t="s">
        <v>140</v>
      </c>
      <c r="C562" t="s">
        <v>10</v>
      </c>
      <c r="D562" t="s">
        <v>11</v>
      </c>
      <c r="E562" t="s">
        <v>739</v>
      </c>
      <c r="F562" t="s">
        <v>1267</v>
      </c>
      <c r="G562" t="s">
        <v>30</v>
      </c>
      <c r="H562" t="str">
        <f>IFERROR(VLOOKUP(B562,[2]Sheet2!K:L,2,0), "Laptop")</f>
        <v>Laptop</v>
      </c>
    </row>
    <row r="563" spans="1:8" x14ac:dyDescent="0.35">
      <c r="A563" t="s">
        <v>1268</v>
      </c>
      <c r="B563" t="s">
        <v>37</v>
      </c>
      <c r="C563" t="s">
        <v>10</v>
      </c>
      <c r="D563" t="s">
        <v>11</v>
      </c>
      <c r="E563" t="s">
        <v>739</v>
      </c>
      <c r="F563" t="s">
        <v>1269</v>
      </c>
      <c r="G563" t="s">
        <v>1270</v>
      </c>
      <c r="H563" t="str">
        <f>IFERROR(VLOOKUP(B563,[2]Sheet2!K:L,2,0), "Laptop")</f>
        <v>Laptop</v>
      </c>
    </row>
    <row r="564" spans="1:8" x14ac:dyDescent="0.35">
      <c r="A564" t="s">
        <v>1271</v>
      </c>
      <c r="B564" t="s">
        <v>17</v>
      </c>
      <c r="C564" t="s">
        <v>10</v>
      </c>
      <c r="D564" t="s">
        <v>11</v>
      </c>
      <c r="E564" t="s">
        <v>739</v>
      </c>
      <c r="F564" t="s">
        <v>1272</v>
      </c>
      <c r="G564" t="s">
        <v>550</v>
      </c>
      <c r="H564" t="str">
        <f>IFERROR(VLOOKUP(B564,[2]Sheet2!K:L,2,0), "Laptop")</f>
        <v>Laptop</v>
      </c>
    </row>
    <row r="565" spans="1:8" x14ac:dyDescent="0.35">
      <c r="A565" t="s">
        <v>1273</v>
      </c>
      <c r="B565" t="s">
        <v>1127</v>
      </c>
      <c r="C565" t="s">
        <v>10</v>
      </c>
      <c r="D565" t="s">
        <v>11</v>
      </c>
      <c r="E565" t="s">
        <v>739</v>
      </c>
      <c r="F565" t="s">
        <v>1274</v>
      </c>
      <c r="G565" t="s">
        <v>1275</v>
      </c>
      <c r="H565" t="str">
        <f>IFERROR(VLOOKUP(B565,[2]Sheet2!K:L,2,0), "Laptop")</f>
        <v>Laptop</v>
      </c>
    </row>
    <row r="566" spans="1:8" x14ac:dyDescent="0.35">
      <c r="A566" t="s">
        <v>1087</v>
      </c>
      <c r="B566" t="s">
        <v>17</v>
      </c>
      <c r="C566" t="s">
        <v>10</v>
      </c>
      <c r="D566" t="s">
        <v>11</v>
      </c>
      <c r="E566" t="s">
        <v>739</v>
      </c>
      <c r="F566" t="s">
        <v>1276</v>
      </c>
      <c r="G566" t="s">
        <v>791</v>
      </c>
      <c r="H566" t="str">
        <f>IFERROR(VLOOKUP(B566,[2]Sheet2!K:L,2,0), "Laptop")</f>
        <v>Laptop</v>
      </c>
    </row>
    <row r="567" spans="1:8" x14ac:dyDescent="0.35">
      <c r="A567" t="s">
        <v>1277</v>
      </c>
      <c r="B567" t="s">
        <v>17</v>
      </c>
      <c r="C567" t="s">
        <v>10</v>
      </c>
      <c r="D567" t="s">
        <v>11</v>
      </c>
      <c r="E567" t="s">
        <v>739</v>
      </c>
      <c r="F567" t="s">
        <v>1278</v>
      </c>
      <c r="G567" t="s">
        <v>1279</v>
      </c>
      <c r="H567" t="str">
        <f>IFERROR(VLOOKUP(B567,[2]Sheet2!K:L,2,0), "Laptop")</f>
        <v>Laptop</v>
      </c>
    </row>
    <row r="568" spans="1:8" x14ac:dyDescent="0.35">
      <c r="A568" t="s">
        <v>1280</v>
      </c>
      <c r="B568" t="s">
        <v>37</v>
      </c>
      <c r="C568" t="s">
        <v>10</v>
      </c>
      <c r="D568" t="s">
        <v>11</v>
      </c>
      <c r="E568" t="s">
        <v>739</v>
      </c>
      <c r="F568" t="s">
        <v>1281</v>
      </c>
      <c r="G568" t="s">
        <v>741</v>
      </c>
      <c r="H568" t="str">
        <f>IFERROR(VLOOKUP(B568,[2]Sheet2!K:L,2,0), "Laptop")</f>
        <v>Laptop</v>
      </c>
    </row>
    <row r="569" spans="1:8" x14ac:dyDescent="0.35">
      <c r="A569" t="s">
        <v>1282</v>
      </c>
      <c r="B569" t="s">
        <v>37</v>
      </c>
      <c r="C569" t="s">
        <v>10</v>
      </c>
      <c r="D569" t="s">
        <v>11</v>
      </c>
      <c r="E569" t="s">
        <v>739</v>
      </c>
      <c r="F569" t="s">
        <v>1283</v>
      </c>
      <c r="G569" t="s">
        <v>1284</v>
      </c>
      <c r="H569" t="str">
        <f>IFERROR(VLOOKUP(B569,[2]Sheet2!K:L,2,0), "Laptop")</f>
        <v>Laptop</v>
      </c>
    </row>
    <row r="570" spans="1:8" x14ac:dyDescent="0.35">
      <c r="A570" t="s">
        <v>1285</v>
      </c>
      <c r="B570" t="s">
        <v>17</v>
      </c>
      <c r="C570" t="s">
        <v>10</v>
      </c>
      <c r="D570" t="s">
        <v>11</v>
      </c>
      <c r="E570" t="s">
        <v>739</v>
      </c>
      <c r="F570" t="s">
        <v>1286</v>
      </c>
      <c r="G570" t="s">
        <v>865</v>
      </c>
      <c r="H570" t="str">
        <f>IFERROR(VLOOKUP(B570,[2]Sheet2!K:L,2,0), "Laptop")</f>
        <v>Laptop</v>
      </c>
    </row>
    <row r="571" spans="1:8" x14ac:dyDescent="0.35">
      <c r="A571" t="s">
        <v>1287</v>
      </c>
      <c r="B571" t="s">
        <v>17</v>
      </c>
      <c r="C571" t="s">
        <v>10</v>
      </c>
      <c r="D571" t="s">
        <v>11</v>
      </c>
      <c r="E571" t="s">
        <v>739</v>
      </c>
      <c r="F571" t="s">
        <v>1288</v>
      </c>
      <c r="G571" t="s">
        <v>774</v>
      </c>
      <c r="H571" t="str">
        <f>IFERROR(VLOOKUP(B571,[2]Sheet2!K:L,2,0), "Laptop")</f>
        <v>Laptop</v>
      </c>
    </row>
    <row r="572" spans="1:8" x14ac:dyDescent="0.35">
      <c r="A572" t="s">
        <v>1289</v>
      </c>
      <c r="B572" t="s">
        <v>17</v>
      </c>
      <c r="C572" t="s">
        <v>10</v>
      </c>
      <c r="D572" t="s">
        <v>11</v>
      </c>
      <c r="E572" t="s">
        <v>739</v>
      </c>
      <c r="F572" t="s">
        <v>1290</v>
      </c>
      <c r="G572" t="s">
        <v>122</v>
      </c>
      <c r="H572" t="str">
        <f>IFERROR(VLOOKUP(B572,[2]Sheet2!K:L,2,0), "Laptop")</f>
        <v>Laptop</v>
      </c>
    </row>
    <row r="573" spans="1:8" x14ac:dyDescent="0.35">
      <c r="A573" t="s">
        <v>1291</v>
      </c>
      <c r="B573" t="s">
        <v>27</v>
      </c>
      <c r="C573" t="s">
        <v>10</v>
      </c>
      <c r="D573" t="s">
        <v>11</v>
      </c>
      <c r="E573" t="s">
        <v>739</v>
      </c>
      <c r="F573" t="s">
        <v>1292</v>
      </c>
      <c r="G573" t="s">
        <v>1293</v>
      </c>
      <c r="H573" t="str">
        <f>IFERROR(VLOOKUP(B573,[2]Sheet2!K:L,2,0), "Laptop")</f>
        <v>Laptop</v>
      </c>
    </row>
    <row r="574" spans="1:8" x14ac:dyDescent="0.35">
      <c r="A574" t="s">
        <v>1294</v>
      </c>
      <c r="B574" t="s">
        <v>1295</v>
      </c>
      <c r="C574" t="s">
        <v>10</v>
      </c>
      <c r="D574" t="s">
        <v>11</v>
      </c>
      <c r="E574" t="s">
        <v>739</v>
      </c>
      <c r="F574" t="s">
        <v>1296</v>
      </c>
      <c r="H574" t="str">
        <f>IFERROR(VLOOKUP(B574,[2]Sheet2!K:L,2,0), "Laptop")</f>
        <v>Laptop</v>
      </c>
    </row>
    <row r="575" spans="1:8" x14ac:dyDescent="0.35">
      <c r="A575" t="s">
        <v>1294</v>
      </c>
      <c r="B575" t="s">
        <v>289</v>
      </c>
      <c r="C575" t="s">
        <v>10</v>
      </c>
      <c r="D575" t="s">
        <v>11</v>
      </c>
      <c r="E575" t="s">
        <v>739</v>
      </c>
      <c r="F575" t="s">
        <v>1296</v>
      </c>
      <c r="G575" t="s">
        <v>661</v>
      </c>
      <c r="H575" t="str">
        <f>IFERROR(VLOOKUP(B575,[2]Sheet2!K:L,2,0), "Laptop")</f>
        <v>Laptop</v>
      </c>
    </row>
    <row r="576" spans="1:8" x14ac:dyDescent="0.35">
      <c r="A576" t="s">
        <v>1202</v>
      </c>
      <c r="B576" t="s">
        <v>32</v>
      </c>
      <c r="C576" t="s">
        <v>10</v>
      </c>
      <c r="D576" t="s">
        <v>11</v>
      </c>
      <c r="E576" t="s">
        <v>739</v>
      </c>
      <c r="F576" t="s">
        <v>1297</v>
      </c>
      <c r="G576" t="s">
        <v>1204</v>
      </c>
      <c r="H576" t="str">
        <f>IFERROR(VLOOKUP(B576,[2]Sheet2!K:L,2,0), "Laptop")</f>
        <v>Laptop</v>
      </c>
    </row>
    <row r="577" spans="1:8" x14ac:dyDescent="0.35">
      <c r="A577" t="s">
        <v>1298</v>
      </c>
      <c r="B577" t="s">
        <v>140</v>
      </c>
      <c r="C577" t="s">
        <v>10</v>
      </c>
      <c r="D577" t="s">
        <v>11</v>
      </c>
      <c r="E577" t="s">
        <v>739</v>
      </c>
      <c r="F577" t="s">
        <v>1299</v>
      </c>
      <c r="G577" t="s">
        <v>46</v>
      </c>
      <c r="H577" t="str">
        <f>IFERROR(VLOOKUP(B577,[2]Sheet2!K:L,2,0), "Laptop")</f>
        <v>Laptop</v>
      </c>
    </row>
    <row r="578" spans="1:8" x14ac:dyDescent="0.35">
      <c r="A578" t="s">
        <v>1300</v>
      </c>
      <c r="B578" t="s">
        <v>37</v>
      </c>
      <c r="C578" t="s">
        <v>10</v>
      </c>
      <c r="D578" t="s">
        <v>11</v>
      </c>
      <c r="E578" t="s">
        <v>739</v>
      </c>
      <c r="F578" t="s">
        <v>1301</v>
      </c>
      <c r="G578" t="s">
        <v>759</v>
      </c>
      <c r="H578" t="str">
        <f>IFERROR(VLOOKUP(B578,[2]Sheet2!K:L,2,0), "Laptop")</f>
        <v>Laptop</v>
      </c>
    </row>
    <row r="579" spans="1:8" x14ac:dyDescent="0.35">
      <c r="A579" t="s">
        <v>1302</v>
      </c>
      <c r="B579" t="s">
        <v>17</v>
      </c>
      <c r="C579" t="s">
        <v>10</v>
      </c>
      <c r="D579" t="s">
        <v>11</v>
      </c>
      <c r="E579" t="s">
        <v>739</v>
      </c>
      <c r="F579" t="s">
        <v>1303</v>
      </c>
      <c r="G579" t="s">
        <v>1304</v>
      </c>
      <c r="H579" t="str">
        <f>IFERROR(VLOOKUP(B579,[2]Sheet2!K:L,2,0), "Laptop")</f>
        <v>Laptop</v>
      </c>
    </row>
    <row r="580" spans="1:8" x14ac:dyDescent="0.35">
      <c r="A580" t="s">
        <v>1305</v>
      </c>
      <c r="B580" t="s">
        <v>17</v>
      </c>
      <c r="C580" t="s">
        <v>10</v>
      </c>
      <c r="D580" t="s">
        <v>11</v>
      </c>
      <c r="E580" t="s">
        <v>739</v>
      </c>
      <c r="F580" t="s">
        <v>1306</v>
      </c>
      <c r="G580" t="s">
        <v>1057</v>
      </c>
      <c r="H580" t="str">
        <f>IFERROR(VLOOKUP(B580,[2]Sheet2!K:L,2,0), "Laptop")</f>
        <v>Laptop</v>
      </c>
    </row>
    <row r="581" spans="1:8" x14ac:dyDescent="0.35">
      <c r="A581" t="s">
        <v>1307</v>
      </c>
      <c r="B581" t="s">
        <v>27</v>
      </c>
      <c r="C581" t="s">
        <v>10</v>
      </c>
      <c r="D581" t="s">
        <v>11</v>
      </c>
      <c r="E581" t="s">
        <v>739</v>
      </c>
      <c r="F581" t="s">
        <v>1308</v>
      </c>
      <c r="G581" t="s">
        <v>1309</v>
      </c>
      <c r="H581" t="str">
        <f>IFERROR(VLOOKUP(B581,[2]Sheet2!K:L,2,0), "Laptop")</f>
        <v>Laptop</v>
      </c>
    </row>
    <row r="582" spans="1:8" x14ac:dyDescent="0.35">
      <c r="A582" t="s">
        <v>1310</v>
      </c>
      <c r="B582" t="s">
        <v>37</v>
      </c>
      <c r="C582" t="s">
        <v>10</v>
      </c>
      <c r="D582" t="s">
        <v>11</v>
      </c>
      <c r="E582" t="s">
        <v>739</v>
      </c>
      <c r="F582" t="s">
        <v>1311</v>
      </c>
      <c r="G582" t="s">
        <v>777</v>
      </c>
      <c r="H582" t="str">
        <f>IFERROR(VLOOKUP(B582,[2]Sheet2!K:L,2,0), "Laptop")</f>
        <v>Laptop</v>
      </c>
    </row>
    <row r="583" spans="1:8" x14ac:dyDescent="0.35">
      <c r="A583" t="s">
        <v>1312</v>
      </c>
      <c r="B583" t="s">
        <v>37</v>
      </c>
      <c r="C583" t="s">
        <v>10</v>
      </c>
      <c r="D583" t="s">
        <v>11</v>
      </c>
      <c r="E583" t="s">
        <v>739</v>
      </c>
      <c r="F583" t="s">
        <v>1313</v>
      </c>
      <c r="G583" t="s">
        <v>810</v>
      </c>
      <c r="H583" t="str">
        <f>IFERROR(VLOOKUP(B583,[2]Sheet2!K:L,2,0), "Laptop")</f>
        <v>Laptop</v>
      </c>
    </row>
    <row r="584" spans="1:8" x14ac:dyDescent="0.35">
      <c r="A584" t="s">
        <v>1314</v>
      </c>
      <c r="B584" t="s">
        <v>37</v>
      </c>
      <c r="C584" t="s">
        <v>10</v>
      </c>
      <c r="D584" t="s">
        <v>11</v>
      </c>
      <c r="E584" t="s">
        <v>739</v>
      </c>
      <c r="F584" t="s">
        <v>1315</v>
      </c>
      <c r="G584" t="s">
        <v>1316</v>
      </c>
      <c r="H584" t="str">
        <f>IFERROR(VLOOKUP(B584,[2]Sheet2!K:L,2,0), "Laptop")</f>
        <v>Laptop</v>
      </c>
    </row>
    <row r="585" spans="1:8" x14ac:dyDescent="0.35">
      <c r="A585" t="s">
        <v>1317</v>
      </c>
      <c r="B585" t="s">
        <v>37</v>
      </c>
      <c r="C585" t="s">
        <v>10</v>
      </c>
      <c r="D585" t="s">
        <v>11</v>
      </c>
      <c r="E585" t="s">
        <v>739</v>
      </c>
      <c r="F585" t="s">
        <v>1318</v>
      </c>
      <c r="G585" t="s">
        <v>1054</v>
      </c>
      <c r="H585" t="str">
        <f>IFERROR(VLOOKUP(B585,[2]Sheet2!K:L,2,0), "Laptop")</f>
        <v>Laptop</v>
      </c>
    </row>
    <row r="586" spans="1:8" x14ac:dyDescent="0.35">
      <c r="A586" t="s">
        <v>1319</v>
      </c>
      <c r="B586" t="s">
        <v>32</v>
      </c>
      <c r="C586" t="s">
        <v>10</v>
      </c>
      <c r="D586" t="s">
        <v>11</v>
      </c>
      <c r="E586" t="s">
        <v>739</v>
      </c>
      <c r="F586" t="s">
        <v>1320</v>
      </c>
      <c r="H586" t="str">
        <f>IFERROR(VLOOKUP(B586,[2]Sheet2!K:L,2,0), "Laptop")</f>
        <v>Laptop</v>
      </c>
    </row>
    <row r="587" spans="1:8" x14ac:dyDescent="0.35">
      <c r="A587" t="s">
        <v>1321</v>
      </c>
      <c r="B587" t="s">
        <v>37</v>
      </c>
      <c r="C587" t="s">
        <v>10</v>
      </c>
      <c r="D587" t="s">
        <v>11</v>
      </c>
      <c r="E587" t="s">
        <v>739</v>
      </c>
      <c r="F587" t="s">
        <v>1322</v>
      </c>
      <c r="G587" t="s">
        <v>771</v>
      </c>
      <c r="H587" t="str">
        <f>IFERROR(VLOOKUP(B587,[2]Sheet2!K:L,2,0), "Laptop")</f>
        <v>Laptop</v>
      </c>
    </row>
    <row r="588" spans="1:8" x14ac:dyDescent="0.35">
      <c r="A588" t="s">
        <v>1323</v>
      </c>
      <c r="B588" t="s">
        <v>176</v>
      </c>
      <c r="C588" t="s">
        <v>10</v>
      </c>
      <c r="D588" t="s">
        <v>11</v>
      </c>
      <c r="E588" t="s">
        <v>739</v>
      </c>
      <c r="F588" t="s">
        <v>1324</v>
      </c>
      <c r="G588" t="s">
        <v>791</v>
      </c>
      <c r="H588" t="str">
        <f>IFERROR(VLOOKUP(B588,[2]Sheet2!K:L,2,0), "Laptop")</f>
        <v>Laptop</v>
      </c>
    </row>
    <row r="589" spans="1:8" x14ac:dyDescent="0.35">
      <c r="A589" t="s">
        <v>1325</v>
      </c>
      <c r="B589" t="s">
        <v>176</v>
      </c>
      <c r="C589" t="s">
        <v>10</v>
      </c>
      <c r="D589" t="s">
        <v>11</v>
      </c>
      <c r="E589" t="s">
        <v>739</v>
      </c>
      <c r="F589" t="s">
        <v>1326</v>
      </c>
      <c r="G589" t="s">
        <v>840</v>
      </c>
      <c r="H589" t="str">
        <f>IFERROR(VLOOKUP(B589,[2]Sheet2!K:L,2,0), "Laptop")</f>
        <v>Laptop</v>
      </c>
    </row>
    <row r="590" spans="1:8" x14ac:dyDescent="0.35">
      <c r="A590" t="s">
        <v>1327</v>
      </c>
      <c r="B590" t="s">
        <v>176</v>
      </c>
      <c r="C590" t="s">
        <v>10</v>
      </c>
      <c r="D590" t="s">
        <v>11</v>
      </c>
      <c r="E590" t="s">
        <v>739</v>
      </c>
      <c r="F590" t="s">
        <v>1328</v>
      </c>
      <c r="G590" t="s">
        <v>1329</v>
      </c>
      <c r="H590" t="str">
        <f>IFERROR(VLOOKUP(B590,[2]Sheet2!K:L,2,0), "Laptop")</f>
        <v>Laptop</v>
      </c>
    </row>
    <row r="591" spans="1:8" x14ac:dyDescent="0.35">
      <c r="A591" t="s">
        <v>1330</v>
      </c>
      <c r="B591" t="s">
        <v>176</v>
      </c>
      <c r="C591" t="s">
        <v>10</v>
      </c>
      <c r="D591" t="s">
        <v>11</v>
      </c>
      <c r="E591" t="s">
        <v>739</v>
      </c>
      <c r="F591" t="s">
        <v>1331</v>
      </c>
      <c r="G591" t="s">
        <v>968</v>
      </c>
      <c r="H591" t="str">
        <f>IFERROR(VLOOKUP(B591,[2]Sheet2!K:L,2,0), "Laptop")</f>
        <v>Laptop</v>
      </c>
    </row>
    <row r="592" spans="1:8" x14ac:dyDescent="0.35">
      <c r="A592" t="s">
        <v>1332</v>
      </c>
      <c r="B592" t="s">
        <v>27</v>
      </c>
      <c r="C592" t="s">
        <v>10</v>
      </c>
      <c r="D592" t="s">
        <v>11</v>
      </c>
      <c r="E592" t="s">
        <v>739</v>
      </c>
      <c r="F592" t="s">
        <v>1333</v>
      </c>
      <c r="G592" t="s">
        <v>741</v>
      </c>
      <c r="H592" t="str">
        <f>IFERROR(VLOOKUP(B592,[2]Sheet2!K:L,2,0), "Laptop")</f>
        <v>Laptop</v>
      </c>
    </row>
    <row r="593" spans="1:8" x14ac:dyDescent="0.35">
      <c r="A593" t="s">
        <v>1334</v>
      </c>
      <c r="B593" t="s">
        <v>27</v>
      </c>
      <c r="C593" t="s">
        <v>10</v>
      </c>
      <c r="D593" t="s">
        <v>11</v>
      </c>
      <c r="E593" t="s">
        <v>739</v>
      </c>
      <c r="F593" t="s">
        <v>1335</v>
      </c>
      <c r="G593" t="s">
        <v>810</v>
      </c>
      <c r="H593" t="str">
        <f>IFERROR(VLOOKUP(B593,[2]Sheet2!K:L,2,0), "Laptop")</f>
        <v>Laptop</v>
      </c>
    </row>
    <row r="594" spans="1:8" x14ac:dyDescent="0.35">
      <c r="A594" t="s">
        <v>1336</v>
      </c>
      <c r="B594" t="s">
        <v>832</v>
      </c>
      <c r="C594" t="s">
        <v>10</v>
      </c>
      <c r="D594" t="s">
        <v>11</v>
      </c>
      <c r="E594" t="s">
        <v>739</v>
      </c>
      <c r="F594" t="s">
        <v>1337</v>
      </c>
      <c r="G594" t="s">
        <v>1338</v>
      </c>
      <c r="H594" t="str">
        <f>IFERROR(VLOOKUP(B594,[2]Sheet2!K:L,2,0), "Laptop")</f>
        <v>Workstation</v>
      </c>
    </row>
    <row r="595" spans="1:8" x14ac:dyDescent="0.35">
      <c r="A595" t="s">
        <v>1339</v>
      </c>
      <c r="B595" t="s">
        <v>1340</v>
      </c>
      <c r="C595" t="s">
        <v>10</v>
      </c>
      <c r="D595" t="s">
        <v>11</v>
      </c>
      <c r="E595" t="s">
        <v>739</v>
      </c>
      <c r="F595" t="s">
        <v>1341</v>
      </c>
      <c r="G595" t="s">
        <v>1204</v>
      </c>
      <c r="H595" t="str">
        <f>IFERROR(VLOOKUP(B595,[2]Sheet2!K:L,2,0), "Laptop")</f>
        <v>Workstation</v>
      </c>
    </row>
    <row r="596" spans="1:8" x14ac:dyDescent="0.35">
      <c r="A596" t="s">
        <v>879</v>
      </c>
      <c r="B596" t="s">
        <v>1127</v>
      </c>
      <c r="C596" t="s">
        <v>10</v>
      </c>
      <c r="D596" t="s">
        <v>11</v>
      </c>
      <c r="E596" t="s">
        <v>739</v>
      </c>
      <c r="F596" t="s">
        <v>1342</v>
      </c>
      <c r="G596" t="s">
        <v>1275</v>
      </c>
      <c r="H596" t="str">
        <f>IFERROR(VLOOKUP(B596,[2]Sheet2!K:L,2,0), "Laptop")</f>
        <v>Laptop</v>
      </c>
    </row>
    <row r="597" spans="1:8" x14ac:dyDescent="0.35">
      <c r="A597" t="s">
        <v>1343</v>
      </c>
      <c r="B597" t="s">
        <v>17</v>
      </c>
      <c r="C597" t="s">
        <v>10</v>
      </c>
      <c r="D597" t="s">
        <v>11</v>
      </c>
      <c r="E597" t="s">
        <v>739</v>
      </c>
      <c r="F597" t="s">
        <v>1344</v>
      </c>
      <c r="G597" t="s">
        <v>156</v>
      </c>
      <c r="H597" t="str">
        <f>IFERROR(VLOOKUP(B597,[2]Sheet2!K:L,2,0), "Laptop")</f>
        <v>Laptop</v>
      </c>
    </row>
    <row r="598" spans="1:8" x14ac:dyDescent="0.35">
      <c r="A598" t="s">
        <v>1345</v>
      </c>
      <c r="B598" t="s">
        <v>1346</v>
      </c>
      <c r="C598" t="s">
        <v>10</v>
      </c>
      <c r="D598" t="s">
        <v>11</v>
      </c>
      <c r="E598" t="s">
        <v>739</v>
      </c>
      <c r="F598" t="s">
        <v>1347</v>
      </c>
      <c r="G598" t="s">
        <v>974</v>
      </c>
      <c r="H598" t="str">
        <f>IFERROR(VLOOKUP(B598,[2]Sheet2!K:L,2,0), "Laptop")</f>
        <v>Laptop</v>
      </c>
    </row>
    <row r="599" spans="1:8" x14ac:dyDescent="0.35">
      <c r="A599" t="s">
        <v>1348</v>
      </c>
      <c r="B599" t="s">
        <v>17</v>
      </c>
      <c r="C599" t="s">
        <v>10</v>
      </c>
      <c r="D599" t="s">
        <v>11</v>
      </c>
      <c r="E599" t="s">
        <v>739</v>
      </c>
      <c r="F599" t="s">
        <v>1349</v>
      </c>
      <c r="G599" t="s">
        <v>753</v>
      </c>
      <c r="H599" t="str">
        <f>IFERROR(VLOOKUP(B599,[2]Sheet2!K:L,2,0), "Laptop")</f>
        <v>Laptop</v>
      </c>
    </row>
    <row r="600" spans="1:8" x14ac:dyDescent="0.35">
      <c r="A600" t="s">
        <v>1350</v>
      </c>
      <c r="B600" t="s">
        <v>37</v>
      </c>
      <c r="C600" t="s">
        <v>10</v>
      </c>
      <c r="D600" t="s">
        <v>11</v>
      </c>
      <c r="E600" t="s">
        <v>739</v>
      </c>
      <c r="F600" t="s">
        <v>1351</v>
      </c>
      <c r="G600" t="s">
        <v>750</v>
      </c>
      <c r="H600" t="str">
        <f>IFERROR(VLOOKUP(B600,[2]Sheet2!K:L,2,0), "Laptop")</f>
        <v>Laptop</v>
      </c>
    </row>
    <row r="601" spans="1:8" x14ac:dyDescent="0.35">
      <c r="A601" t="s">
        <v>1352</v>
      </c>
      <c r="B601" t="s">
        <v>37</v>
      </c>
      <c r="C601" t="s">
        <v>10</v>
      </c>
      <c r="D601" t="s">
        <v>11</v>
      </c>
      <c r="E601" t="s">
        <v>739</v>
      </c>
      <c r="F601" t="s">
        <v>1353</v>
      </c>
      <c r="G601" t="s">
        <v>1354</v>
      </c>
      <c r="H601" t="str">
        <f>IFERROR(VLOOKUP(B601,[2]Sheet2!K:L,2,0), "Laptop")</f>
        <v>Laptop</v>
      </c>
    </row>
    <row r="602" spans="1:8" x14ac:dyDescent="0.35">
      <c r="A602" t="s">
        <v>1355</v>
      </c>
      <c r="B602" t="s">
        <v>37</v>
      </c>
      <c r="C602" t="s">
        <v>10</v>
      </c>
      <c r="D602" t="s">
        <v>11</v>
      </c>
      <c r="E602" t="s">
        <v>739</v>
      </c>
      <c r="F602" t="s">
        <v>1356</v>
      </c>
      <c r="G602" t="s">
        <v>1275</v>
      </c>
      <c r="H602" t="str">
        <f>IFERROR(VLOOKUP(B602,[2]Sheet2!K:L,2,0), "Laptop")</f>
        <v>Laptop</v>
      </c>
    </row>
    <row r="603" spans="1:8" x14ac:dyDescent="0.35">
      <c r="A603" t="s">
        <v>1357</v>
      </c>
      <c r="B603" t="s">
        <v>17</v>
      </c>
      <c r="C603" t="s">
        <v>10</v>
      </c>
      <c r="D603" t="s">
        <v>11</v>
      </c>
      <c r="E603" t="s">
        <v>739</v>
      </c>
      <c r="F603" t="s">
        <v>1358</v>
      </c>
      <c r="G603" t="s">
        <v>955</v>
      </c>
      <c r="H603" t="str">
        <f>IFERROR(VLOOKUP(B603,[2]Sheet2!K:L,2,0), "Laptop")</f>
        <v>Laptop</v>
      </c>
    </row>
    <row r="604" spans="1:8" x14ac:dyDescent="0.35">
      <c r="A604" t="s">
        <v>939</v>
      </c>
      <c r="B604" t="s">
        <v>64</v>
      </c>
      <c r="C604" t="s">
        <v>10</v>
      </c>
      <c r="D604" t="s">
        <v>11</v>
      </c>
      <c r="E604" t="s">
        <v>739</v>
      </c>
      <c r="F604" t="s">
        <v>1359</v>
      </c>
      <c r="G604" t="s">
        <v>942</v>
      </c>
      <c r="H604" t="str">
        <f>IFERROR(VLOOKUP(B604,[2]Sheet2!K:L,2,0), "Laptop")</f>
        <v>Desktop</v>
      </c>
    </row>
    <row r="605" spans="1:8" x14ac:dyDescent="0.35">
      <c r="A605" t="s">
        <v>1360</v>
      </c>
      <c r="B605" t="s">
        <v>37</v>
      </c>
      <c r="C605" t="s">
        <v>10</v>
      </c>
      <c r="D605" t="s">
        <v>11</v>
      </c>
      <c r="E605" t="s">
        <v>739</v>
      </c>
      <c r="F605" t="s">
        <v>1361</v>
      </c>
      <c r="G605" t="s">
        <v>1362</v>
      </c>
      <c r="H605" t="str">
        <f>IFERROR(VLOOKUP(B605,[2]Sheet2!K:L,2,0), "Laptop")</f>
        <v>Laptop</v>
      </c>
    </row>
    <row r="606" spans="1:8" x14ac:dyDescent="0.35">
      <c r="A606" t="s">
        <v>778</v>
      </c>
      <c r="B606" t="s">
        <v>562</v>
      </c>
      <c r="C606" t="s">
        <v>10</v>
      </c>
      <c r="D606" t="s">
        <v>11</v>
      </c>
      <c r="E606" t="s">
        <v>739</v>
      </c>
      <c r="F606" t="s">
        <v>1363</v>
      </c>
      <c r="G606" t="s">
        <v>747</v>
      </c>
      <c r="H606" t="str">
        <f>IFERROR(VLOOKUP(B606,[2]Sheet2!K:L,2,0), "Laptop")</f>
        <v>Laptop</v>
      </c>
    </row>
    <row r="607" spans="1:8" x14ac:dyDescent="0.35">
      <c r="A607" t="s">
        <v>1364</v>
      </c>
      <c r="B607" t="s">
        <v>140</v>
      </c>
      <c r="C607" t="s">
        <v>10</v>
      </c>
      <c r="D607" t="s">
        <v>11</v>
      </c>
      <c r="E607" t="s">
        <v>739</v>
      </c>
      <c r="F607" t="s">
        <v>1365</v>
      </c>
      <c r="G607" t="s">
        <v>774</v>
      </c>
      <c r="H607" t="str">
        <f>IFERROR(VLOOKUP(B607,[2]Sheet2!K:L,2,0), "Laptop")</f>
        <v>Laptop</v>
      </c>
    </row>
    <row r="608" spans="1:8" x14ac:dyDescent="0.35">
      <c r="A608" t="s">
        <v>1366</v>
      </c>
      <c r="B608" t="s">
        <v>17</v>
      </c>
      <c r="C608" t="s">
        <v>10</v>
      </c>
      <c r="D608" t="s">
        <v>11</v>
      </c>
      <c r="E608" t="s">
        <v>739</v>
      </c>
      <c r="F608" t="s">
        <v>1367</v>
      </c>
      <c r="G608" t="s">
        <v>848</v>
      </c>
      <c r="H608" t="str">
        <f>IFERROR(VLOOKUP(B608,[2]Sheet2!K:L,2,0), "Laptop")</f>
        <v>Laptop</v>
      </c>
    </row>
    <row r="609" spans="1:8" x14ac:dyDescent="0.35">
      <c r="A609" t="s">
        <v>1368</v>
      </c>
      <c r="B609" t="s">
        <v>1369</v>
      </c>
      <c r="C609" t="s">
        <v>10</v>
      </c>
      <c r="D609" t="s">
        <v>11</v>
      </c>
      <c r="E609" t="s">
        <v>739</v>
      </c>
      <c r="F609" t="s">
        <v>1370</v>
      </c>
      <c r="H609" t="str">
        <f>IFERROR(VLOOKUP(B609,[2]Sheet2!K:L,2,0), "Laptop")</f>
        <v>Desktop</v>
      </c>
    </row>
    <row r="610" spans="1:8" x14ac:dyDescent="0.35">
      <c r="A610" t="s">
        <v>1371</v>
      </c>
      <c r="B610" t="s">
        <v>37</v>
      </c>
      <c r="C610" t="s">
        <v>10</v>
      </c>
      <c r="D610" t="s">
        <v>11</v>
      </c>
      <c r="E610" t="s">
        <v>739</v>
      </c>
      <c r="F610" t="s">
        <v>1372</v>
      </c>
      <c r="G610" t="s">
        <v>1373</v>
      </c>
      <c r="H610" t="str">
        <f>IFERROR(VLOOKUP(B610,[2]Sheet2!K:L,2,0), "Laptop")</f>
        <v>Laptop</v>
      </c>
    </row>
    <row r="611" spans="1:8" x14ac:dyDescent="0.35">
      <c r="A611" t="s">
        <v>1100</v>
      </c>
      <c r="B611" t="s">
        <v>37</v>
      </c>
      <c r="C611" t="s">
        <v>10</v>
      </c>
      <c r="D611" t="s">
        <v>11</v>
      </c>
      <c r="E611" t="s">
        <v>739</v>
      </c>
      <c r="F611" t="s">
        <v>1374</v>
      </c>
      <c r="G611" t="s">
        <v>750</v>
      </c>
      <c r="H611" t="str">
        <f>IFERROR(VLOOKUP(B611,[2]Sheet2!K:L,2,0), "Laptop")</f>
        <v>Laptop</v>
      </c>
    </row>
    <row r="612" spans="1:8" x14ac:dyDescent="0.35">
      <c r="A612" t="s">
        <v>1375</v>
      </c>
      <c r="B612" t="s">
        <v>37</v>
      </c>
      <c r="C612" t="s">
        <v>10</v>
      </c>
      <c r="D612" t="s">
        <v>11</v>
      </c>
      <c r="E612" t="s">
        <v>739</v>
      </c>
      <c r="F612" t="s">
        <v>1376</v>
      </c>
      <c r="G612" t="s">
        <v>788</v>
      </c>
      <c r="H612" t="str">
        <f>IFERROR(VLOOKUP(B612,[2]Sheet2!K:L,2,0), "Laptop")</f>
        <v>Laptop</v>
      </c>
    </row>
    <row r="613" spans="1:8" x14ac:dyDescent="0.35">
      <c r="A613" t="s">
        <v>1377</v>
      </c>
      <c r="B613" t="s">
        <v>37</v>
      </c>
      <c r="C613" t="s">
        <v>10</v>
      </c>
      <c r="D613" t="s">
        <v>11</v>
      </c>
      <c r="E613" t="s">
        <v>739</v>
      </c>
      <c r="F613" t="s">
        <v>1378</v>
      </c>
      <c r="G613" t="s">
        <v>156</v>
      </c>
      <c r="H613" t="str">
        <f>IFERROR(VLOOKUP(B613,[2]Sheet2!K:L,2,0), "Laptop")</f>
        <v>Laptop</v>
      </c>
    </row>
    <row r="614" spans="1:8" x14ac:dyDescent="0.35">
      <c r="A614" t="s">
        <v>1379</v>
      </c>
      <c r="B614" t="s">
        <v>37</v>
      </c>
      <c r="C614" t="s">
        <v>10</v>
      </c>
      <c r="D614" t="s">
        <v>11</v>
      </c>
      <c r="E614" t="s">
        <v>739</v>
      </c>
      <c r="F614" t="s">
        <v>1380</v>
      </c>
      <c r="G614" t="s">
        <v>1381</v>
      </c>
      <c r="H614" t="str">
        <f>IFERROR(VLOOKUP(B614,[2]Sheet2!K:L,2,0), "Laptop")</f>
        <v>Laptop</v>
      </c>
    </row>
    <row r="615" spans="1:8" x14ac:dyDescent="0.35">
      <c r="A615" t="s">
        <v>1382</v>
      </c>
      <c r="B615" t="s">
        <v>27</v>
      </c>
      <c r="C615" t="s">
        <v>10</v>
      </c>
      <c r="D615" t="s">
        <v>11</v>
      </c>
      <c r="E615" t="s">
        <v>739</v>
      </c>
      <c r="F615" t="s">
        <v>1383</v>
      </c>
      <c r="G615" t="s">
        <v>1284</v>
      </c>
      <c r="H615" t="str">
        <f>IFERROR(VLOOKUP(B615,[2]Sheet2!K:L,2,0), "Laptop")</f>
        <v>Laptop</v>
      </c>
    </row>
    <row r="616" spans="1:8" x14ac:dyDescent="0.35">
      <c r="A616" t="s">
        <v>1384</v>
      </c>
      <c r="B616" t="s">
        <v>17</v>
      </c>
      <c r="C616" t="s">
        <v>10</v>
      </c>
      <c r="D616" t="s">
        <v>11</v>
      </c>
      <c r="E616" t="s">
        <v>739</v>
      </c>
      <c r="F616" t="s">
        <v>1385</v>
      </c>
      <c r="G616" t="s">
        <v>314</v>
      </c>
      <c r="H616" t="str">
        <f>IFERROR(VLOOKUP(B616,[2]Sheet2!K:L,2,0), "Laptop")</f>
        <v>Laptop</v>
      </c>
    </row>
    <row r="617" spans="1:8" x14ac:dyDescent="0.35">
      <c r="A617" t="s">
        <v>1386</v>
      </c>
      <c r="B617" t="s">
        <v>17</v>
      </c>
      <c r="C617" t="s">
        <v>10</v>
      </c>
      <c r="D617" t="s">
        <v>11</v>
      </c>
      <c r="E617" t="s">
        <v>739</v>
      </c>
      <c r="F617" t="s">
        <v>1387</v>
      </c>
      <c r="G617" t="s">
        <v>663</v>
      </c>
      <c r="H617" t="str">
        <f>IFERROR(VLOOKUP(B617,[2]Sheet2!K:L,2,0), "Laptop")</f>
        <v>Laptop</v>
      </c>
    </row>
    <row r="618" spans="1:8" x14ac:dyDescent="0.35">
      <c r="A618" t="s">
        <v>1388</v>
      </c>
      <c r="B618" t="s">
        <v>17</v>
      </c>
      <c r="C618" t="s">
        <v>10</v>
      </c>
      <c r="D618" t="s">
        <v>11</v>
      </c>
      <c r="E618" t="s">
        <v>739</v>
      </c>
      <c r="F618" t="s">
        <v>1389</v>
      </c>
      <c r="G618" t="s">
        <v>774</v>
      </c>
      <c r="H618" t="str">
        <f>IFERROR(VLOOKUP(B618,[2]Sheet2!K:L,2,0), "Laptop")</f>
        <v>Laptop</v>
      </c>
    </row>
    <row r="619" spans="1:8" x14ac:dyDescent="0.35">
      <c r="A619" t="s">
        <v>1390</v>
      </c>
      <c r="B619" t="s">
        <v>22</v>
      </c>
      <c r="C619" t="s">
        <v>10</v>
      </c>
      <c r="D619" t="s">
        <v>11</v>
      </c>
      <c r="E619" t="s">
        <v>739</v>
      </c>
      <c r="F619" t="s">
        <v>1391</v>
      </c>
      <c r="H619" t="str">
        <f>IFERROR(VLOOKUP(B619,[2]Sheet2!K:L,2,0), "Laptop")</f>
        <v>Laptop</v>
      </c>
    </row>
    <row r="620" spans="1:8" x14ac:dyDescent="0.35">
      <c r="A620" t="s">
        <v>1392</v>
      </c>
      <c r="B620" t="s">
        <v>32</v>
      </c>
      <c r="C620" t="s">
        <v>10</v>
      </c>
      <c r="D620" t="s">
        <v>11</v>
      </c>
      <c r="E620" t="s">
        <v>739</v>
      </c>
      <c r="F620" t="s">
        <v>1393</v>
      </c>
      <c r="G620" t="s">
        <v>1394</v>
      </c>
      <c r="H620" t="str">
        <f>IFERROR(VLOOKUP(B620,[2]Sheet2!K:L,2,0), "Laptop")</f>
        <v>Laptop</v>
      </c>
    </row>
    <row r="621" spans="1:8" x14ac:dyDescent="0.35">
      <c r="A621" t="s">
        <v>1395</v>
      </c>
      <c r="B621" t="s">
        <v>17</v>
      </c>
      <c r="C621" t="s">
        <v>10</v>
      </c>
      <c r="D621" t="s">
        <v>11</v>
      </c>
      <c r="E621" t="s">
        <v>739</v>
      </c>
      <c r="F621" t="s">
        <v>1396</v>
      </c>
      <c r="G621" t="s">
        <v>1397</v>
      </c>
      <c r="H621" t="str">
        <f>IFERROR(VLOOKUP(B621,[2]Sheet2!K:L,2,0), "Laptop")</f>
        <v>Laptop</v>
      </c>
    </row>
    <row r="622" spans="1:8" x14ac:dyDescent="0.35">
      <c r="A622" t="s">
        <v>1398</v>
      </c>
      <c r="B622" t="s">
        <v>17</v>
      </c>
      <c r="C622" t="s">
        <v>10</v>
      </c>
      <c r="D622" t="s">
        <v>11</v>
      </c>
      <c r="E622" t="s">
        <v>739</v>
      </c>
      <c r="F622" t="s">
        <v>1399</v>
      </c>
      <c r="G622" t="s">
        <v>1003</v>
      </c>
      <c r="H622" t="str">
        <f>IFERROR(VLOOKUP(B622,[2]Sheet2!K:L,2,0), "Laptop")</f>
        <v>Laptop</v>
      </c>
    </row>
    <row r="623" spans="1:8" x14ac:dyDescent="0.35">
      <c r="A623" t="s">
        <v>1400</v>
      </c>
      <c r="B623" t="s">
        <v>17</v>
      </c>
      <c r="C623" t="s">
        <v>10</v>
      </c>
      <c r="D623" t="s">
        <v>11</v>
      </c>
      <c r="E623" t="s">
        <v>739</v>
      </c>
      <c r="F623" t="s">
        <v>1401</v>
      </c>
      <c r="G623" t="s">
        <v>1316</v>
      </c>
      <c r="H623" t="str">
        <f>IFERROR(VLOOKUP(B623,[2]Sheet2!K:L,2,0), "Laptop")</f>
        <v>Laptop</v>
      </c>
    </row>
    <row r="624" spans="1:8" x14ac:dyDescent="0.35">
      <c r="A624" t="s">
        <v>1402</v>
      </c>
      <c r="B624" t="s">
        <v>37</v>
      </c>
      <c r="C624" t="s">
        <v>10</v>
      </c>
      <c r="D624" t="s">
        <v>11</v>
      </c>
      <c r="E624" t="s">
        <v>739</v>
      </c>
      <c r="F624" t="s">
        <v>1403</v>
      </c>
      <c r="G624" t="s">
        <v>788</v>
      </c>
      <c r="H624" t="str">
        <f>IFERROR(VLOOKUP(B624,[2]Sheet2!K:L,2,0), "Laptop")</f>
        <v>Laptop</v>
      </c>
    </row>
    <row r="625" spans="1:8" x14ac:dyDescent="0.35">
      <c r="A625" t="s">
        <v>1404</v>
      </c>
      <c r="B625" t="s">
        <v>37</v>
      </c>
      <c r="C625" t="s">
        <v>10</v>
      </c>
      <c r="D625" t="s">
        <v>11</v>
      </c>
      <c r="E625" t="s">
        <v>739</v>
      </c>
      <c r="F625" t="s">
        <v>1405</v>
      </c>
      <c r="G625" t="s">
        <v>840</v>
      </c>
      <c r="H625" t="str">
        <f>IFERROR(VLOOKUP(B625,[2]Sheet2!K:L,2,0), "Laptop")</f>
        <v>Laptop</v>
      </c>
    </row>
    <row r="626" spans="1:8" x14ac:dyDescent="0.35">
      <c r="A626" t="s">
        <v>1406</v>
      </c>
      <c r="B626" t="s">
        <v>37</v>
      </c>
      <c r="C626" t="s">
        <v>10</v>
      </c>
      <c r="D626" t="s">
        <v>11</v>
      </c>
      <c r="E626" t="s">
        <v>739</v>
      </c>
      <c r="F626" t="s">
        <v>1407</v>
      </c>
      <c r="G626" t="s">
        <v>1408</v>
      </c>
      <c r="H626" t="str">
        <f>IFERROR(VLOOKUP(B626,[2]Sheet2!K:L,2,0), "Laptop")</f>
        <v>Laptop</v>
      </c>
    </row>
    <row r="627" spans="1:8" x14ac:dyDescent="0.35">
      <c r="A627" t="s">
        <v>1409</v>
      </c>
      <c r="B627" t="s">
        <v>17</v>
      </c>
      <c r="C627" t="s">
        <v>10</v>
      </c>
      <c r="D627" t="s">
        <v>11</v>
      </c>
      <c r="E627" t="s">
        <v>739</v>
      </c>
      <c r="F627" t="s">
        <v>1410</v>
      </c>
      <c r="G627" t="s">
        <v>968</v>
      </c>
      <c r="H627" t="str">
        <f>IFERROR(VLOOKUP(B627,[2]Sheet2!K:L,2,0), "Laptop")</f>
        <v>Laptop</v>
      </c>
    </row>
    <row r="628" spans="1:8" x14ac:dyDescent="0.35">
      <c r="A628" t="s">
        <v>1411</v>
      </c>
      <c r="B628" t="s">
        <v>17</v>
      </c>
      <c r="C628" t="s">
        <v>10</v>
      </c>
      <c r="D628" t="s">
        <v>11</v>
      </c>
      <c r="E628" t="s">
        <v>739</v>
      </c>
      <c r="F628" t="s">
        <v>1412</v>
      </c>
      <c r="G628" t="s">
        <v>1373</v>
      </c>
      <c r="H628" t="str">
        <f>IFERROR(VLOOKUP(B628,[2]Sheet2!K:L,2,0), "Laptop")</f>
        <v>Laptop</v>
      </c>
    </row>
    <row r="629" spans="1:8" x14ac:dyDescent="0.35">
      <c r="A629" t="s">
        <v>1413</v>
      </c>
      <c r="B629" t="s">
        <v>37</v>
      </c>
      <c r="C629" t="s">
        <v>10</v>
      </c>
      <c r="D629" t="s">
        <v>11</v>
      </c>
      <c r="E629" t="s">
        <v>739</v>
      </c>
      <c r="F629" t="s">
        <v>1414</v>
      </c>
      <c r="G629" t="s">
        <v>1174</v>
      </c>
      <c r="H629" t="str">
        <f>IFERROR(VLOOKUP(B629,[2]Sheet2!K:L,2,0), "Laptop")</f>
        <v>Laptop</v>
      </c>
    </row>
    <row r="630" spans="1:8" x14ac:dyDescent="0.35">
      <c r="A630" t="s">
        <v>1415</v>
      </c>
      <c r="B630" t="s">
        <v>17</v>
      </c>
      <c r="C630" t="s">
        <v>10</v>
      </c>
      <c r="D630" t="s">
        <v>11</v>
      </c>
      <c r="E630" t="s">
        <v>739</v>
      </c>
      <c r="F630" t="s">
        <v>1416</v>
      </c>
      <c r="G630" t="s">
        <v>759</v>
      </c>
      <c r="H630" t="str">
        <f>IFERROR(VLOOKUP(B630,[2]Sheet2!K:L,2,0), "Laptop")</f>
        <v>Laptop</v>
      </c>
    </row>
    <row r="631" spans="1:8" x14ac:dyDescent="0.35">
      <c r="A631" t="s">
        <v>1417</v>
      </c>
      <c r="B631" t="s">
        <v>17</v>
      </c>
      <c r="C631" t="s">
        <v>10</v>
      </c>
      <c r="D631" t="s">
        <v>11</v>
      </c>
      <c r="E631" t="s">
        <v>739</v>
      </c>
      <c r="F631" t="s">
        <v>1418</v>
      </c>
      <c r="G631" t="s">
        <v>791</v>
      </c>
      <c r="H631" t="str">
        <f>IFERROR(VLOOKUP(B631,[2]Sheet2!K:L,2,0), "Laptop")</f>
        <v>Laptop</v>
      </c>
    </row>
    <row r="632" spans="1:8" x14ac:dyDescent="0.35">
      <c r="A632" t="s">
        <v>1419</v>
      </c>
      <c r="B632" t="s">
        <v>27</v>
      </c>
      <c r="C632" t="s">
        <v>10</v>
      </c>
      <c r="D632" t="s">
        <v>11</v>
      </c>
      <c r="E632" t="s">
        <v>739</v>
      </c>
      <c r="F632" t="s">
        <v>1420</v>
      </c>
      <c r="G632" t="s">
        <v>765</v>
      </c>
      <c r="H632" t="str">
        <f>IFERROR(VLOOKUP(B632,[2]Sheet2!K:L,2,0), "Laptop")</f>
        <v>Laptop</v>
      </c>
    </row>
    <row r="633" spans="1:8" x14ac:dyDescent="0.35">
      <c r="A633" t="s">
        <v>1421</v>
      </c>
      <c r="B633" t="s">
        <v>212</v>
      </c>
      <c r="C633" t="s">
        <v>10</v>
      </c>
      <c r="D633" t="s">
        <v>11</v>
      </c>
      <c r="E633" t="s">
        <v>739</v>
      </c>
      <c r="F633" t="s">
        <v>1422</v>
      </c>
      <c r="G633" t="s">
        <v>859</v>
      </c>
      <c r="H633" t="str">
        <f>IFERROR(VLOOKUP(B633,[2]Sheet2!K:L,2,0), "Laptop")</f>
        <v>Laptop</v>
      </c>
    </row>
    <row r="634" spans="1:8" x14ac:dyDescent="0.35">
      <c r="A634" t="s">
        <v>1423</v>
      </c>
      <c r="B634" t="s">
        <v>17</v>
      </c>
      <c r="C634" t="s">
        <v>10</v>
      </c>
      <c r="D634" t="s">
        <v>11</v>
      </c>
      <c r="E634" t="s">
        <v>739</v>
      </c>
      <c r="F634" t="s">
        <v>1424</v>
      </c>
      <c r="G634" t="s">
        <v>577</v>
      </c>
      <c r="H634" t="str">
        <f>IFERROR(VLOOKUP(B634,[2]Sheet2!K:L,2,0), "Laptop")</f>
        <v>Laptop</v>
      </c>
    </row>
    <row r="635" spans="1:8" x14ac:dyDescent="0.35">
      <c r="A635" t="s">
        <v>1425</v>
      </c>
      <c r="B635" t="s">
        <v>17</v>
      </c>
      <c r="C635" t="s">
        <v>10</v>
      </c>
      <c r="D635" t="s">
        <v>11</v>
      </c>
      <c r="E635" t="s">
        <v>739</v>
      </c>
      <c r="F635" t="s">
        <v>1426</v>
      </c>
      <c r="G635" t="s">
        <v>768</v>
      </c>
      <c r="H635" t="str">
        <f>IFERROR(VLOOKUP(B635,[2]Sheet2!K:L,2,0), "Laptop")</f>
        <v>Laptop</v>
      </c>
    </row>
    <row r="636" spans="1:8" x14ac:dyDescent="0.35">
      <c r="A636" t="s">
        <v>1427</v>
      </c>
      <c r="B636" t="s">
        <v>140</v>
      </c>
      <c r="C636" t="s">
        <v>10</v>
      </c>
      <c r="D636" t="s">
        <v>11</v>
      </c>
      <c r="E636" t="s">
        <v>739</v>
      </c>
      <c r="F636" t="s">
        <v>1428</v>
      </c>
      <c r="G636" t="s">
        <v>1429</v>
      </c>
      <c r="H636" t="str">
        <f>IFERROR(VLOOKUP(B636,[2]Sheet2!K:L,2,0), "Laptop")</f>
        <v>Laptop</v>
      </c>
    </row>
    <row r="637" spans="1:8" x14ac:dyDescent="0.35">
      <c r="A637" t="s">
        <v>1430</v>
      </c>
      <c r="B637" t="s">
        <v>1431</v>
      </c>
      <c r="C637" t="s">
        <v>10</v>
      </c>
      <c r="D637" t="s">
        <v>11</v>
      </c>
      <c r="E637" t="s">
        <v>739</v>
      </c>
      <c r="F637" t="s">
        <v>1432</v>
      </c>
      <c r="G637" t="s">
        <v>110</v>
      </c>
      <c r="H637" t="str">
        <f>IFERROR(VLOOKUP(B637,[2]Sheet2!K:L,2,0), "Laptop")</f>
        <v>Laptop</v>
      </c>
    </row>
    <row r="638" spans="1:8" x14ac:dyDescent="0.35">
      <c r="A638" t="s">
        <v>1433</v>
      </c>
      <c r="B638" t="s">
        <v>32</v>
      </c>
      <c r="C638" t="s">
        <v>10</v>
      </c>
      <c r="D638" t="s">
        <v>11</v>
      </c>
      <c r="E638" t="s">
        <v>739</v>
      </c>
      <c r="F638" t="s">
        <v>1434</v>
      </c>
      <c r="H638" t="str">
        <f>IFERROR(VLOOKUP(B638,[2]Sheet2!K:L,2,0), "Laptop")</f>
        <v>Laptop</v>
      </c>
    </row>
    <row r="639" spans="1:8" x14ac:dyDescent="0.35">
      <c r="A639" t="s">
        <v>1435</v>
      </c>
      <c r="B639" t="s">
        <v>17</v>
      </c>
      <c r="C639" t="s">
        <v>10</v>
      </c>
      <c r="D639" t="s">
        <v>11</v>
      </c>
      <c r="E639" t="s">
        <v>739</v>
      </c>
      <c r="F639" t="s">
        <v>1436</v>
      </c>
      <c r="G639" t="s">
        <v>759</v>
      </c>
      <c r="H639" t="str">
        <f>IFERROR(VLOOKUP(B639,[2]Sheet2!K:L,2,0), "Laptop")</f>
        <v>Laptop</v>
      </c>
    </row>
    <row r="640" spans="1:8" x14ac:dyDescent="0.35">
      <c r="A640" t="s">
        <v>966</v>
      </c>
      <c r="B640" t="s">
        <v>17</v>
      </c>
      <c r="C640" t="s">
        <v>10</v>
      </c>
      <c r="D640" t="s">
        <v>11</v>
      </c>
      <c r="E640" t="s">
        <v>739</v>
      </c>
      <c r="F640" t="s">
        <v>1437</v>
      </c>
      <c r="G640" t="s">
        <v>859</v>
      </c>
      <c r="H640" t="str">
        <f>IFERROR(VLOOKUP(B640,[2]Sheet2!K:L,2,0), "Laptop")</f>
        <v>Laptop</v>
      </c>
    </row>
    <row r="641" spans="1:8" x14ac:dyDescent="0.35">
      <c r="A641" t="s">
        <v>1438</v>
      </c>
      <c r="B641" t="s">
        <v>37</v>
      </c>
      <c r="C641" t="s">
        <v>10</v>
      </c>
      <c r="D641" t="s">
        <v>11</v>
      </c>
      <c r="E641" t="s">
        <v>739</v>
      </c>
      <c r="F641" t="s">
        <v>1439</v>
      </c>
      <c r="G641" t="s">
        <v>577</v>
      </c>
      <c r="H641" t="str">
        <f>IFERROR(VLOOKUP(B641,[2]Sheet2!K:L,2,0), "Laptop")</f>
        <v>Laptop</v>
      </c>
    </row>
    <row r="642" spans="1:8" x14ac:dyDescent="0.35">
      <c r="A642" t="s">
        <v>1440</v>
      </c>
      <c r="B642" t="s">
        <v>37</v>
      </c>
      <c r="C642" t="s">
        <v>10</v>
      </c>
      <c r="D642" t="s">
        <v>11</v>
      </c>
      <c r="E642" t="s">
        <v>739</v>
      </c>
      <c r="F642" t="s">
        <v>1441</v>
      </c>
      <c r="G642" t="s">
        <v>753</v>
      </c>
      <c r="H642" t="str">
        <f>IFERROR(VLOOKUP(B642,[2]Sheet2!K:L,2,0), "Laptop")</f>
        <v>Laptop</v>
      </c>
    </row>
    <row r="643" spans="1:8" x14ac:dyDescent="0.35">
      <c r="A643" t="s">
        <v>1273</v>
      </c>
      <c r="B643" t="s">
        <v>1442</v>
      </c>
      <c r="C643" t="s">
        <v>10</v>
      </c>
      <c r="D643" t="s">
        <v>11</v>
      </c>
      <c r="E643" t="s">
        <v>739</v>
      </c>
      <c r="F643" t="s">
        <v>1443</v>
      </c>
      <c r="G643" t="s">
        <v>1275</v>
      </c>
      <c r="H643" t="str">
        <f>IFERROR(VLOOKUP(B643,[2]Sheet2!K:L,2,0), "Laptop")</f>
        <v>Laptop</v>
      </c>
    </row>
    <row r="644" spans="1:8" x14ac:dyDescent="0.35">
      <c r="A644" t="s">
        <v>1444</v>
      </c>
      <c r="B644" t="s">
        <v>27</v>
      </c>
      <c r="C644" t="s">
        <v>10</v>
      </c>
      <c r="D644" t="s">
        <v>11</v>
      </c>
      <c r="E644" t="s">
        <v>739</v>
      </c>
      <c r="F644" t="s">
        <v>1445</v>
      </c>
      <c r="G644" t="s">
        <v>1446</v>
      </c>
      <c r="H644" t="str">
        <f>IFERROR(VLOOKUP(B644,[2]Sheet2!K:L,2,0), "Laptop")</f>
        <v>Laptop</v>
      </c>
    </row>
    <row r="645" spans="1:8" x14ac:dyDescent="0.35">
      <c r="A645" t="s">
        <v>1447</v>
      </c>
      <c r="B645" t="s">
        <v>140</v>
      </c>
      <c r="C645" t="s">
        <v>10</v>
      </c>
      <c r="D645" t="s">
        <v>11</v>
      </c>
      <c r="E645" t="s">
        <v>739</v>
      </c>
      <c r="F645" t="s">
        <v>1449</v>
      </c>
      <c r="G645" t="s">
        <v>1450</v>
      </c>
      <c r="H645" t="str">
        <f>IFERROR(VLOOKUP(B645,[2]Sheet2!K:L,2,0), "Laptop")</f>
        <v>Laptop</v>
      </c>
    </row>
    <row r="646" spans="1:8" x14ac:dyDescent="0.35">
      <c r="A646" t="s">
        <v>1451</v>
      </c>
      <c r="B646" t="s">
        <v>17</v>
      </c>
      <c r="C646" t="s">
        <v>10</v>
      </c>
      <c r="D646" t="s">
        <v>11</v>
      </c>
      <c r="E646" t="s">
        <v>739</v>
      </c>
      <c r="F646" t="s">
        <v>1452</v>
      </c>
      <c r="G646" t="s">
        <v>768</v>
      </c>
      <c r="H646" t="str">
        <f>IFERROR(VLOOKUP(B646,[2]Sheet2!K:L,2,0), "Laptop")</f>
        <v>Laptop</v>
      </c>
    </row>
    <row r="647" spans="1:8" x14ac:dyDescent="0.35">
      <c r="A647" t="s">
        <v>1453</v>
      </c>
      <c r="B647" t="s">
        <v>27</v>
      </c>
      <c r="C647" t="s">
        <v>10</v>
      </c>
      <c r="D647" t="s">
        <v>11</v>
      </c>
      <c r="E647" t="s">
        <v>739</v>
      </c>
      <c r="F647" t="s">
        <v>1454</v>
      </c>
      <c r="G647" t="s">
        <v>753</v>
      </c>
      <c r="H647" t="str">
        <f>IFERROR(VLOOKUP(B647,[2]Sheet2!K:L,2,0), "Laptop")</f>
        <v>Laptop</v>
      </c>
    </row>
    <row r="648" spans="1:8" x14ac:dyDescent="0.35">
      <c r="A648" t="s">
        <v>1455</v>
      </c>
      <c r="B648" t="s">
        <v>17</v>
      </c>
      <c r="C648" t="s">
        <v>10</v>
      </c>
      <c r="D648" t="s">
        <v>11</v>
      </c>
      <c r="E648" t="s">
        <v>739</v>
      </c>
      <c r="F648" t="s">
        <v>1456</v>
      </c>
      <c r="G648" t="s">
        <v>1110</v>
      </c>
      <c r="H648" t="str">
        <f>IFERROR(VLOOKUP(B648,[2]Sheet2!K:L,2,0), "Laptop")</f>
        <v>Laptop</v>
      </c>
    </row>
    <row r="649" spans="1:8" x14ac:dyDescent="0.35">
      <c r="A649" t="s">
        <v>1457</v>
      </c>
      <c r="B649" t="s">
        <v>17</v>
      </c>
      <c r="C649" t="s">
        <v>10</v>
      </c>
      <c r="D649" t="s">
        <v>11</v>
      </c>
      <c r="E649" t="s">
        <v>739</v>
      </c>
      <c r="F649" t="s">
        <v>1458</v>
      </c>
      <c r="G649" t="s">
        <v>1459</v>
      </c>
      <c r="H649" t="str">
        <f>IFERROR(VLOOKUP(B649,[2]Sheet2!K:L,2,0), "Laptop")</f>
        <v>Laptop</v>
      </c>
    </row>
    <row r="650" spans="1:8" x14ac:dyDescent="0.35">
      <c r="A650" t="s">
        <v>21</v>
      </c>
      <c r="B650" t="s">
        <v>32</v>
      </c>
      <c r="C650" t="s">
        <v>10</v>
      </c>
      <c r="D650" t="s">
        <v>11</v>
      </c>
      <c r="E650" t="s">
        <v>739</v>
      </c>
      <c r="F650" t="s">
        <v>1460</v>
      </c>
      <c r="H650" t="str">
        <f>IFERROR(VLOOKUP(B650,[2]Sheet2!K:L,2,0), "Laptop")</f>
        <v>Laptop</v>
      </c>
    </row>
    <row r="651" spans="1:8" x14ac:dyDescent="0.35">
      <c r="A651" t="s">
        <v>1461</v>
      </c>
      <c r="B651" t="s">
        <v>194</v>
      </c>
      <c r="C651" t="s">
        <v>10</v>
      </c>
      <c r="D651" t="s">
        <v>11</v>
      </c>
      <c r="E651" t="s">
        <v>739</v>
      </c>
      <c r="F651" t="s">
        <v>1462</v>
      </c>
      <c r="G651" t="s">
        <v>1463</v>
      </c>
      <c r="H651" t="str">
        <f>IFERROR(VLOOKUP(B651,[2]Sheet2!K:L,2,0), "Laptop")</f>
        <v>Laptop</v>
      </c>
    </row>
    <row r="652" spans="1:8" x14ac:dyDescent="0.35">
      <c r="A652" t="s">
        <v>1464</v>
      </c>
      <c r="B652" t="s">
        <v>17</v>
      </c>
      <c r="C652" t="s">
        <v>10</v>
      </c>
      <c r="D652" t="s">
        <v>11</v>
      </c>
      <c r="E652" t="s">
        <v>739</v>
      </c>
      <c r="F652" t="s">
        <v>1465</v>
      </c>
      <c r="G652" t="s">
        <v>753</v>
      </c>
      <c r="H652" t="str">
        <f>IFERROR(VLOOKUP(B652,[2]Sheet2!K:L,2,0), "Laptop")</f>
        <v>Laptop</v>
      </c>
    </row>
    <row r="653" spans="1:8" x14ac:dyDescent="0.35">
      <c r="A653" t="s">
        <v>1466</v>
      </c>
      <c r="B653" t="s">
        <v>37</v>
      </c>
      <c r="C653" t="s">
        <v>10</v>
      </c>
      <c r="D653" t="s">
        <v>11</v>
      </c>
      <c r="E653" t="s">
        <v>739</v>
      </c>
      <c r="F653" t="s">
        <v>1467</v>
      </c>
      <c r="G653" t="s">
        <v>753</v>
      </c>
      <c r="H653" t="str">
        <f>IFERROR(VLOOKUP(B653,[2]Sheet2!K:L,2,0), "Laptop")</f>
        <v>Laptop</v>
      </c>
    </row>
    <row r="654" spans="1:8" x14ac:dyDescent="0.35">
      <c r="A654" t="s">
        <v>1468</v>
      </c>
      <c r="B654" t="s">
        <v>17</v>
      </c>
      <c r="C654" t="s">
        <v>10</v>
      </c>
      <c r="D654" t="s">
        <v>11</v>
      </c>
      <c r="E654" t="s">
        <v>739</v>
      </c>
      <c r="F654" t="s">
        <v>1469</v>
      </c>
      <c r="G654" t="s">
        <v>1470</v>
      </c>
      <c r="H654" t="str">
        <f>IFERROR(VLOOKUP(B654,[2]Sheet2!K:L,2,0), "Laptop")</f>
        <v>Laptop</v>
      </c>
    </row>
    <row r="655" spans="1:8" x14ac:dyDescent="0.35">
      <c r="A655" t="s">
        <v>1471</v>
      </c>
      <c r="B655" t="s">
        <v>17</v>
      </c>
      <c r="C655" t="s">
        <v>10</v>
      </c>
      <c r="D655" t="s">
        <v>11</v>
      </c>
      <c r="E655" t="s">
        <v>739</v>
      </c>
      <c r="F655" t="s">
        <v>1472</v>
      </c>
      <c r="G655" t="s">
        <v>1473</v>
      </c>
      <c r="H655" t="str">
        <f>IFERROR(VLOOKUP(B655,[2]Sheet2!K:L,2,0), "Laptop")</f>
        <v>Laptop</v>
      </c>
    </row>
    <row r="656" spans="1:8" x14ac:dyDescent="0.35">
      <c r="A656" t="s">
        <v>1474</v>
      </c>
      <c r="B656" t="s">
        <v>17</v>
      </c>
      <c r="C656" t="s">
        <v>10</v>
      </c>
      <c r="D656" t="s">
        <v>11</v>
      </c>
      <c r="E656" t="s">
        <v>739</v>
      </c>
      <c r="F656" t="s">
        <v>1475</v>
      </c>
      <c r="G656" t="s">
        <v>1152</v>
      </c>
      <c r="H656" t="str">
        <f>IFERROR(VLOOKUP(B656,[2]Sheet2!K:L,2,0), "Laptop")</f>
        <v>Laptop</v>
      </c>
    </row>
    <row r="657" spans="1:8" x14ac:dyDescent="0.35">
      <c r="A657" t="s">
        <v>1476</v>
      </c>
      <c r="B657" t="s">
        <v>17</v>
      </c>
      <c r="C657" t="s">
        <v>10</v>
      </c>
      <c r="D657" t="s">
        <v>11</v>
      </c>
      <c r="E657" t="s">
        <v>739</v>
      </c>
      <c r="F657" t="s">
        <v>1477</v>
      </c>
      <c r="G657" t="s">
        <v>1478</v>
      </c>
      <c r="H657" t="str">
        <f>IFERROR(VLOOKUP(B657,[2]Sheet2!K:L,2,0), "Laptop")</f>
        <v>Laptop</v>
      </c>
    </row>
    <row r="658" spans="1:8" x14ac:dyDescent="0.35">
      <c r="A658" t="s">
        <v>1479</v>
      </c>
      <c r="B658" t="s">
        <v>27</v>
      </c>
      <c r="C658" t="s">
        <v>10</v>
      </c>
      <c r="D658" t="s">
        <v>11</v>
      </c>
      <c r="E658" t="s">
        <v>739</v>
      </c>
      <c r="F658" t="s">
        <v>1480</v>
      </c>
      <c r="G658" t="s">
        <v>1481</v>
      </c>
      <c r="H658" t="str">
        <f>IFERROR(VLOOKUP(B658,[2]Sheet2!K:L,2,0), "Laptop")</f>
        <v>Laptop</v>
      </c>
    </row>
    <row r="659" spans="1:8" x14ac:dyDescent="0.35">
      <c r="A659" t="s">
        <v>1482</v>
      </c>
      <c r="B659" t="s">
        <v>17</v>
      </c>
      <c r="C659" t="s">
        <v>10</v>
      </c>
      <c r="D659" t="s">
        <v>11</v>
      </c>
      <c r="E659" t="s">
        <v>739</v>
      </c>
      <c r="F659" t="s">
        <v>1483</v>
      </c>
      <c r="G659" t="s">
        <v>30</v>
      </c>
      <c r="H659" t="str">
        <f>IFERROR(VLOOKUP(B659,[2]Sheet2!K:L,2,0), "Laptop")</f>
        <v>Laptop</v>
      </c>
    </row>
    <row r="660" spans="1:8" x14ac:dyDescent="0.35">
      <c r="A660" t="s">
        <v>1484</v>
      </c>
      <c r="B660" t="s">
        <v>17</v>
      </c>
      <c r="C660" t="s">
        <v>10</v>
      </c>
      <c r="D660" t="s">
        <v>11</v>
      </c>
      <c r="E660" t="s">
        <v>739</v>
      </c>
      <c r="F660" t="s">
        <v>1485</v>
      </c>
      <c r="G660" t="s">
        <v>1097</v>
      </c>
      <c r="H660" t="str">
        <f>IFERROR(VLOOKUP(B660,[2]Sheet2!K:L,2,0), "Laptop")</f>
        <v>Laptop</v>
      </c>
    </row>
    <row r="661" spans="1:8" x14ac:dyDescent="0.35">
      <c r="A661" t="s">
        <v>1486</v>
      </c>
      <c r="B661" t="s">
        <v>1487</v>
      </c>
      <c r="C661" t="s">
        <v>10</v>
      </c>
      <c r="D661" t="s">
        <v>11</v>
      </c>
      <c r="E661" t="s">
        <v>739</v>
      </c>
      <c r="F661" t="s">
        <v>1488</v>
      </c>
      <c r="G661" t="s">
        <v>915</v>
      </c>
      <c r="H661" t="str">
        <f>IFERROR(VLOOKUP(B661,[2]Sheet2!K:L,2,0), "Laptop")</f>
        <v>Laptop</v>
      </c>
    </row>
    <row r="662" spans="1:8" x14ac:dyDescent="0.35">
      <c r="A662" t="s">
        <v>1489</v>
      </c>
      <c r="B662" t="s">
        <v>17</v>
      </c>
      <c r="C662" t="s">
        <v>10</v>
      </c>
      <c r="D662" t="s">
        <v>11</v>
      </c>
      <c r="E662" t="s">
        <v>739</v>
      </c>
      <c r="F662" t="s">
        <v>1490</v>
      </c>
      <c r="G662" t="s">
        <v>1279</v>
      </c>
      <c r="H662" t="str">
        <f>IFERROR(VLOOKUP(B662,[2]Sheet2!K:L,2,0), "Laptop")</f>
        <v>Laptop</v>
      </c>
    </row>
    <row r="663" spans="1:8" x14ac:dyDescent="0.35">
      <c r="A663" t="s">
        <v>1491</v>
      </c>
      <c r="B663" t="s">
        <v>27</v>
      </c>
      <c r="C663" t="s">
        <v>10</v>
      </c>
      <c r="D663" t="s">
        <v>11</v>
      </c>
      <c r="E663" t="s">
        <v>739</v>
      </c>
      <c r="F663" t="s">
        <v>1492</v>
      </c>
      <c r="G663" t="s">
        <v>768</v>
      </c>
      <c r="H663" t="str">
        <f>IFERROR(VLOOKUP(B663,[2]Sheet2!K:L,2,0), "Laptop")</f>
        <v>Laptop</v>
      </c>
    </row>
    <row r="664" spans="1:8" x14ac:dyDescent="0.35">
      <c r="A664" t="s">
        <v>1493</v>
      </c>
      <c r="B664" t="s">
        <v>32</v>
      </c>
      <c r="C664" t="s">
        <v>10</v>
      </c>
      <c r="D664" t="s">
        <v>11</v>
      </c>
      <c r="E664" t="s">
        <v>739</v>
      </c>
      <c r="F664" t="s">
        <v>1494</v>
      </c>
      <c r="G664" t="s">
        <v>1279</v>
      </c>
      <c r="H664" t="str">
        <f>IFERROR(VLOOKUP(B664,[2]Sheet2!K:L,2,0), "Laptop")</f>
        <v>Laptop</v>
      </c>
    </row>
    <row r="665" spans="1:8" x14ac:dyDescent="0.35">
      <c r="A665" t="s">
        <v>1495</v>
      </c>
      <c r="B665" t="s">
        <v>17</v>
      </c>
      <c r="C665" t="s">
        <v>10</v>
      </c>
      <c r="D665" t="s">
        <v>11</v>
      </c>
      <c r="E665" t="s">
        <v>739</v>
      </c>
      <c r="F665" t="s">
        <v>1496</v>
      </c>
      <c r="G665" t="s">
        <v>57</v>
      </c>
      <c r="H665" t="str">
        <f>IFERROR(VLOOKUP(B665,[2]Sheet2!K:L,2,0), "Laptop")</f>
        <v>Laptop</v>
      </c>
    </row>
    <row r="666" spans="1:8" x14ac:dyDescent="0.35">
      <c r="A666" t="s">
        <v>1497</v>
      </c>
      <c r="B666" t="s">
        <v>17</v>
      </c>
      <c r="C666" t="s">
        <v>10</v>
      </c>
      <c r="D666" t="s">
        <v>11</v>
      </c>
      <c r="E666" t="s">
        <v>739</v>
      </c>
      <c r="F666" t="s">
        <v>1498</v>
      </c>
      <c r="G666" t="s">
        <v>955</v>
      </c>
      <c r="H666" t="str">
        <f>IFERROR(VLOOKUP(B666,[2]Sheet2!K:L,2,0), "Laptop")</f>
        <v>Laptop</v>
      </c>
    </row>
    <row r="667" spans="1:8" x14ac:dyDescent="0.35">
      <c r="A667" t="s">
        <v>1499</v>
      </c>
      <c r="B667" t="s">
        <v>17</v>
      </c>
      <c r="C667" t="s">
        <v>10</v>
      </c>
      <c r="D667" t="s">
        <v>11</v>
      </c>
      <c r="E667" t="s">
        <v>739</v>
      </c>
      <c r="F667" t="s">
        <v>1500</v>
      </c>
      <c r="G667" t="s">
        <v>612</v>
      </c>
      <c r="H667" t="str">
        <f>IFERROR(VLOOKUP(B667,[2]Sheet2!K:L,2,0), "Laptop")</f>
        <v>Laptop</v>
      </c>
    </row>
    <row r="668" spans="1:8" x14ac:dyDescent="0.35">
      <c r="A668" t="s">
        <v>1501</v>
      </c>
      <c r="B668" t="s">
        <v>37</v>
      </c>
      <c r="C668" t="s">
        <v>10</v>
      </c>
      <c r="D668" t="s">
        <v>11</v>
      </c>
      <c r="E668" t="s">
        <v>739</v>
      </c>
      <c r="F668" t="s">
        <v>1502</v>
      </c>
      <c r="G668" t="s">
        <v>993</v>
      </c>
      <c r="H668" t="str">
        <f>IFERROR(VLOOKUP(B668,[2]Sheet2!K:L,2,0), "Laptop")</f>
        <v>Laptop</v>
      </c>
    </row>
    <row r="669" spans="1:8" x14ac:dyDescent="0.35">
      <c r="A669" t="s">
        <v>1503</v>
      </c>
      <c r="B669" t="s">
        <v>17</v>
      </c>
      <c r="C669" t="s">
        <v>10</v>
      </c>
      <c r="D669" t="s">
        <v>11</v>
      </c>
      <c r="E669" t="s">
        <v>739</v>
      </c>
      <c r="F669" t="s">
        <v>1504</v>
      </c>
      <c r="G669" t="s">
        <v>1459</v>
      </c>
      <c r="H669" t="str">
        <f>IFERROR(VLOOKUP(B669,[2]Sheet2!K:L,2,0), "Laptop")</f>
        <v>Laptop</v>
      </c>
    </row>
    <row r="670" spans="1:8" x14ac:dyDescent="0.35">
      <c r="A670" t="s">
        <v>1505</v>
      </c>
      <c r="B670" t="s">
        <v>17</v>
      </c>
      <c r="C670" t="s">
        <v>10</v>
      </c>
      <c r="D670" t="s">
        <v>11</v>
      </c>
      <c r="E670" t="s">
        <v>739</v>
      </c>
      <c r="F670" t="s">
        <v>1506</v>
      </c>
      <c r="G670" t="s">
        <v>661</v>
      </c>
      <c r="H670" t="str">
        <f>IFERROR(VLOOKUP(B670,[2]Sheet2!K:L,2,0), "Laptop")</f>
        <v>Laptop</v>
      </c>
    </row>
    <row r="671" spans="1:8" x14ac:dyDescent="0.35">
      <c r="A671" t="s">
        <v>1507</v>
      </c>
      <c r="B671" t="s">
        <v>212</v>
      </c>
      <c r="C671" t="s">
        <v>10</v>
      </c>
      <c r="D671" t="s">
        <v>11</v>
      </c>
      <c r="E671" t="s">
        <v>739</v>
      </c>
      <c r="F671" t="s">
        <v>1508</v>
      </c>
      <c r="G671" t="s">
        <v>1279</v>
      </c>
      <c r="H671" t="str">
        <f>IFERROR(VLOOKUP(B671,[2]Sheet2!K:L,2,0), "Laptop")</f>
        <v>Laptop</v>
      </c>
    </row>
    <row r="672" spans="1:8" x14ac:dyDescent="0.35">
      <c r="A672" t="s">
        <v>1509</v>
      </c>
      <c r="B672" t="s">
        <v>17</v>
      </c>
      <c r="C672" t="s">
        <v>10</v>
      </c>
      <c r="D672" t="s">
        <v>11</v>
      </c>
      <c r="E672" t="s">
        <v>739</v>
      </c>
      <c r="F672" t="s">
        <v>1510</v>
      </c>
      <c r="G672" t="s">
        <v>30</v>
      </c>
      <c r="H672" t="str">
        <f>IFERROR(VLOOKUP(B672,[2]Sheet2!K:L,2,0), "Laptop")</f>
        <v>Laptop</v>
      </c>
    </row>
    <row r="673" spans="1:8" x14ac:dyDescent="0.35">
      <c r="A673" t="s">
        <v>1511</v>
      </c>
      <c r="B673" t="s">
        <v>17</v>
      </c>
      <c r="C673" t="s">
        <v>10</v>
      </c>
      <c r="D673" t="s">
        <v>11</v>
      </c>
      <c r="E673" t="s">
        <v>739</v>
      </c>
      <c r="F673" t="s">
        <v>1512</v>
      </c>
      <c r="G673" t="s">
        <v>1513</v>
      </c>
      <c r="H673" t="str">
        <f>IFERROR(VLOOKUP(B673,[2]Sheet2!K:L,2,0), "Laptop")</f>
        <v>Laptop</v>
      </c>
    </row>
    <row r="674" spans="1:8" x14ac:dyDescent="0.35">
      <c r="A674" t="s">
        <v>1514</v>
      </c>
      <c r="B674" t="s">
        <v>17</v>
      </c>
      <c r="C674" t="s">
        <v>10</v>
      </c>
      <c r="D674" t="s">
        <v>11</v>
      </c>
      <c r="E674" t="s">
        <v>739</v>
      </c>
      <c r="F674" t="s">
        <v>1515</v>
      </c>
      <c r="G674" t="s">
        <v>774</v>
      </c>
      <c r="H674" t="str">
        <f>IFERROR(VLOOKUP(B674,[2]Sheet2!K:L,2,0), "Laptop")</f>
        <v>Laptop</v>
      </c>
    </row>
    <row r="675" spans="1:8" x14ac:dyDescent="0.35">
      <c r="A675" t="s">
        <v>1516</v>
      </c>
      <c r="B675" t="s">
        <v>17</v>
      </c>
      <c r="C675" t="s">
        <v>10</v>
      </c>
      <c r="D675" t="s">
        <v>11</v>
      </c>
      <c r="E675" t="s">
        <v>739</v>
      </c>
      <c r="F675" t="s">
        <v>1517</v>
      </c>
      <c r="G675" t="s">
        <v>1054</v>
      </c>
      <c r="H675" t="str">
        <f>IFERROR(VLOOKUP(B675,[2]Sheet2!K:L,2,0), "Laptop")</f>
        <v>Laptop</v>
      </c>
    </row>
    <row r="676" spans="1:8" x14ac:dyDescent="0.35">
      <c r="A676" t="s">
        <v>1518</v>
      </c>
      <c r="B676" t="s">
        <v>1519</v>
      </c>
      <c r="C676" t="s">
        <v>10</v>
      </c>
      <c r="D676" t="s">
        <v>11</v>
      </c>
      <c r="E676" t="s">
        <v>739</v>
      </c>
      <c r="F676" t="s">
        <v>1520</v>
      </c>
      <c r="G676" t="s">
        <v>1209</v>
      </c>
      <c r="H676" t="str">
        <f>IFERROR(VLOOKUP(B676,[2]Sheet2!K:L,2,0), "Laptop")</f>
        <v>Laptop</v>
      </c>
    </row>
    <row r="677" spans="1:8" x14ac:dyDescent="0.35">
      <c r="A677" t="s">
        <v>1521</v>
      </c>
      <c r="B677" t="s">
        <v>37</v>
      </c>
      <c r="C677" t="s">
        <v>10</v>
      </c>
      <c r="D677" t="s">
        <v>11</v>
      </c>
      <c r="E677" t="s">
        <v>739</v>
      </c>
      <c r="F677" t="s">
        <v>1522</v>
      </c>
      <c r="G677" t="s">
        <v>1523</v>
      </c>
      <c r="H677" t="str">
        <f>IFERROR(VLOOKUP(B677,[2]Sheet2!K:L,2,0), "Laptop")</f>
        <v>Laptop</v>
      </c>
    </row>
    <row r="678" spans="1:8" x14ac:dyDescent="0.35">
      <c r="A678" t="s">
        <v>1524</v>
      </c>
      <c r="B678" t="s">
        <v>64</v>
      </c>
      <c r="C678" t="s">
        <v>10</v>
      </c>
      <c r="D678" t="s">
        <v>11</v>
      </c>
      <c r="E678" t="s">
        <v>739</v>
      </c>
      <c r="F678" t="s">
        <v>1525</v>
      </c>
      <c r="G678" t="s">
        <v>1526</v>
      </c>
      <c r="H678" t="str">
        <f>IFERROR(VLOOKUP(B678,[2]Sheet2!K:L,2,0), "Laptop")</f>
        <v>Desktop</v>
      </c>
    </row>
    <row r="679" spans="1:8" x14ac:dyDescent="0.35">
      <c r="A679" t="s">
        <v>1527</v>
      </c>
      <c r="B679" t="s">
        <v>17</v>
      </c>
      <c r="C679" t="s">
        <v>10</v>
      </c>
      <c r="D679" t="s">
        <v>11</v>
      </c>
      <c r="E679" t="s">
        <v>739</v>
      </c>
      <c r="F679" t="s">
        <v>1528</v>
      </c>
      <c r="G679" t="s">
        <v>1033</v>
      </c>
      <c r="H679" t="str">
        <f>IFERROR(VLOOKUP(B679,[2]Sheet2!K:L,2,0), "Laptop")</f>
        <v>Laptop</v>
      </c>
    </row>
    <row r="680" spans="1:8" x14ac:dyDescent="0.35">
      <c r="A680" t="s">
        <v>1529</v>
      </c>
      <c r="B680" t="s">
        <v>17</v>
      </c>
      <c r="C680" t="s">
        <v>10</v>
      </c>
      <c r="D680" t="s">
        <v>11</v>
      </c>
      <c r="E680" t="s">
        <v>739</v>
      </c>
      <c r="F680" t="s">
        <v>1530</v>
      </c>
      <c r="G680" t="s">
        <v>1162</v>
      </c>
      <c r="H680" t="str">
        <f>IFERROR(VLOOKUP(B680,[2]Sheet2!K:L,2,0), "Laptop")</f>
        <v>Laptop</v>
      </c>
    </row>
    <row r="681" spans="1:8" x14ac:dyDescent="0.35">
      <c r="A681" t="s">
        <v>1531</v>
      </c>
      <c r="B681" t="s">
        <v>17</v>
      </c>
      <c r="C681" t="s">
        <v>10</v>
      </c>
      <c r="D681" t="s">
        <v>11</v>
      </c>
      <c r="E681" t="s">
        <v>739</v>
      </c>
      <c r="F681" t="s">
        <v>1532</v>
      </c>
      <c r="G681" t="s">
        <v>1533</v>
      </c>
      <c r="H681" t="str">
        <f>IFERROR(VLOOKUP(B681,[2]Sheet2!K:L,2,0), "Laptop")</f>
        <v>Laptop</v>
      </c>
    </row>
    <row r="682" spans="1:8" x14ac:dyDescent="0.35">
      <c r="A682" t="s">
        <v>1534</v>
      </c>
      <c r="B682" t="s">
        <v>17</v>
      </c>
      <c r="C682" t="s">
        <v>10</v>
      </c>
      <c r="D682" t="s">
        <v>11</v>
      </c>
      <c r="E682" t="s">
        <v>739</v>
      </c>
      <c r="F682" t="s">
        <v>1535</v>
      </c>
      <c r="G682" t="s">
        <v>1536</v>
      </c>
      <c r="H682" t="str">
        <f>IFERROR(VLOOKUP(B682,[2]Sheet2!K:L,2,0), "Laptop")</f>
        <v>Laptop</v>
      </c>
    </row>
    <row r="683" spans="1:8" x14ac:dyDescent="0.35">
      <c r="A683" t="s">
        <v>1537</v>
      </c>
      <c r="B683" t="s">
        <v>17</v>
      </c>
      <c r="C683" t="s">
        <v>10</v>
      </c>
      <c r="D683" t="s">
        <v>11</v>
      </c>
      <c r="E683" t="s">
        <v>739</v>
      </c>
      <c r="F683" t="s">
        <v>1538</v>
      </c>
      <c r="G683" t="s">
        <v>314</v>
      </c>
      <c r="H683" t="str">
        <f>IFERROR(VLOOKUP(B683,[2]Sheet2!K:L,2,0), "Laptop")</f>
        <v>Laptop</v>
      </c>
    </row>
    <row r="684" spans="1:8" x14ac:dyDescent="0.35">
      <c r="A684" t="s">
        <v>1539</v>
      </c>
      <c r="B684" t="s">
        <v>17</v>
      </c>
      <c r="C684" t="s">
        <v>10</v>
      </c>
      <c r="D684" t="s">
        <v>11</v>
      </c>
      <c r="E684" t="s">
        <v>739</v>
      </c>
      <c r="F684" t="s">
        <v>1540</v>
      </c>
      <c r="G684" t="s">
        <v>612</v>
      </c>
      <c r="H684" t="str">
        <f>IFERROR(VLOOKUP(B684,[2]Sheet2!K:L,2,0), "Laptop")</f>
        <v>Laptop</v>
      </c>
    </row>
    <row r="685" spans="1:8" x14ac:dyDescent="0.35">
      <c r="A685" t="s">
        <v>1541</v>
      </c>
      <c r="B685" t="s">
        <v>17</v>
      </c>
      <c r="C685" t="s">
        <v>10</v>
      </c>
      <c r="D685" t="s">
        <v>11</v>
      </c>
      <c r="E685" t="s">
        <v>739</v>
      </c>
      <c r="F685" t="s">
        <v>1542</v>
      </c>
      <c r="G685" t="s">
        <v>1470</v>
      </c>
      <c r="H685" t="str">
        <f>IFERROR(VLOOKUP(B685,[2]Sheet2!K:L,2,0), "Laptop")</f>
        <v>Laptop</v>
      </c>
    </row>
    <row r="686" spans="1:8" x14ac:dyDescent="0.35">
      <c r="A686" t="s">
        <v>939</v>
      </c>
      <c r="B686" t="s">
        <v>64</v>
      </c>
      <c r="C686" t="s">
        <v>10</v>
      </c>
      <c r="D686" t="s">
        <v>11</v>
      </c>
      <c r="E686" t="s">
        <v>739</v>
      </c>
      <c r="F686" t="s">
        <v>1543</v>
      </c>
      <c r="G686" t="s">
        <v>942</v>
      </c>
      <c r="H686" t="str">
        <f>IFERROR(VLOOKUP(B686,[2]Sheet2!K:L,2,0), "Laptop")</f>
        <v>Desktop</v>
      </c>
    </row>
    <row r="687" spans="1:8" x14ac:dyDescent="0.35">
      <c r="A687" t="s">
        <v>1544</v>
      </c>
      <c r="B687" t="s">
        <v>1545</v>
      </c>
      <c r="C687" t="s">
        <v>10</v>
      </c>
      <c r="D687" t="s">
        <v>11</v>
      </c>
      <c r="E687" t="s">
        <v>739</v>
      </c>
      <c r="F687" t="s">
        <v>1546</v>
      </c>
      <c r="G687" t="s">
        <v>741</v>
      </c>
      <c r="H687" t="str">
        <f>IFERROR(VLOOKUP(B687,[2]Sheet2!K:L,2,0), "Laptop")</f>
        <v>Laptop</v>
      </c>
    </row>
    <row r="688" spans="1:8" x14ac:dyDescent="0.35">
      <c r="A688" t="s">
        <v>1547</v>
      </c>
      <c r="B688" t="s">
        <v>779</v>
      </c>
      <c r="C688" t="s">
        <v>10</v>
      </c>
      <c r="D688" t="s">
        <v>11</v>
      </c>
      <c r="E688" t="s">
        <v>739</v>
      </c>
      <c r="F688" t="s">
        <v>1548</v>
      </c>
      <c r="G688" t="s">
        <v>747</v>
      </c>
      <c r="H688" t="str">
        <f>IFERROR(VLOOKUP(B688,[2]Sheet2!K:L,2,0), "Laptop")</f>
        <v>Laptop</v>
      </c>
    </row>
    <row r="689" spans="1:8" x14ac:dyDescent="0.35">
      <c r="A689" t="s">
        <v>1549</v>
      </c>
      <c r="B689" t="s">
        <v>140</v>
      </c>
      <c r="C689" t="s">
        <v>10</v>
      </c>
      <c r="D689" t="s">
        <v>11</v>
      </c>
      <c r="E689" t="s">
        <v>739</v>
      </c>
      <c r="F689" t="s">
        <v>1550</v>
      </c>
      <c r="G689" t="s">
        <v>1551</v>
      </c>
      <c r="H689" t="str">
        <f>IFERROR(VLOOKUP(B689,[2]Sheet2!K:L,2,0), "Laptop")</f>
        <v>Laptop</v>
      </c>
    </row>
    <row r="690" spans="1:8" x14ac:dyDescent="0.35">
      <c r="A690" t="s">
        <v>1202</v>
      </c>
      <c r="B690" t="s">
        <v>1552</v>
      </c>
      <c r="C690" t="s">
        <v>10</v>
      </c>
      <c r="D690" t="s">
        <v>11</v>
      </c>
      <c r="E690" t="s">
        <v>739</v>
      </c>
      <c r="F690" t="s">
        <v>1553</v>
      </c>
      <c r="G690" t="s">
        <v>1204</v>
      </c>
      <c r="H690" t="str">
        <f>IFERROR(VLOOKUP(B690,[2]Sheet2!K:L,2,0), "Laptop")</f>
        <v>Workstation</v>
      </c>
    </row>
    <row r="691" spans="1:8" x14ac:dyDescent="0.35">
      <c r="A691" t="s">
        <v>1554</v>
      </c>
      <c r="B691" t="s">
        <v>17</v>
      </c>
      <c r="C691" t="s">
        <v>10</v>
      </c>
      <c r="D691" t="s">
        <v>11</v>
      </c>
      <c r="E691" t="s">
        <v>739</v>
      </c>
      <c r="F691" t="s">
        <v>1555</v>
      </c>
      <c r="G691" t="s">
        <v>617</v>
      </c>
      <c r="H691" t="str">
        <f>IFERROR(VLOOKUP(B691,[2]Sheet2!K:L,2,0), "Laptop")</f>
        <v>Laptop</v>
      </c>
    </row>
    <row r="692" spans="1:8" x14ac:dyDescent="0.35">
      <c r="A692" t="s">
        <v>969</v>
      </c>
      <c r="B692" t="s">
        <v>1556</v>
      </c>
      <c r="C692" t="s">
        <v>10</v>
      </c>
      <c r="D692" t="s">
        <v>11</v>
      </c>
      <c r="E692" t="s">
        <v>739</v>
      </c>
      <c r="F692" t="s">
        <v>1557</v>
      </c>
      <c r="G692" t="s">
        <v>642</v>
      </c>
      <c r="H692" t="str">
        <f>IFERROR(VLOOKUP(B692,[2]Sheet2!K:L,2,0), "Laptop")</f>
        <v>Laptop</v>
      </c>
    </row>
    <row r="693" spans="1:8" x14ac:dyDescent="0.35">
      <c r="A693" t="s">
        <v>1558</v>
      </c>
      <c r="B693" t="s">
        <v>17</v>
      </c>
      <c r="C693" t="s">
        <v>10</v>
      </c>
      <c r="D693" t="s">
        <v>11</v>
      </c>
      <c r="E693" t="s">
        <v>739</v>
      </c>
      <c r="F693" t="s">
        <v>1559</v>
      </c>
      <c r="G693" t="s">
        <v>777</v>
      </c>
      <c r="H693" t="str">
        <f>IFERROR(VLOOKUP(B693,[2]Sheet2!K:L,2,0), "Laptop")</f>
        <v>Laptop</v>
      </c>
    </row>
    <row r="694" spans="1:8" x14ac:dyDescent="0.35">
      <c r="A694" t="s">
        <v>1560</v>
      </c>
      <c r="B694" t="s">
        <v>64</v>
      </c>
      <c r="C694" t="s">
        <v>10</v>
      </c>
      <c r="D694" t="s">
        <v>11</v>
      </c>
      <c r="E694" t="s">
        <v>739</v>
      </c>
      <c r="F694" t="s">
        <v>1561</v>
      </c>
      <c r="G694" t="s">
        <v>580</v>
      </c>
      <c r="H694" t="str">
        <f>IFERROR(VLOOKUP(B694,[2]Sheet2!K:L,2,0), "Laptop")</f>
        <v>Desktop</v>
      </c>
    </row>
    <row r="695" spans="1:8" x14ac:dyDescent="0.35">
      <c r="A695" t="s">
        <v>1562</v>
      </c>
      <c r="B695" t="s">
        <v>17</v>
      </c>
      <c r="C695" t="s">
        <v>10</v>
      </c>
      <c r="D695" t="s">
        <v>11</v>
      </c>
      <c r="E695" t="s">
        <v>739</v>
      </c>
      <c r="F695" t="s">
        <v>1563</v>
      </c>
      <c r="G695" t="s">
        <v>888</v>
      </c>
      <c r="H695" t="str">
        <f>IFERROR(VLOOKUP(B695,[2]Sheet2!K:L,2,0), "Laptop")</f>
        <v>Laptop</v>
      </c>
    </row>
    <row r="696" spans="1:8" x14ac:dyDescent="0.35">
      <c r="A696" t="s">
        <v>1564</v>
      </c>
      <c r="B696" t="s">
        <v>17</v>
      </c>
      <c r="C696" t="s">
        <v>10</v>
      </c>
      <c r="D696" t="s">
        <v>11</v>
      </c>
      <c r="E696" t="s">
        <v>739</v>
      </c>
      <c r="F696" t="s">
        <v>1565</v>
      </c>
      <c r="G696" t="s">
        <v>822</v>
      </c>
      <c r="H696" t="str">
        <f>IFERROR(VLOOKUP(B696,[2]Sheet2!K:L,2,0), "Laptop")</f>
        <v>Laptop</v>
      </c>
    </row>
    <row r="697" spans="1:8" x14ac:dyDescent="0.35">
      <c r="A697" t="s">
        <v>1566</v>
      </c>
      <c r="B697" t="s">
        <v>37</v>
      </c>
      <c r="C697" t="s">
        <v>10</v>
      </c>
      <c r="D697" t="s">
        <v>11</v>
      </c>
      <c r="E697" t="s">
        <v>739</v>
      </c>
      <c r="F697" t="s">
        <v>1567</v>
      </c>
      <c r="G697" t="s">
        <v>1316</v>
      </c>
      <c r="H697" t="str">
        <f>IFERROR(VLOOKUP(B697,[2]Sheet2!K:L,2,0), "Laptop")</f>
        <v>Laptop</v>
      </c>
    </row>
    <row r="698" spans="1:8" x14ac:dyDescent="0.35">
      <c r="A698" t="s">
        <v>1568</v>
      </c>
      <c r="B698" t="s">
        <v>1569</v>
      </c>
      <c r="C698" t="s">
        <v>10</v>
      </c>
      <c r="D698" t="s">
        <v>11</v>
      </c>
      <c r="E698" t="s">
        <v>739</v>
      </c>
      <c r="F698" t="s">
        <v>1570</v>
      </c>
      <c r="G698" t="s">
        <v>974</v>
      </c>
      <c r="H698" t="str">
        <f>IFERROR(VLOOKUP(B698,[2]Sheet2!K:L,2,0), "Laptop")</f>
        <v>Laptop</v>
      </c>
    </row>
    <row r="699" spans="1:8" x14ac:dyDescent="0.35">
      <c r="A699" t="s">
        <v>1571</v>
      </c>
      <c r="B699" t="s">
        <v>64</v>
      </c>
      <c r="C699" t="s">
        <v>10</v>
      </c>
      <c r="D699" t="s">
        <v>11</v>
      </c>
      <c r="E699" t="s">
        <v>739</v>
      </c>
      <c r="F699" t="s">
        <v>1572</v>
      </c>
      <c r="G699" t="s">
        <v>888</v>
      </c>
      <c r="H699" t="str">
        <f>IFERROR(VLOOKUP(B699,[2]Sheet2!K:L,2,0), "Laptop")</f>
        <v>Desktop</v>
      </c>
    </row>
    <row r="700" spans="1:8" x14ac:dyDescent="0.35">
      <c r="A700" t="s">
        <v>1573</v>
      </c>
      <c r="B700" t="s">
        <v>1574</v>
      </c>
      <c r="C700" t="s">
        <v>10</v>
      </c>
      <c r="D700" t="s">
        <v>11</v>
      </c>
      <c r="E700" t="s">
        <v>739</v>
      </c>
      <c r="F700" t="s">
        <v>1575</v>
      </c>
      <c r="G700" t="s">
        <v>1275</v>
      </c>
      <c r="H700" t="str">
        <f>IFERROR(VLOOKUP(B700,[2]Sheet2!K:L,2,0), "Laptop")</f>
        <v>Laptop</v>
      </c>
    </row>
    <row r="701" spans="1:8" x14ac:dyDescent="0.35">
      <c r="A701" t="s">
        <v>1576</v>
      </c>
      <c r="B701" t="s">
        <v>17</v>
      </c>
      <c r="C701" t="s">
        <v>10</v>
      </c>
      <c r="D701" t="s">
        <v>11</v>
      </c>
      <c r="E701" t="s">
        <v>739</v>
      </c>
      <c r="F701" t="s">
        <v>1577</v>
      </c>
      <c r="G701" t="s">
        <v>1188</v>
      </c>
      <c r="H701" t="str">
        <f>IFERROR(VLOOKUP(B701,[2]Sheet2!K:L,2,0), "Laptop")</f>
        <v>Laptop</v>
      </c>
    </row>
    <row r="702" spans="1:8" x14ac:dyDescent="0.35">
      <c r="A702" t="s">
        <v>1578</v>
      </c>
      <c r="B702" t="s">
        <v>27</v>
      </c>
      <c r="C702" t="s">
        <v>10</v>
      </c>
      <c r="D702" t="s">
        <v>11</v>
      </c>
      <c r="E702" t="s">
        <v>739</v>
      </c>
      <c r="F702" t="s">
        <v>1579</v>
      </c>
      <c r="G702" t="s">
        <v>859</v>
      </c>
      <c r="H702" t="str">
        <f>IFERROR(VLOOKUP(B702,[2]Sheet2!K:L,2,0), "Laptop")</f>
        <v>Laptop</v>
      </c>
    </row>
    <row r="703" spans="1:8" x14ac:dyDescent="0.35">
      <c r="A703" t="s">
        <v>1580</v>
      </c>
      <c r="B703" t="s">
        <v>32</v>
      </c>
      <c r="C703" t="s">
        <v>10</v>
      </c>
      <c r="D703" t="s">
        <v>11</v>
      </c>
      <c r="E703" t="s">
        <v>739</v>
      </c>
      <c r="F703" t="s">
        <v>1581</v>
      </c>
      <c r="G703" t="s">
        <v>774</v>
      </c>
      <c r="H703" t="str">
        <f>IFERROR(VLOOKUP(B703,[2]Sheet2!K:L,2,0), "Laptop")</f>
        <v>Laptop</v>
      </c>
    </row>
    <row r="704" spans="1:8" x14ac:dyDescent="0.35">
      <c r="A704" t="s">
        <v>1582</v>
      </c>
      <c r="B704" t="s">
        <v>37</v>
      </c>
      <c r="C704" t="s">
        <v>10</v>
      </c>
      <c r="D704" t="s">
        <v>11</v>
      </c>
      <c r="E704" t="s">
        <v>739</v>
      </c>
      <c r="F704" t="s">
        <v>1583</v>
      </c>
      <c r="G704" t="s">
        <v>57</v>
      </c>
      <c r="H704" t="str">
        <f>IFERROR(VLOOKUP(B704,[2]Sheet2!K:L,2,0), "Laptop")</f>
        <v>Laptop</v>
      </c>
    </row>
    <row r="705" spans="1:8" x14ac:dyDescent="0.35">
      <c r="A705" t="s">
        <v>1584</v>
      </c>
      <c r="B705" t="s">
        <v>17</v>
      </c>
      <c r="C705" t="s">
        <v>10</v>
      </c>
      <c r="D705" t="s">
        <v>11</v>
      </c>
      <c r="E705" t="s">
        <v>739</v>
      </c>
      <c r="F705" t="s">
        <v>1585</v>
      </c>
      <c r="G705" t="s">
        <v>1586</v>
      </c>
      <c r="H705" t="str">
        <f>IFERROR(VLOOKUP(B705,[2]Sheet2!K:L,2,0), "Laptop")</f>
        <v>Laptop</v>
      </c>
    </row>
    <row r="706" spans="1:8" x14ac:dyDescent="0.35">
      <c r="A706" t="s">
        <v>1064</v>
      </c>
      <c r="B706" t="s">
        <v>1065</v>
      </c>
      <c r="C706" t="s">
        <v>10</v>
      </c>
      <c r="D706" t="s">
        <v>11</v>
      </c>
      <c r="E706" t="s">
        <v>739</v>
      </c>
      <c r="F706" t="s">
        <v>1587</v>
      </c>
      <c r="G706" t="s">
        <v>915</v>
      </c>
      <c r="H706" t="str">
        <f>IFERROR(VLOOKUP(B706,[2]Sheet2!K:L,2,0), "Laptop")</f>
        <v>Desktop</v>
      </c>
    </row>
    <row r="707" spans="1:8" x14ac:dyDescent="0.35">
      <c r="A707" t="s">
        <v>1064</v>
      </c>
      <c r="B707" t="s">
        <v>1065</v>
      </c>
      <c r="C707" t="s">
        <v>10</v>
      </c>
      <c r="D707" t="s">
        <v>11</v>
      </c>
      <c r="E707" t="s">
        <v>739</v>
      </c>
      <c r="F707" t="s">
        <v>1588</v>
      </c>
      <c r="G707" t="s">
        <v>915</v>
      </c>
      <c r="H707" t="str">
        <f>IFERROR(VLOOKUP(B707,[2]Sheet2!K:L,2,0), "Laptop")</f>
        <v>Desktop</v>
      </c>
    </row>
    <row r="708" spans="1:8" x14ac:dyDescent="0.35">
      <c r="A708" t="s">
        <v>1589</v>
      </c>
      <c r="B708" t="s">
        <v>212</v>
      </c>
      <c r="C708" t="s">
        <v>10</v>
      </c>
      <c r="D708" t="s">
        <v>11</v>
      </c>
      <c r="E708" t="s">
        <v>739</v>
      </c>
      <c r="F708" t="s">
        <v>1590</v>
      </c>
      <c r="G708" t="s">
        <v>774</v>
      </c>
      <c r="H708" t="str">
        <f>IFERROR(VLOOKUP(B708,[2]Sheet2!K:L,2,0), "Laptop")</f>
        <v>Laptop</v>
      </c>
    </row>
    <row r="709" spans="1:8" x14ac:dyDescent="0.35">
      <c r="A709" t="s">
        <v>1591</v>
      </c>
      <c r="B709" t="s">
        <v>17</v>
      </c>
      <c r="C709" t="s">
        <v>10</v>
      </c>
      <c r="D709" t="s">
        <v>11</v>
      </c>
      <c r="E709" t="s">
        <v>739</v>
      </c>
      <c r="F709" t="s">
        <v>1592</v>
      </c>
      <c r="G709" t="s">
        <v>819</v>
      </c>
      <c r="H709" t="str">
        <f>IFERROR(VLOOKUP(B709,[2]Sheet2!K:L,2,0), "Laptop")</f>
        <v>Laptop</v>
      </c>
    </row>
    <row r="710" spans="1:8" x14ac:dyDescent="0.35">
      <c r="A710" t="s">
        <v>1593</v>
      </c>
      <c r="B710" t="s">
        <v>989</v>
      </c>
      <c r="C710" t="s">
        <v>10</v>
      </c>
      <c r="D710" t="s">
        <v>11</v>
      </c>
      <c r="E710" t="s">
        <v>739</v>
      </c>
      <c r="F710" t="s">
        <v>1594</v>
      </c>
      <c r="G710" t="s">
        <v>156</v>
      </c>
      <c r="H710" t="str">
        <f>IFERROR(VLOOKUP(B710,[2]Sheet2!K:L,2,0), "Laptop")</f>
        <v>Workstation</v>
      </c>
    </row>
    <row r="711" spans="1:8" x14ac:dyDescent="0.35">
      <c r="A711" t="s">
        <v>1595</v>
      </c>
      <c r="B711" t="s">
        <v>37</v>
      </c>
      <c r="C711" t="s">
        <v>10</v>
      </c>
      <c r="D711" t="s">
        <v>11</v>
      </c>
      <c r="E711" t="s">
        <v>739</v>
      </c>
      <c r="F711" t="s">
        <v>1596</v>
      </c>
      <c r="G711" t="s">
        <v>830</v>
      </c>
      <c r="H711" t="str">
        <f>IFERROR(VLOOKUP(B711,[2]Sheet2!K:L,2,0), "Laptop")</f>
        <v>Laptop</v>
      </c>
    </row>
    <row r="712" spans="1:8" x14ac:dyDescent="0.35">
      <c r="A712" t="s">
        <v>1597</v>
      </c>
      <c r="B712" t="s">
        <v>37</v>
      </c>
      <c r="C712" t="s">
        <v>10</v>
      </c>
      <c r="D712" t="s">
        <v>11</v>
      </c>
      <c r="E712" t="s">
        <v>739</v>
      </c>
      <c r="F712" t="s">
        <v>1598</v>
      </c>
      <c r="G712" t="s">
        <v>1599</v>
      </c>
      <c r="H712" t="str">
        <f>IFERROR(VLOOKUP(B712,[2]Sheet2!K:L,2,0), "Laptop")</f>
        <v>Laptop</v>
      </c>
    </row>
    <row r="713" spans="1:8" x14ac:dyDescent="0.35">
      <c r="A713" t="s">
        <v>1600</v>
      </c>
      <c r="B713" t="s">
        <v>37</v>
      </c>
      <c r="C713" t="s">
        <v>10</v>
      </c>
      <c r="D713" t="s">
        <v>11</v>
      </c>
      <c r="E713" t="s">
        <v>739</v>
      </c>
      <c r="F713" t="s">
        <v>1601</v>
      </c>
      <c r="G713" t="s">
        <v>955</v>
      </c>
      <c r="H713" t="str">
        <f>IFERROR(VLOOKUP(B713,[2]Sheet2!K:L,2,0), "Laptop")</f>
        <v>Laptop</v>
      </c>
    </row>
    <row r="714" spans="1:8" x14ac:dyDescent="0.35">
      <c r="A714" t="s">
        <v>1602</v>
      </c>
      <c r="B714" t="s">
        <v>17</v>
      </c>
      <c r="C714" t="s">
        <v>10</v>
      </c>
      <c r="D714" t="s">
        <v>11</v>
      </c>
      <c r="E714" t="s">
        <v>739</v>
      </c>
      <c r="F714" t="s">
        <v>1603</v>
      </c>
      <c r="G714" t="s">
        <v>574</v>
      </c>
      <c r="H714" t="str">
        <f>IFERROR(VLOOKUP(B714,[2]Sheet2!K:L,2,0), "Laptop")</f>
        <v>Laptop</v>
      </c>
    </row>
    <row r="715" spans="1:8" x14ac:dyDescent="0.35">
      <c r="A715" t="s">
        <v>1604</v>
      </c>
      <c r="B715" t="s">
        <v>37</v>
      </c>
      <c r="C715" t="s">
        <v>10</v>
      </c>
      <c r="D715" t="s">
        <v>11</v>
      </c>
      <c r="E715" t="s">
        <v>739</v>
      </c>
      <c r="F715" t="s">
        <v>1605</v>
      </c>
      <c r="G715" t="s">
        <v>1016</v>
      </c>
      <c r="H715" t="str">
        <f>IFERROR(VLOOKUP(B715,[2]Sheet2!K:L,2,0), "Laptop")</f>
        <v>Laptop</v>
      </c>
    </row>
    <row r="716" spans="1:8" x14ac:dyDescent="0.35">
      <c r="A716" t="s">
        <v>1606</v>
      </c>
      <c r="B716" t="s">
        <v>37</v>
      </c>
      <c r="C716" t="s">
        <v>10</v>
      </c>
      <c r="D716" t="s">
        <v>11</v>
      </c>
      <c r="E716" t="s">
        <v>739</v>
      </c>
      <c r="F716" t="s">
        <v>1607</v>
      </c>
      <c r="G716" t="s">
        <v>574</v>
      </c>
      <c r="H716" t="str">
        <f>IFERROR(VLOOKUP(B716,[2]Sheet2!K:L,2,0), "Laptop")</f>
        <v>Laptop</v>
      </c>
    </row>
    <row r="717" spans="1:8" x14ac:dyDescent="0.35">
      <c r="A717" t="s">
        <v>1608</v>
      </c>
      <c r="B717" t="s">
        <v>17</v>
      </c>
      <c r="C717" t="s">
        <v>10</v>
      </c>
      <c r="D717" t="s">
        <v>11</v>
      </c>
      <c r="E717" t="s">
        <v>739</v>
      </c>
      <c r="F717" t="s">
        <v>1609</v>
      </c>
      <c r="G717" t="s">
        <v>768</v>
      </c>
      <c r="H717" t="str">
        <f>IFERROR(VLOOKUP(B717,[2]Sheet2!K:L,2,0), "Laptop")</f>
        <v>Laptop</v>
      </c>
    </row>
    <row r="718" spans="1:8" x14ac:dyDescent="0.35">
      <c r="A718" t="s">
        <v>1610</v>
      </c>
      <c r="B718" t="s">
        <v>17</v>
      </c>
      <c r="C718" t="s">
        <v>10</v>
      </c>
      <c r="D718" t="s">
        <v>11</v>
      </c>
      <c r="E718" t="s">
        <v>739</v>
      </c>
      <c r="F718" t="s">
        <v>1611</v>
      </c>
      <c r="G718" t="s">
        <v>1612</v>
      </c>
      <c r="H718" t="str">
        <f>IFERROR(VLOOKUP(B718,[2]Sheet2!K:L,2,0), "Laptop")</f>
        <v>Laptop</v>
      </c>
    </row>
    <row r="719" spans="1:8" x14ac:dyDescent="0.35">
      <c r="A719" t="s">
        <v>1202</v>
      </c>
      <c r="B719" t="s">
        <v>133</v>
      </c>
      <c r="C719" t="s">
        <v>10</v>
      </c>
      <c r="D719" t="s">
        <v>11</v>
      </c>
      <c r="E719" t="s">
        <v>739</v>
      </c>
      <c r="F719" t="s">
        <v>1613</v>
      </c>
      <c r="G719" t="s">
        <v>1204</v>
      </c>
      <c r="H719" t="str">
        <f>IFERROR(VLOOKUP(B719,[2]Sheet2!K:L,2,0), "Laptop")</f>
        <v>Desktop</v>
      </c>
    </row>
    <row r="720" spans="1:8" x14ac:dyDescent="0.35">
      <c r="A720" t="s">
        <v>1614</v>
      </c>
      <c r="B720" t="s">
        <v>17</v>
      </c>
      <c r="C720" t="s">
        <v>10</v>
      </c>
      <c r="D720" t="s">
        <v>11</v>
      </c>
      <c r="E720" t="s">
        <v>739</v>
      </c>
      <c r="F720" t="s">
        <v>1615</v>
      </c>
      <c r="G720" t="s">
        <v>936</v>
      </c>
      <c r="H720" t="str">
        <f>IFERROR(VLOOKUP(B720,[2]Sheet2!K:L,2,0), "Laptop")</f>
        <v>Laptop</v>
      </c>
    </row>
    <row r="721" spans="1:8" x14ac:dyDescent="0.35">
      <c r="A721" t="s">
        <v>1616</v>
      </c>
      <c r="B721" t="s">
        <v>140</v>
      </c>
      <c r="C721" t="s">
        <v>10</v>
      </c>
      <c r="D721" t="s">
        <v>11</v>
      </c>
      <c r="E721" t="s">
        <v>739</v>
      </c>
      <c r="F721" t="s">
        <v>1617</v>
      </c>
      <c r="G721" t="s">
        <v>122</v>
      </c>
      <c r="H721" t="str">
        <f>IFERROR(VLOOKUP(B721,[2]Sheet2!K:L,2,0), "Laptop")</f>
        <v>Laptop</v>
      </c>
    </row>
    <row r="722" spans="1:8" x14ac:dyDescent="0.35">
      <c r="A722" t="s">
        <v>1618</v>
      </c>
      <c r="B722" t="s">
        <v>1619</v>
      </c>
      <c r="C722" t="s">
        <v>10</v>
      </c>
      <c r="D722" t="s">
        <v>11</v>
      </c>
      <c r="E722" t="s">
        <v>739</v>
      </c>
      <c r="F722" t="s">
        <v>1620</v>
      </c>
      <c r="G722" t="s">
        <v>859</v>
      </c>
      <c r="H722" t="str">
        <f>IFERROR(VLOOKUP(B722,[2]Sheet2!K:L,2,0), "Laptop")</f>
        <v>Workstation</v>
      </c>
    </row>
    <row r="723" spans="1:8" x14ac:dyDescent="0.35">
      <c r="A723" t="s">
        <v>1621</v>
      </c>
      <c r="B723" t="s">
        <v>37</v>
      </c>
      <c r="C723" t="s">
        <v>10</v>
      </c>
      <c r="D723" t="s">
        <v>11</v>
      </c>
      <c r="E723" t="s">
        <v>739</v>
      </c>
      <c r="F723" t="s">
        <v>1622</v>
      </c>
      <c r="G723" t="s">
        <v>955</v>
      </c>
      <c r="H723" t="str">
        <f>IFERROR(VLOOKUP(B723,[2]Sheet2!K:L,2,0), "Laptop")</f>
        <v>Laptop</v>
      </c>
    </row>
    <row r="724" spans="1:8" x14ac:dyDescent="0.35">
      <c r="A724" t="s">
        <v>1623</v>
      </c>
      <c r="B724" t="s">
        <v>1031</v>
      </c>
      <c r="C724" t="s">
        <v>10</v>
      </c>
      <c r="D724" t="s">
        <v>11</v>
      </c>
      <c r="E724" t="s">
        <v>739</v>
      </c>
      <c r="F724" t="s">
        <v>1624</v>
      </c>
      <c r="H724" t="str">
        <f>IFERROR(VLOOKUP(B724,[2]Sheet2!K:L,2,0), "Laptop")</f>
        <v>Laptop</v>
      </c>
    </row>
    <row r="725" spans="1:8" x14ac:dyDescent="0.35">
      <c r="A725" t="s">
        <v>1623</v>
      </c>
      <c r="B725" t="s">
        <v>1545</v>
      </c>
      <c r="C725" t="s">
        <v>10</v>
      </c>
      <c r="D725" t="s">
        <v>11</v>
      </c>
      <c r="E725" t="s">
        <v>739</v>
      </c>
      <c r="F725" t="s">
        <v>1624</v>
      </c>
      <c r="G725" t="s">
        <v>1033</v>
      </c>
      <c r="H725" t="str">
        <f>IFERROR(VLOOKUP(B725,[2]Sheet2!K:L,2,0), "Laptop")</f>
        <v>Laptop</v>
      </c>
    </row>
    <row r="726" spans="1:8" x14ac:dyDescent="0.35">
      <c r="A726" t="s">
        <v>1625</v>
      </c>
      <c r="B726" t="s">
        <v>273</v>
      </c>
      <c r="C726" t="s">
        <v>10</v>
      </c>
      <c r="D726" t="s">
        <v>11</v>
      </c>
      <c r="E726" t="s">
        <v>739</v>
      </c>
      <c r="F726" t="s">
        <v>1626</v>
      </c>
      <c r="G726" t="s">
        <v>661</v>
      </c>
      <c r="H726" t="str">
        <f>IFERROR(VLOOKUP(B726,[2]Sheet2!K:L,2,0), "Laptop")</f>
        <v>Laptop</v>
      </c>
    </row>
    <row r="727" spans="1:8" x14ac:dyDescent="0.35">
      <c r="A727" t="s">
        <v>1627</v>
      </c>
      <c r="B727" t="s">
        <v>37</v>
      </c>
      <c r="C727" t="s">
        <v>10</v>
      </c>
      <c r="D727" t="s">
        <v>11</v>
      </c>
      <c r="E727" t="s">
        <v>739</v>
      </c>
      <c r="F727" t="s">
        <v>1628</v>
      </c>
      <c r="G727" t="s">
        <v>577</v>
      </c>
      <c r="H727" t="str">
        <f>IFERROR(VLOOKUP(B727,[2]Sheet2!K:L,2,0), "Laptop")</f>
        <v>Laptop</v>
      </c>
    </row>
    <row r="728" spans="1:8" x14ac:dyDescent="0.35">
      <c r="A728" t="s">
        <v>1629</v>
      </c>
      <c r="B728" t="s">
        <v>37</v>
      </c>
      <c r="C728" t="s">
        <v>10</v>
      </c>
      <c r="D728" t="s">
        <v>11</v>
      </c>
      <c r="E728" t="s">
        <v>739</v>
      </c>
      <c r="F728" t="s">
        <v>1630</v>
      </c>
      <c r="G728" t="s">
        <v>1631</v>
      </c>
      <c r="H728" t="str">
        <f>IFERROR(VLOOKUP(B728,[2]Sheet2!K:L,2,0), "Laptop")</f>
        <v>Laptop</v>
      </c>
    </row>
    <row r="729" spans="1:8" x14ac:dyDescent="0.35">
      <c r="A729" t="s">
        <v>808</v>
      </c>
      <c r="B729" t="s">
        <v>1556</v>
      </c>
      <c r="C729" t="s">
        <v>10</v>
      </c>
      <c r="D729" t="s">
        <v>11</v>
      </c>
      <c r="E729" t="s">
        <v>739</v>
      </c>
      <c r="F729" t="s">
        <v>1632</v>
      </c>
      <c r="G729" t="s">
        <v>810</v>
      </c>
      <c r="H729" t="str">
        <f>IFERROR(VLOOKUP(B729,[2]Sheet2!K:L,2,0), "Laptop")</f>
        <v>Laptop</v>
      </c>
    </row>
    <row r="730" spans="1:8" x14ac:dyDescent="0.35">
      <c r="A730" t="s">
        <v>1633</v>
      </c>
      <c r="B730" t="s">
        <v>17</v>
      </c>
      <c r="C730" t="s">
        <v>10</v>
      </c>
      <c r="D730" t="s">
        <v>11</v>
      </c>
      <c r="E730" t="s">
        <v>739</v>
      </c>
      <c r="F730" t="s">
        <v>1634</v>
      </c>
      <c r="G730" t="s">
        <v>788</v>
      </c>
      <c r="H730" t="str">
        <f>IFERROR(VLOOKUP(B730,[2]Sheet2!K:L,2,0), "Laptop")</f>
        <v>Laptop</v>
      </c>
    </row>
    <row r="731" spans="1:8" x14ac:dyDescent="0.35">
      <c r="A731" t="s">
        <v>869</v>
      </c>
      <c r="B731" t="s">
        <v>37</v>
      </c>
      <c r="C731" t="s">
        <v>10</v>
      </c>
      <c r="D731" t="s">
        <v>11</v>
      </c>
      <c r="E731" t="s">
        <v>739</v>
      </c>
      <c r="F731" t="s">
        <v>1635</v>
      </c>
      <c r="G731" t="s">
        <v>799</v>
      </c>
      <c r="H731" t="str">
        <f>IFERROR(VLOOKUP(B731,[2]Sheet2!K:L,2,0), "Laptop")</f>
        <v>Laptop</v>
      </c>
    </row>
    <row r="732" spans="1:8" x14ac:dyDescent="0.35">
      <c r="A732" t="s">
        <v>1636</v>
      </c>
      <c r="B732" t="s">
        <v>37</v>
      </c>
      <c r="C732" t="s">
        <v>10</v>
      </c>
      <c r="D732" t="s">
        <v>11</v>
      </c>
      <c r="E732" t="s">
        <v>739</v>
      </c>
      <c r="F732" t="s">
        <v>1637</v>
      </c>
      <c r="G732" t="s">
        <v>1054</v>
      </c>
      <c r="H732" t="str">
        <f>IFERROR(VLOOKUP(B732,[2]Sheet2!K:L,2,0), "Laptop")</f>
        <v>Laptop</v>
      </c>
    </row>
    <row r="733" spans="1:8" x14ac:dyDescent="0.35">
      <c r="A733" t="s">
        <v>1638</v>
      </c>
      <c r="B733" t="s">
        <v>17</v>
      </c>
      <c r="C733" t="s">
        <v>10</v>
      </c>
      <c r="D733" t="s">
        <v>11</v>
      </c>
      <c r="E733" t="s">
        <v>739</v>
      </c>
      <c r="F733" t="s">
        <v>1639</v>
      </c>
      <c r="G733" t="s">
        <v>550</v>
      </c>
      <c r="H733" t="str">
        <f>IFERROR(VLOOKUP(B733,[2]Sheet2!K:L,2,0), "Laptop")</f>
        <v>Laptop</v>
      </c>
    </row>
    <row r="734" spans="1:8" x14ac:dyDescent="0.35">
      <c r="A734" t="s">
        <v>1640</v>
      </c>
      <c r="B734" t="s">
        <v>17</v>
      </c>
      <c r="C734" t="s">
        <v>10</v>
      </c>
      <c r="D734" t="s">
        <v>11</v>
      </c>
      <c r="E734" t="s">
        <v>739</v>
      </c>
      <c r="F734" t="s">
        <v>1641</v>
      </c>
      <c r="G734" t="s">
        <v>753</v>
      </c>
      <c r="H734" t="str">
        <f>IFERROR(VLOOKUP(B734,[2]Sheet2!K:L,2,0), "Laptop")</f>
        <v>Laptop</v>
      </c>
    </row>
    <row r="735" spans="1:8" x14ac:dyDescent="0.35">
      <c r="A735" t="s">
        <v>1642</v>
      </c>
      <c r="B735" t="s">
        <v>37</v>
      </c>
      <c r="C735" t="s">
        <v>10</v>
      </c>
      <c r="D735" t="s">
        <v>11</v>
      </c>
      <c r="E735" t="s">
        <v>739</v>
      </c>
      <c r="F735" t="s">
        <v>1643</v>
      </c>
      <c r="G735" t="s">
        <v>896</v>
      </c>
      <c r="H735" t="str">
        <f>IFERROR(VLOOKUP(B735,[2]Sheet2!K:L,2,0), "Laptop")</f>
        <v>Laptop</v>
      </c>
    </row>
    <row r="736" spans="1:8" x14ac:dyDescent="0.35">
      <c r="A736" t="s">
        <v>1644</v>
      </c>
      <c r="B736" t="s">
        <v>37</v>
      </c>
      <c r="C736" t="s">
        <v>10</v>
      </c>
      <c r="D736" t="s">
        <v>11</v>
      </c>
      <c r="E736" t="s">
        <v>739</v>
      </c>
      <c r="F736" t="s">
        <v>1645</v>
      </c>
      <c r="G736" t="s">
        <v>1270</v>
      </c>
      <c r="H736" t="str">
        <f>IFERROR(VLOOKUP(B736,[2]Sheet2!K:L,2,0), "Laptop")</f>
        <v>Laptop</v>
      </c>
    </row>
    <row r="737" spans="1:8" x14ac:dyDescent="0.35">
      <c r="A737" t="s">
        <v>1646</v>
      </c>
      <c r="B737" t="s">
        <v>17</v>
      </c>
      <c r="C737" t="s">
        <v>10</v>
      </c>
      <c r="D737" t="s">
        <v>11</v>
      </c>
      <c r="E737" t="s">
        <v>739</v>
      </c>
      <c r="F737" t="s">
        <v>1647</v>
      </c>
      <c r="G737" t="s">
        <v>771</v>
      </c>
      <c r="H737" t="str">
        <f>IFERROR(VLOOKUP(B737,[2]Sheet2!K:L,2,0), "Laptop")</f>
        <v>Laptop</v>
      </c>
    </row>
    <row r="738" spans="1:8" x14ac:dyDescent="0.35">
      <c r="A738" t="s">
        <v>1102</v>
      </c>
      <c r="B738" t="s">
        <v>17</v>
      </c>
      <c r="C738" t="s">
        <v>10</v>
      </c>
      <c r="D738" t="s">
        <v>11</v>
      </c>
      <c r="E738" t="s">
        <v>739</v>
      </c>
      <c r="F738" t="s">
        <v>1648</v>
      </c>
      <c r="G738" t="s">
        <v>661</v>
      </c>
      <c r="H738" t="str">
        <f>IFERROR(VLOOKUP(B738,[2]Sheet2!K:L,2,0), "Laptop")</f>
        <v>Laptop</v>
      </c>
    </row>
    <row r="739" spans="1:8" x14ac:dyDescent="0.35">
      <c r="A739" t="s">
        <v>1649</v>
      </c>
      <c r="B739" t="s">
        <v>17</v>
      </c>
      <c r="C739" t="s">
        <v>10</v>
      </c>
      <c r="D739" t="s">
        <v>11</v>
      </c>
      <c r="E739" t="s">
        <v>739</v>
      </c>
      <c r="F739" t="s">
        <v>1650</v>
      </c>
      <c r="G739" t="s">
        <v>1651</v>
      </c>
      <c r="H739" t="str">
        <f>IFERROR(VLOOKUP(B739,[2]Sheet2!K:L,2,0), "Laptop")</f>
        <v>Laptop</v>
      </c>
    </row>
    <row r="740" spans="1:8" x14ac:dyDescent="0.35">
      <c r="A740" t="s">
        <v>1652</v>
      </c>
      <c r="B740" t="s">
        <v>832</v>
      </c>
      <c r="C740" t="s">
        <v>10</v>
      </c>
      <c r="D740" t="s">
        <v>11</v>
      </c>
      <c r="E740" t="s">
        <v>739</v>
      </c>
      <c r="F740" t="s">
        <v>1653</v>
      </c>
      <c r="G740" t="s">
        <v>122</v>
      </c>
      <c r="H740" t="str">
        <f>IFERROR(VLOOKUP(B740,[2]Sheet2!K:L,2,0), "Laptop")</f>
        <v>Workstation</v>
      </c>
    </row>
    <row r="741" spans="1:8" x14ac:dyDescent="0.35">
      <c r="A741" t="s">
        <v>1654</v>
      </c>
      <c r="B741" t="s">
        <v>17</v>
      </c>
      <c r="C741" t="s">
        <v>10</v>
      </c>
      <c r="D741" t="s">
        <v>11</v>
      </c>
      <c r="E741" t="s">
        <v>739</v>
      </c>
      <c r="F741" t="s">
        <v>1655</v>
      </c>
      <c r="G741" t="s">
        <v>1463</v>
      </c>
      <c r="H741" t="str">
        <f>IFERROR(VLOOKUP(B741,[2]Sheet2!K:L,2,0), "Laptop")</f>
        <v>Laptop</v>
      </c>
    </row>
    <row r="742" spans="1:8" x14ac:dyDescent="0.35">
      <c r="A742" t="s">
        <v>1656</v>
      </c>
      <c r="B742" t="s">
        <v>140</v>
      </c>
      <c r="C742" t="s">
        <v>10</v>
      </c>
      <c r="D742" t="s">
        <v>11</v>
      </c>
      <c r="E742" t="s">
        <v>739</v>
      </c>
      <c r="F742" t="s">
        <v>1657</v>
      </c>
      <c r="G742" t="s">
        <v>840</v>
      </c>
      <c r="H742" t="str">
        <f>IFERROR(VLOOKUP(B742,[2]Sheet2!K:L,2,0), "Laptop")</f>
        <v>Laptop</v>
      </c>
    </row>
    <row r="743" spans="1:8" x14ac:dyDescent="0.35">
      <c r="A743" t="s">
        <v>1658</v>
      </c>
      <c r="B743" t="s">
        <v>17</v>
      </c>
      <c r="C743" t="s">
        <v>10</v>
      </c>
      <c r="D743" t="s">
        <v>11</v>
      </c>
      <c r="E743" t="s">
        <v>739</v>
      </c>
      <c r="F743" t="s">
        <v>1659</v>
      </c>
      <c r="G743" t="s">
        <v>1069</v>
      </c>
      <c r="H743" t="str">
        <f>IFERROR(VLOOKUP(B743,[2]Sheet2!K:L,2,0), "Laptop")</f>
        <v>Laptop</v>
      </c>
    </row>
    <row r="744" spans="1:8" x14ac:dyDescent="0.35">
      <c r="A744" t="s">
        <v>1660</v>
      </c>
      <c r="B744" t="s">
        <v>17</v>
      </c>
      <c r="C744" t="s">
        <v>10</v>
      </c>
      <c r="D744" t="s">
        <v>11</v>
      </c>
      <c r="E744" t="s">
        <v>739</v>
      </c>
      <c r="F744" t="s">
        <v>1661</v>
      </c>
      <c r="G744" t="s">
        <v>617</v>
      </c>
      <c r="H744" t="str">
        <f>IFERROR(VLOOKUP(B744,[2]Sheet2!K:L,2,0), "Laptop")</f>
        <v>Laptop</v>
      </c>
    </row>
    <row r="745" spans="1:8" x14ac:dyDescent="0.35">
      <c r="A745" t="s">
        <v>1662</v>
      </c>
      <c r="B745" t="s">
        <v>17</v>
      </c>
      <c r="C745" t="s">
        <v>10</v>
      </c>
      <c r="D745" t="s">
        <v>11</v>
      </c>
      <c r="E745" t="s">
        <v>739</v>
      </c>
      <c r="F745" t="s">
        <v>1663</v>
      </c>
      <c r="G745" t="s">
        <v>845</v>
      </c>
      <c r="H745" t="str">
        <f>IFERROR(VLOOKUP(B745,[2]Sheet2!K:L,2,0), "Laptop")</f>
        <v>Laptop</v>
      </c>
    </row>
    <row r="746" spans="1:8" x14ac:dyDescent="0.35">
      <c r="A746" t="s">
        <v>1664</v>
      </c>
      <c r="B746" t="s">
        <v>37</v>
      </c>
      <c r="C746" t="s">
        <v>10</v>
      </c>
      <c r="D746" t="s">
        <v>11</v>
      </c>
      <c r="E746" t="s">
        <v>739</v>
      </c>
      <c r="F746" t="s">
        <v>1665</v>
      </c>
      <c r="G746" t="s">
        <v>1381</v>
      </c>
      <c r="H746" t="str">
        <f>IFERROR(VLOOKUP(B746,[2]Sheet2!K:L,2,0), "Laptop")</f>
        <v>Laptop</v>
      </c>
    </row>
    <row r="747" spans="1:8" x14ac:dyDescent="0.35">
      <c r="A747" t="s">
        <v>1666</v>
      </c>
      <c r="B747" t="s">
        <v>17</v>
      </c>
      <c r="C747" t="s">
        <v>10</v>
      </c>
      <c r="D747" t="s">
        <v>11</v>
      </c>
      <c r="E747" t="s">
        <v>739</v>
      </c>
      <c r="F747" t="s">
        <v>1667</v>
      </c>
      <c r="G747" t="s">
        <v>110</v>
      </c>
      <c r="H747" t="str">
        <f>IFERROR(VLOOKUP(B747,[2]Sheet2!K:L,2,0), "Laptop")</f>
        <v>Laptop</v>
      </c>
    </row>
    <row r="748" spans="1:8" x14ac:dyDescent="0.35">
      <c r="A748" t="s">
        <v>1305</v>
      </c>
      <c r="B748" t="s">
        <v>37</v>
      </c>
      <c r="C748" t="s">
        <v>10</v>
      </c>
      <c r="D748" t="s">
        <v>11</v>
      </c>
      <c r="E748" t="s">
        <v>739</v>
      </c>
      <c r="F748" t="s">
        <v>1668</v>
      </c>
      <c r="G748" t="s">
        <v>1057</v>
      </c>
      <c r="H748" t="str">
        <f>IFERROR(VLOOKUP(B748,[2]Sheet2!K:L,2,0), "Laptop")</f>
        <v>Laptop</v>
      </c>
    </row>
    <row r="749" spans="1:8" x14ac:dyDescent="0.35">
      <c r="A749" t="s">
        <v>820</v>
      </c>
      <c r="B749" t="s">
        <v>37</v>
      </c>
      <c r="C749" t="s">
        <v>10</v>
      </c>
      <c r="D749" t="s">
        <v>11</v>
      </c>
      <c r="E749" t="s">
        <v>739</v>
      </c>
      <c r="F749" t="s">
        <v>1669</v>
      </c>
      <c r="G749" t="s">
        <v>822</v>
      </c>
      <c r="H749" t="str">
        <f>IFERROR(VLOOKUP(B749,[2]Sheet2!K:L,2,0), "Laptop")</f>
        <v>Laptop</v>
      </c>
    </row>
    <row r="750" spans="1:8" x14ac:dyDescent="0.35">
      <c r="A750" t="s">
        <v>1670</v>
      </c>
      <c r="B750" t="s">
        <v>17</v>
      </c>
      <c r="C750" t="s">
        <v>10</v>
      </c>
      <c r="D750" t="s">
        <v>11</v>
      </c>
      <c r="E750" t="s">
        <v>739</v>
      </c>
      <c r="F750" t="s">
        <v>1671</v>
      </c>
      <c r="G750" t="s">
        <v>1174</v>
      </c>
      <c r="H750" t="str">
        <f>IFERROR(VLOOKUP(B750,[2]Sheet2!K:L,2,0), "Laptop")</f>
        <v>Laptop</v>
      </c>
    </row>
    <row r="751" spans="1:8" x14ac:dyDescent="0.35">
      <c r="A751" t="s">
        <v>1672</v>
      </c>
      <c r="B751" t="s">
        <v>17</v>
      </c>
      <c r="C751" t="s">
        <v>10</v>
      </c>
      <c r="D751" t="s">
        <v>11</v>
      </c>
      <c r="E751" t="s">
        <v>739</v>
      </c>
      <c r="F751" t="s">
        <v>1673</v>
      </c>
      <c r="G751" t="s">
        <v>765</v>
      </c>
      <c r="H751" t="str">
        <f>IFERROR(VLOOKUP(B751,[2]Sheet2!K:L,2,0), "Laptop")</f>
        <v>Laptop</v>
      </c>
    </row>
    <row r="752" spans="1:8" x14ac:dyDescent="0.35">
      <c r="A752" t="s">
        <v>1091</v>
      </c>
      <c r="B752" t="s">
        <v>176</v>
      </c>
      <c r="C752" t="s">
        <v>10</v>
      </c>
      <c r="D752" t="s">
        <v>11</v>
      </c>
      <c r="E752" t="s">
        <v>739</v>
      </c>
      <c r="F752" t="s">
        <v>1674</v>
      </c>
      <c r="G752" t="s">
        <v>799</v>
      </c>
      <c r="H752" t="str">
        <f>IFERROR(VLOOKUP(B752,[2]Sheet2!K:L,2,0), "Laptop")</f>
        <v>Laptop</v>
      </c>
    </row>
    <row r="753" spans="1:8" x14ac:dyDescent="0.35">
      <c r="A753" t="s">
        <v>1675</v>
      </c>
      <c r="B753" t="s">
        <v>176</v>
      </c>
      <c r="C753" t="s">
        <v>10</v>
      </c>
      <c r="D753" t="s">
        <v>11</v>
      </c>
      <c r="E753" t="s">
        <v>739</v>
      </c>
      <c r="F753" t="s">
        <v>1676</v>
      </c>
      <c r="G753" t="s">
        <v>1677</v>
      </c>
      <c r="H753" t="str">
        <f>IFERROR(VLOOKUP(B753,[2]Sheet2!K:L,2,0), "Laptop")</f>
        <v>Laptop</v>
      </c>
    </row>
    <row r="754" spans="1:8" x14ac:dyDescent="0.35">
      <c r="A754" t="s">
        <v>1678</v>
      </c>
      <c r="B754" t="s">
        <v>1679</v>
      </c>
      <c r="C754" t="s">
        <v>10</v>
      </c>
      <c r="D754" t="s">
        <v>11</v>
      </c>
      <c r="E754" t="s">
        <v>739</v>
      </c>
      <c r="F754" t="s">
        <v>1680</v>
      </c>
      <c r="G754" t="s">
        <v>791</v>
      </c>
      <c r="H754" t="str">
        <f>IFERROR(VLOOKUP(B754,[2]Sheet2!K:L,2,0), "Laptop")</f>
        <v>Laptop</v>
      </c>
    </row>
    <row r="755" spans="1:8" x14ac:dyDescent="0.35">
      <c r="A755" t="s">
        <v>1681</v>
      </c>
      <c r="B755" t="s">
        <v>17</v>
      </c>
      <c r="C755" t="s">
        <v>10</v>
      </c>
      <c r="D755" t="s">
        <v>11</v>
      </c>
      <c r="E755" t="s">
        <v>739</v>
      </c>
      <c r="F755" t="s">
        <v>1682</v>
      </c>
      <c r="G755" t="s">
        <v>810</v>
      </c>
      <c r="H755" t="str">
        <f>IFERROR(VLOOKUP(B755,[2]Sheet2!K:L,2,0), "Laptop")</f>
        <v>Laptop</v>
      </c>
    </row>
    <row r="756" spans="1:8" x14ac:dyDescent="0.35">
      <c r="A756" t="s">
        <v>1683</v>
      </c>
      <c r="B756" t="s">
        <v>37</v>
      </c>
      <c r="C756" t="s">
        <v>10</v>
      </c>
      <c r="D756" t="s">
        <v>11</v>
      </c>
      <c r="E756" t="s">
        <v>739</v>
      </c>
      <c r="F756" t="s">
        <v>1684</v>
      </c>
      <c r="G756" t="s">
        <v>568</v>
      </c>
      <c r="H756" t="str">
        <f>IFERROR(VLOOKUP(B756,[2]Sheet2!K:L,2,0), "Laptop")</f>
        <v>Laptop</v>
      </c>
    </row>
    <row r="757" spans="1:8" x14ac:dyDescent="0.35">
      <c r="A757" t="s">
        <v>1685</v>
      </c>
      <c r="B757" t="s">
        <v>37</v>
      </c>
      <c r="C757" t="s">
        <v>10</v>
      </c>
      <c r="D757" t="s">
        <v>11</v>
      </c>
      <c r="E757" t="s">
        <v>739</v>
      </c>
      <c r="F757" t="s">
        <v>1686</v>
      </c>
      <c r="G757" t="s">
        <v>1687</v>
      </c>
      <c r="H757" t="str">
        <f>IFERROR(VLOOKUP(B757,[2]Sheet2!K:L,2,0), "Laptop")</f>
        <v>Laptop</v>
      </c>
    </row>
    <row r="758" spans="1:8" x14ac:dyDescent="0.35">
      <c r="A758" t="s">
        <v>1688</v>
      </c>
      <c r="B758" t="s">
        <v>194</v>
      </c>
      <c r="C758" t="s">
        <v>10</v>
      </c>
      <c r="D758" t="s">
        <v>11</v>
      </c>
      <c r="E758" t="s">
        <v>739</v>
      </c>
      <c r="F758" t="s">
        <v>1689</v>
      </c>
      <c r="G758" t="s">
        <v>122</v>
      </c>
      <c r="H758" t="str">
        <f>IFERROR(VLOOKUP(B758,[2]Sheet2!K:L,2,0), "Laptop")</f>
        <v>Laptop</v>
      </c>
    </row>
    <row r="759" spans="1:8" x14ac:dyDescent="0.35">
      <c r="A759" t="s">
        <v>1566</v>
      </c>
      <c r="B759" t="s">
        <v>37</v>
      </c>
      <c r="C759" t="s">
        <v>10</v>
      </c>
      <c r="D759" t="s">
        <v>11</v>
      </c>
      <c r="E759" t="s">
        <v>739</v>
      </c>
      <c r="F759" t="s">
        <v>1690</v>
      </c>
      <c r="G759" t="s">
        <v>1316</v>
      </c>
      <c r="H759" t="str">
        <f>IFERROR(VLOOKUP(B759,[2]Sheet2!K:L,2,0), "Laptop")</f>
        <v>Laptop</v>
      </c>
    </row>
    <row r="760" spans="1:8" x14ac:dyDescent="0.35">
      <c r="A760" t="s">
        <v>1691</v>
      </c>
      <c r="B760" t="s">
        <v>37</v>
      </c>
      <c r="C760" t="s">
        <v>10</v>
      </c>
      <c r="D760" t="s">
        <v>11</v>
      </c>
      <c r="E760" t="s">
        <v>739</v>
      </c>
      <c r="F760" t="s">
        <v>1692</v>
      </c>
      <c r="G760" t="s">
        <v>796</v>
      </c>
      <c r="H760" t="str">
        <f>IFERROR(VLOOKUP(B760,[2]Sheet2!K:L,2,0), "Laptop")</f>
        <v>Laptop</v>
      </c>
    </row>
    <row r="761" spans="1:8" x14ac:dyDescent="0.35">
      <c r="A761" t="s">
        <v>1693</v>
      </c>
      <c r="B761" t="s">
        <v>32</v>
      </c>
      <c r="C761" t="s">
        <v>10</v>
      </c>
      <c r="D761" t="s">
        <v>11</v>
      </c>
      <c r="E761" t="s">
        <v>739</v>
      </c>
      <c r="F761" t="s">
        <v>1694</v>
      </c>
      <c r="G761" t="s">
        <v>156</v>
      </c>
      <c r="H761" t="str">
        <f>IFERROR(VLOOKUP(B761,[2]Sheet2!K:L,2,0), "Laptop")</f>
        <v>Laptop</v>
      </c>
    </row>
    <row r="762" spans="1:8" x14ac:dyDescent="0.35">
      <c r="A762" t="s">
        <v>1695</v>
      </c>
      <c r="B762" t="s">
        <v>17</v>
      </c>
      <c r="C762" t="s">
        <v>10</v>
      </c>
      <c r="D762" t="s">
        <v>11</v>
      </c>
      <c r="E762" t="s">
        <v>739</v>
      </c>
      <c r="F762" t="s">
        <v>1696</v>
      </c>
      <c r="G762" t="s">
        <v>1147</v>
      </c>
      <c r="H762" t="str">
        <f>IFERROR(VLOOKUP(B762,[2]Sheet2!K:L,2,0), "Laptop")</f>
        <v>Laptop</v>
      </c>
    </row>
    <row r="763" spans="1:8" x14ac:dyDescent="0.35">
      <c r="A763" t="s">
        <v>1697</v>
      </c>
      <c r="B763" t="s">
        <v>37</v>
      </c>
      <c r="C763" t="s">
        <v>10</v>
      </c>
      <c r="D763" t="s">
        <v>11</v>
      </c>
      <c r="E763" t="s">
        <v>739</v>
      </c>
      <c r="F763" t="s">
        <v>1698</v>
      </c>
      <c r="G763" t="s">
        <v>30</v>
      </c>
      <c r="H763" t="str">
        <f>IFERROR(VLOOKUP(B763,[2]Sheet2!K:L,2,0), "Laptop")</f>
        <v>Laptop</v>
      </c>
    </row>
    <row r="764" spans="1:8" x14ac:dyDescent="0.35">
      <c r="A764" t="s">
        <v>1699</v>
      </c>
      <c r="B764" t="s">
        <v>17</v>
      </c>
      <c r="C764" t="s">
        <v>10</v>
      </c>
      <c r="D764" t="s">
        <v>11</v>
      </c>
      <c r="E764" t="s">
        <v>739</v>
      </c>
      <c r="F764" t="s">
        <v>1700</v>
      </c>
      <c r="G764" t="s">
        <v>791</v>
      </c>
      <c r="H764" t="str">
        <f>IFERROR(VLOOKUP(B764,[2]Sheet2!K:L,2,0), "Laptop")</f>
        <v>Laptop</v>
      </c>
    </row>
    <row r="765" spans="1:8" x14ac:dyDescent="0.35">
      <c r="A765" t="s">
        <v>1701</v>
      </c>
      <c r="B765" t="s">
        <v>140</v>
      </c>
      <c r="C765" t="s">
        <v>10</v>
      </c>
      <c r="D765" t="s">
        <v>11</v>
      </c>
      <c r="E765" t="s">
        <v>739</v>
      </c>
      <c r="F765" t="s">
        <v>1702</v>
      </c>
      <c r="G765" t="s">
        <v>1174</v>
      </c>
      <c r="H765" t="str">
        <f>IFERROR(VLOOKUP(B765,[2]Sheet2!K:L,2,0), "Laptop")</f>
        <v>Laptop</v>
      </c>
    </row>
    <row r="766" spans="1:8" x14ac:dyDescent="0.35">
      <c r="A766" t="s">
        <v>1703</v>
      </c>
      <c r="B766" t="s">
        <v>32</v>
      </c>
      <c r="C766" t="s">
        <v>10</v>
      </c>
      <c r="D766" t="s">
        <v>11</v>
      </c>
      <c r="E766" t="s">
        <v>739</v>
      </c>
      <c r="F766" t="s">
        <v>1704</v>
      </c>
      <c r="G766" t="s">
        <v>810</v>
      </c>
      <c r="H766" t="str">
        <f>IFERROR(VLOOKUP(B766,[2]Sheet2!K:L,2,0), "Laptop")</f>
        <v>Laptop</v>
      </c>
    </row>
    <row r="767" spans="1:8" x14ac:dyDescent="0.35">
      <c r="A767" t="s">
        <v>1705</v>
      </c>
      <c r="B767" t="s">
        <v>64</v>
      </c>
      <c r="C767" t="s">
        <v>10</v>
      </c>
      <c r="D767" t="s">
        <v>11</v>
      </c>
      <c r="E767" t="s">
        <v>739</v>
      </c>
      <c r="F767" t="s">
        <v>1706</v>
      </c>
      <c r="H767" t="str">
        <f>IFERROR(VLOOKUP(B767,[2]Sheet2!K:L,2,0), "Laptop")</f>
        <v>Desktop</v>
      </c>
    </row>
    <row r="768" spans="1:8" x14ac:dyDescent="0.35">
      <c r="A768" t="s">
        <v>1707</v>
      </c>
      <c r="B768" t="s">
        <v>832</v>
      </c>
      <c r="C768" t="s">
        <v>10</v>
      </c>
      <c r="D768" t="s">
        <v>11</v>
      </c>
      <c r="E768" t="s">
        <v>739</v>
      </c>
      <c r="F768" t="s">
        <v>1708</v>
      </c>
      <c r="G768" t="s">
        <v>122</v>
      </c>
      <c r="H768" t="str">
        <f>IFERROR(VLOOKUP(B768,[2]Sheet2!K:L,2,0), "Laptop")</f>
        <v>Workstation</v>
      </c>
    </row>
    <row r="769" spans="1:8" x14ac:dyDescent="0.35">
      <c r="A769" t="s">
        <v>1709</v>
      </c>
      <c r="B769" t="s">
        <v>140</v>
      </c>
      <c r="C769" t="s">
        <v>10</v>
      </c>
      <c r="D769" t="s">
        <v>11</v>
      </c>
      <c r="E769" t="s">
        <v>739</v>
      </c>
      <c r="F769" t="s">
        <v>1710</v>
      </c>
      <c r="G769" t="s">
        <v>1463</v>
      </c>
      <c r="H769" t="str">
        <f>IFERROR(VLOOKUP(B769,[2]Sheet2!K:L,2,0), "Laptop")</f>
        <v>Laptop</v>
      </c>
    </row>
    <row r="770" spans="1:8" x14ac:dyDescent="0.35">
      <c r="A770" t="s">
        <v>1711</v>
      </c>
      <c r="B770" t="s">
        <v>37</v>
      </c>
      <c r="C770" t="s">
        <v>10</v>
      </c>
      <c r="D770" t="s">
        <v>11</v>
      </c>
      <c r="E770" t="s">
        <v>739</v>
      </c>
      <c r="F770" t="s">
        <v>1712</v>
      </c>
      <c r="G770" t="s">
        <v>753</v>
      </c>
      <c r="H770" t="str">
        <f>IFERROR(VLOOKUP(B770,[2]Sheet2!K:L,2,0), "Laptop")</f>
        <v>Laptop</v>
      </c>
    </row>
    <row r="771" spans="1:8" x14ac:dyDescent="0.35">
      <c r="A771" t="s">
        <v>1228</v>
      </c>
      <c r="B771" t="s">
        <v>17</v>
      </c>
      <c r="C771" t="s">
        <v>10</v>
      </c>
      <c r="D771" t="s">
        <v>11</v>
      </c>
      <c r="E771" t="s">
        <v>739</v>
      </c>
      <c r="F771" t="s">
        <v>1713</v>
      </c>
      <c r="G771" t="s">
        <v>122</v>
      </c>
      <c r="H771" t="str">
        <f>IFERROR(VLOOKUP(B771,[2]Sheet2!K:L,2,0), "Laptop")</f>
        <v>Laptop</v>
      </c>
    </row>
    <row r="772" spans="1:8" x14ac:dyDescent="0.35">
      <c r="A772" t="s">
        <v>1714</v>
      </c>
      <c r="B772" t="s">
        <v>17</v>
      </c>
      <c r="C772" t="s">
        <v>10</v>
      </c>
      <c r="D772" t="s">
        <v>11</v>
      </c>
      <c r="E772" t="s">
        <v>739</v>
      </c>
      <c r="F772" t="s">
        <v>1715</v>
      </c>
      <c r="G772" t="s">
        <v>1188</v>
      </c>
      <c r="H772" t="str">
        <f>IFERROR(VLOOKUP(B772,[2]Sheet2!K:L,2,0), "Laptop")</f>
        <v>Laptop</v>
      </c>
    </row>
    <row r="773" spans="1:8" x14ac:dyDescent="0.35">
      <c r="A773" t="s">
        <v>1716</v>
      </c>
      <c r="B773" t="s">
        <v>37</v>
      </c>
      <c r="C773" t="s">
        <v>10</v>
      </c>
      <c r="D773" t="s">
        <v>11</v>
      </c>
      <c r="E773" t="s">
        <v>739</v>
      </c>
      <c r="F773" t="s">
        <v>1717</v>
      </c>
      <c r="G773" t="s">
        <v>30</v>
      </c>
      <c r="H773" t="str">
        <f>IFERROR(VLOOKUP(B773,[2]Sheet2!K:L,2,0), "Laptop")</f>
        <v>Laptop</v>
      </c>
    </row>
    <row r="774" spans="1:8" x14ac:dyDescent="0.35">
      <c r="A774" t="s">
        <v>1323</v>
      </c>
      <c r="B774" t="s">
        <v>989</v>
      </c>
      <c r="C774" t="s">
        <v>10</v>
      </c>
      <c r="D774" t="s">
        <v>11</v>
      </c>
      <c r="E774" t="s">
        <v>739</v>
      </c>
      <c r="F774" t="s">
        <v>1718</v>
      </c>
      <c r="G774" t="s">
        <v>1110</v>
      </c>
      <c r="H774" t="str">
        <f>IFERROR(VLOOKUP(B774,[2]Sheet2!K:L,2,0), "Laptop")</f>
        <v>Workstation</v>
      </c>
    </row>
    <row r="775" spans="1:8" x14ac:dyDescent="0.35">
      <c r="A775" t="s">
        <v>1719</v>
      </c>
      <c r="B775" t="s">
        <v>27</v>
      </c>
      <c r="C775" t="s">
        <v>10</v>
      </c>
      <c r="D775" t="s">
        <v>11</v>
      </c>
      <c r="E775" t="s">
        <v>739</v>
      </c>
      <c r="F775" t="s">
        <v>1720</v>
      </c>
      <c r="G775" t="s">
        <v>1270</v>
      </c>
      <c r="H775" t="str">
        <f>IFERROR(VLOOKUP(B775,[2]Sheet2!K:L,2,0), "Laptop")</f>
        <v>Laptop</v>
      </c>
    </row>
    <row r="776" spans="1:8" x14ac:dyDescent="0.35">
      <c r="A776" t="s">
        <v>1058</v>
      </c>
      <c r="B776" t="s">
        <v>1442</v>
      </c>
      <c r="C776" t="s">
        <v>10</v>
      </c>
      <c r="D776" t="s">
        <v>11</v>
      </c>
      <c r="E776" t="s">
        <v>739</v>
      </c>
      <c r="F776" t="s">
        <v>1721</v>
      </c>
      <c r="G776" t="s">
        <v>1275</v>
      </c>
      <c r="H776" t="str">
        <f>IFERROR(VLOOKUP(B776,[2]Sheet2!K:L,2,0), "Laptop")</f>
        <v>Laptop</v>
      </c>
    </row>
    <row r="777" spans="1:8" x14ac:dyDescent="0.35">
      <c r="A777" t="s">
        <v>1722</v>
      </c>
      <c r="B777" t="s">
        <v>37</v>
      </c>
      <c r="C777" t="s">
        <v>10</v>
      </c>
      <c r="D777" t="s">
        <v>11</v>
      </c>
      <c r="E777" t="s">
        <v>739</v>
      </c>
      <c r="F777" t="s">
        <v>1723</v>
      </c>
      <c r="G777" t="s">
        <v>1724</v>
      </c>
      <c r="H777" t="str">
        <f>IFERROR(VLOOKUP(B777,[2]Sheet2!K:L,2,0), "Laptop")</f>
        <v>Laptop</v>
      </c>
    </row>
    <row r="778" spans="1:8" x14ac:dyDescent="0.35">
      <c r="A778" t="s">
        <v>1725</v>
      </c>
      <c r="B778" t="s">
        <v>37</v>
      </c>
      <c r="C778" t="s">
        <v>10</v>
      </c>
      <c r="D778" t="s">
        <v>11</v>
      </c>
      <c r="E778" t="s">
        <v>739</v>
      </c>
      <c r="F778" t="s">
        <v>1726</v>
      </c>
      <c r="G778" t="s">
        <v>30</v>
      </c>
      <c r="H778" t="str">
        <f>IFERROR(VLOOKUP(B778,[2]Sheet2!K:L,2,0), "Laptop")</f>
        <v>Laptop</v>
      </c>
    </row>
    <row r="779" spans="1:8" x14ac:dyDescent="0.35">
      <c r="A779" t="s">
        <v>1727</v>
      </c>
      <c r="B779" t="s">
        <v>17</v>
      </c>
      <c r="C779" t="s">
        <v>10</v>
      </c>
      <c r="D779" t="s">
        <v>11</v>
      </c>
      <c r="E779" t="s">
        <v>739</v>
      </c>
      <c r="F779" t="s">
        <v>1728</v>
      </c>
      <c r="G779" t="s">
        <v>1459</v>
      </c>
      <c r="H779" t="str">
        <f>IFERROR(VLOOKUP(B779,[2]Sheet2!K:L,2,0), "Laptop")</f>
        <v>Laptop</v>
      </c>
    </row>
    <row r="780" spans="1:8" x14ac:dyDescent="0.35">
      <c r="A780" t="s">
        <v>1729</v>
      </c>
      <c r="B780" t="s">
        <v>17</v>
      </c>
      <c r="C780" t="s">
        <v>10</v>
      </c>
      <c r="D780" t="s">
        <v>11</v>
      </c>
      <c r="E780" t="s">
        <v>739</v>
      </c>
      <c r="F780" t="s">
        <v>1730</v>
      </c>
      <c r="G780" t="s">
        <v>1731</v>
      </c>
      <c r="H780" t="str">
        <f>IFERROR(VLOOKUP(B780,[2]Sheet2!K:L,2,0), "Laptop")</f>
        <v>Laptop</v>
      </c>
    </row>
    <row r="781" spans="1:8" x14ac:dyDescent="0.35">
      <c r="A781" t="s">
        <v>1732</v>
      </c>
      <c r="B781" t="s">
        <v>212</v>
      </c>
      <c r="C781" t="s">
        <v>10</v>
      </c>
      <c r="D781" t="s">
        <v>11</v>
      </c>
      <c r="E781" t="s">
        <v>739</v>
      </c>
      <c r="F781" t="s">
        <v>1733</v>
      </c>
      <c r="G781" t="s">
        <v>774</v>
      </c>
      <c r="H781" t="str">
        <f>IFERROR(VLOOKUP(B781,[2]Sheet2!K:L,2,0), "Laptop")</f>
        <v>Laptop</v>
      </c>
    </row>
    <row r="782" spans="1:8" x14ac:dyDescent="0.35">
      <c r="A782" t="s">
        <v>1734</v>
      </c>
      <c r="B782" t="s">
        <v>140</v>
      </c>
      <c r="C782" t="s">
        <v>10</v>
      </c>
      <c r="D782" t="s">
        <v>11</v>
      </c>
      <c r="E782" t="s">
        <v>739</v>
      </c>
      <c r="F782" t="s">
        <v>1735</v>
      </c>
      <c r="G782" t="s">
        <v>1736</v>
      </c>
      <c r="H782" t="str">
        <f>IFERROR(VLOOKUP(B782,[2]Sheet2!K:L,2,0), "Laptop")</f>
        <v>Laptop</v>
      </c>
    </row>
    <row r="783" spans="1:8" x14ac:dyDescent="0.35">
      <c r="A783" t="s">
        <v>1737</v>
      </c>
      <c r="B783" t="s">
        <v>37</v>
      </c>
      <c r="C783" t="s">
        <v>10</v>
      </c>
      <c r="D783" t="s">
        <v>11</v>
      </c>
      <c r="E783" t="s">
        <v>739</v>
      </c>
      <c r="F783" t="s">
        <v>1738</v>
      </c>
      <c r="G783" t="s">
        <v>122</v>
      </c>
      <c r="H783" t="str">
        <f>IFERROR(VLOOKUP(B783,[2]Sheet2!K:L,2,0), "Laptop")</f>
        <v>Laptop</v>
      </c>
    </row>
    <row r="784" spans="1:8" x14ac:dyDescent="0.35">
      <c r="A784" t="s">
        <v>1739</v>
      </c>
      <c r="B784" t="s">
        <v>17</v>
      </c>
      <c r="C784" t="s">
        <v>10</v>
      </c>
      <c r="D784" t="s">
        <v>11</v>
      </c>
      <c r="E784" t="s">
        <v>739</v>
      </c>
      <c r="F784" t="s">
        <v>1740</v>
      </c>
      <c r="G784" t="s">
        <v>30</v>
      </c>
      <c r="H784" t="str">
        <f>IFERROR(VLOOKUP(B784,[2]Sheet2!K:L,2,0), "Laptop")</f>
        <v>Laptop</v>
      </c>
    </row>
    <row r="785" spans="1:8" x14ac:dyDescent="0.35">
      <c r="A785" t="s">
        <v>1741</v>
      </c>
      <c r="B785" t="s">
        <v>37</v>
      </c>
      <c r="C785" t="s">
        <v>10</v>
      </c>
      <c r="D785" t="s">
        <v>11</v>
      </c>
      <c r="E785" t="s">
        <v>739</v>
      </c>
      <c r="F785" t="s">
        <v>1742</v>
      </c>
      <c r="G785" t="s">
        <v>122</v>
      </c>
      <c r="H785" t="str">
        <f>IFERROR(VLOOKUP(B785,[2]Sheet2!K:L,2,0), "Laptop")</f>
        <v>Laptop</v>
      </c>
    </row>
    <row r="786" spans="1:8" x14ac:dyDescent="0.35">
      <c r="A786" t="s">
        <v>1743</v>
      </c>
      <c r="B786" t="s">
        <v>1127</v>
      </c>
      <c r="C786" t="s">
        <v>10</v>
      </c>
      <c r="D786" t="s">
        <v>11</v>
      </c>
      <c r="E786" t="s">
        <v>739</v>
      </c>
      <c r="F786" t="s">
        <v>1744</v>
      </c>
      <c r="G786" t="s">
        <v>1275</v>
      </c>
      <c r="H786" t="str">
        <f>IFERROR(VLOOKUP(B786,[2]Sheet2!K:L,2,0), "Laptop")</f>
        <v>Laptop</v>
      </c>
    </row>
    <row r="787" spans="1:8" x14ac:dyDescent="0.35">
      <c r="A787" t="s">
        <v>1745</v>
      </c>
      <c r="B787" t="s">
        <v>959</v>
      </c>
      <c r="C787" t="s">
        <v>10</v>
      </c>
      <c r="D787" t="s">
        <v>11</v>
      </c>
      <c r="E787" t="s">
        <v>739</v>
      </c>
      <c r="F787" t="s">
        <v>1747</v>
      </c>
      <c r="G787" t="s">
        <v>1110</v>
      </c>
      <c r="H787" t="str">
        <f>IFERROR(VLOOKUP(B787,[2]Sheet2!K:L,2,0), "Laptop")</f>
        <v>Laptop</v>
      </c>
    </row>
    <row r="788" spans="1:8" x14ac:dyDescent="0.35">
      <c r="A788" t="s">
        <v>1748</v>
      </c>
      <c r="B788" t="s">
        <v>779</v>
      </c>
      <c r="C788" t="s">
        <v>10</v>
      </c>
      <c r="D788" t="s">
        <v>11</v>
      </c>
      <c r="E788" t="s">
        <v>739</v>
      </c>
      <c r="F788" t="s">
        <v>1749</v>
      </c>
      <c r="G788" t="s">
        <v>747</v>
      </c>
      <c r="H788" t="str">
        <f>IFERROR(VLOOKUP(B788,[2]Sheet2!K:L,2,0), "Laptop")</f>
        <v>Laptop</v>
      </c>
    </row>
    <row r="789" spans="1:8" x14ac:dyDescent="0.35">
      <c r="A789" t="s">
        <v>1750</v>
      </c>
      <c r="B789" t="s">
        <v>17</v>
      </c>
      <c r="C789" t="s">
        <v>10</v>
      </c>
      <c r="D789" t="s">
        <v>11</v>
      </c>
      <c r="E789" t="s">
        <v>739</v>
      </c>
      <c r="F789" t="s">
        <v>1751</v>
      </c>
      <c r="G789" t="s">
        <v>1429</v>
      </c>
      <c r="H789" t="str">
        <f>IFERROR(VLOOKUP(B789,[2]Sheet2!K:L,2,0), "Laptop")</f>
        <v>Laptop</v>
      </c>
    </row>
    <row r="790" spans="1:8" x14ac:dyDescent="0.35">
      <c r="A790" t="s">
        <v>1752</v>
      </c>
      <c r="B790" t="s">
        <v>17</v>
      </c>
      <c r="C790" t="s">
        <v>10</v>
      </c>
      <c r="D790" t="s">
        <v>11</v>
      </c>
      <c r="E790" t="s">
        <v>739</v>
      </c>
      <c r="F790" t="s">
        <v>1753</v>
      </c>
      <c r="G790" t="s">
        <v>661</v>
      </c>
      <c r="H790" t="str">
        <f>IFERROR(VLOOKUP(B790,[2]Sheet2!K:L,2,0), "Laptop")</f>
        <v>Laptop</v>
      </c>
    </row>
    <row r="791" spans="1:8" x14ac:dyDescent="0.35">
      <c r="A791" t="s">
        <v>1754</v>
      </c>
      <c r="B791" t="s">
        <v>37</v>
      </c>
      <c r="C791" t="s">
        <v>10</v>
      </c>
      <c r="D791" t="s">
        <v>11</v>
      </c>
      <c r="E791" t="s">
        <v>739</v>
      </c>
      <c r="F791" t="s">
        <v>1755</v>
      </c>
      <c r="G791" t="s">
        <v>888</v>
      </c>
      <c r="H791" t="str">
        <f>IFERROR(VLOOKUP(B791,[2]Sheet2!K:L,2,0), "Laptop")</f>
        <v>Laptop</v>
      </c>
    </row>
    <row r="792" spans="1:8" x14ac:dyDescent="0.35">
      <c r="A792" t="s">
        <v>1756</v>
      </c>
      <c r="B792" t="s">
        <v>37</v>
      </c>
      <c r="C792" t="s">
        <v>10</v>
      </c>
      <c r="D792" t="s">
        <v>11</v>
      </c>
      <c r="E792" t="s">
        <v>739</v>
      </c>
      <c r="F792" t="s">
        <v>1757</v>
      </c>
      <c r="G792" t="s">
        <v>756</v>
      </c>
      <c r="H792" t="str">
        <f>IFERROR(VLOOKUP(B792,[2]Sheet2!K:L,2,0), "Laptop")</f>
        <v>Laptop</v>
      </c>
    </row>
    <row r="793" spans="1:8" x14ac:dyDescent="0.35">
      <c r="A793" t="s">
        <v>1758</v>
      </c>
      <c r="B793" t="s">
        <v>17</v>
      </c>
      <c r="C793" t="s">
        <v>10</v>
      </c>
      <c r="D793" t="s">
        <v>11</v>
      </c>
      <c r="E793" t="s">
        <v>739</v>
      </c>
      <c r="F793" t="s">
        <v>1759</v>
      </c>
      <c r="G793" t="s">
        <v>1003</v>
      </c>
      <c r="H793" t="str">
        <f>IFERROR(VLOOKUP(B793,[2]Sheet2!K:L,2,0), "Laptop")</f>
        <v>Laptop</v>
      </c>
    </row>
    <row r="794" spans="1:8" x14ac:dyDescent="0.35">
      <c r="A794" t="s">
        <v>1760</v>
      </c>
      <c r="B794" t="s">
        <v>27</v>
      </c>
      <c r="C794" t="s">
        <v>10</v>
      </c>
      <c r="D794" t="s">
        <v>11</v>
      </c>
      <c r="E794" t="s">
        <v>739</v>
      </c>
      <c r="F794" t="s">
        <v>1761</v>
      </c>
      <c r="G794" t="s">
        <v>1057</v>
      </c>
      <c r="H794" t="str">
        <f>IFERROR(VLOOKUP(B794,[2]Sheet2!K:L,2,0), "Laptop")</f>
        <v>Laptop</v>
      </c>
    </row>
    <row r="795" spans="1:8" x14ac:dyDescent="0.35">
      <c r="A795" t="s">
        <v>1762</v>
      </c>
      <c r="B795" t="s">
        <v>27</v>
      </c>
      <c r="C795" t="s">
        <v>10</v>
      </c>
      <c r="D795" t="s">
        <v>11</v>
      </c>
      <c r="E795" t="s">
        <v>739</v>
      </c>
      <c r="F795" t="s">
        <v>1763</v>
      </c>
      <c r="G795" t="s">
        <v>987</v>
      </c>
      <c r="H795" t="str">
        <f>IFERROR(VLOOKUP(B795,[2]Sheet2!K:L,2,0), "Laptop")</f>
        <v>Laptop</v>
      </c>
    </row>
    <row r="796" spans="1:8" x14ac:dyDescent="0.35">
      <c r="A796" t="s">
        <v>1764</v>
      </c>
      <c r="B796" t="s">
        <v>27</v>
      </c>
      <c r="C796" t="s">
        <v>10</v>
      </c>
      <c r="D796" t="s">
        <v>11</v>
      </c>
      <c r="E796" t="s">
        <v>739</v>
      </c>
      <c r="F796" t="s">
        <v>1765</v>
      </c>
      <c r="G796" t="s">
        <v>1766</v>
      </c>
      <c r="H796" t="str">
        <f>IFERROR(VLOOKUP(B796,[2]Sheet2!K:L,2,0), "Laptop")</f>
        <v>Laptop</v>
      </c>
    </row>
    <row r="797" spans="1:8" x14ac:dyDescent="0.35">
      <c r="A797" t="s">
        <v>1767</v>
      </c>
      <c r="B797" t="s">
        <v>17</v>
      </c>
      <c r="C797" t="s">
        <v>10</v>
      </c>
      <c r="D797" t="s">
        <v>11</v>
      </c>
      <c r="E797" t="s">
        <v>739</v>
      </c>
      <c r="F797" t="s">
        <v>1768</v>
      </c>
      <c r="G797" t="s">
        <v>993</v>
      </c>
      <c r="H797" t="str">
        <f>IFERROR(VLOOKUP(B797,[2]Sheet2!K:L,2,0), "Laptop")</f>
        <v>Laptop</v>
      </c>
    </row>
    <row r="798" spans="1:8" x14ac:dyDescent="0.35">
      <c r="A798" t="s">
        <v>1769</v>
      </c>
      <c r="B798" t="s">
        <v>37</v>
      </c>
      <c r="C798" t="s">
        <v>10</v>
      </c>
      <c r="D798" t="s">
        <v>11</v>
      </c>
      <c r="E798" t="s">
        <v>739</v>
      </c>
      <c r="F798" t="s">
        <v>1770</v>
      </c>
      <c r="G798" t="s">
        <v>1159</v>
      </c>
      <c r="H798" t="str">
        <f>IFERROR(VLOOKUP(B798,[2]Sheet2!K:L,2,0), "Laptop")</f>
        <v>Laptop</v>
      </c>
    </row>
    <row r="799" spans="1:8" x14ac:dyDescent="0.35">
      <c r="A799" t="s">
        <v>1345</v>
      </c>
      <c r="B799" t="s">
        <v>140</v>
      </c>
      <c r="C799" t="s">
        <v>10</v>
      </c>
      <c r="D799" t="s">
        <v>11</v>
      </c>
      <c r="E799" t="s">
        <v>739</v>
      </c>
      <c r="F799" t="s">
        <v>1771</v>
      </c>
      <c r="G799" t="s">
        <v>1293</v>
      </c>
      <c r="H799" t="str">
        <f>IFERROR(VLOOKUP(B799,[2]Sheet2!K:L,2,0), "Laptop")</f>
        <v>Laptop</v>
      </c>
    </row>
    <row r="800" spans="1:8" x14ac:dyDescent="0.35">
      <c r="A800" t="s">
        <v>1772</v>
      </c>
      <c r="B800" t="s">
        <v>27</v>
      </c>
      <c r="C800" t="s">
        <v>10</v>
      </c>
      <c r="D800" t="s">
        <v>11</v>
      </c>
      <c r="E800" t="s">
        <v>739</v>
      </c>
      <c r="F800" t="s">
        <v>1773</v>
      </c>
      <c r="G800" t="s">
        <v>1774</v>
      </c>
      <c r="H800" t="str">
        <f>IFERROR(VLOOKUP(B800,[2]Sheet2!K:L,2,0), "Laptop")</f>
        <v>Laptop</v>
      </c>
    </row>
    <row r="801" spans="1:8" x14ac:dyDescent="0.35">
      <c r="A801" t="s">
        <v>1775</v>
      </c>
      <c r="B801" t="s">
        <v>832</v>
      </c>
      <c r="C801" t="s">
        <v>10</v>
      </c>
      <c r="D801" t="s">
        <v>11</v>
      </c>
      <c r="E801" t="s">
        <v>739</v>
      </c>
      <c r="F801" t="s">
        <v>1776</v>
      </c>
      <c r="G801" t="s">
        <v>1033</v>
      </c>
      <c r="H801" t="str">
        <f>IFERROR(VLOOKUP(B801,[2]Sheet2!K:L,2,0), "Laptop")</f>
        <v>Workstation</v>
      </c>
    </row>
    <row r="802" spans="1:8" x14ac:dyDescent="0.35">
      <c r="A802" t="s">
        <v>1294</v>
      </c>
      <c r="B802" t="s">
        <v>562</v>
      </c>
      <c r="C802" t="s">
        <v>10</v>
      </c>
      <c r="D802" t="s">
        <v>11</v>
      </c>
      <c r="E802" t="s">
        <v>739</v>
      </c>
      <c r="F802" t="s">
        <v>1777</v>
      </c>
      <c r="G802" t="s">
        <v>1778</v>
      </c>
      <c r="H802" t="str">
        <f>IFERROR(VLOOKUP(B802,[2]Sheet2!K:L,2,0), "Laptop")</f>
        <v>Laptop</v>
      </c>
    </row>
    <row r="803" spans="1:8" x14ac:dyDescent="0.35">
      <c r="A803" t="s">
        <v>1779</v>
      </c>
      <c r="B803" t="s">
        <v>17</v>
      </c>
      <c r="C803" t="s">
        <v>10</v>
      </c>
      <c r="D803" t="s">
        <v>11</v>
      </c>
      <c r="E803" t="s">
        <v>739</v>
      </c>
      <c r="F803" t="s">
        <v>1780</v>
      </c>
      <c r="G803" t="s">
        <v>888</v>
      </c>
      <c r="H803" t="str">
        <f>IFERROR(VLOOKUP(B803,[2]Sheet2!K:L,2,0), "Laptop")</f>
        <v>Laptop</v>
      </c>
    </row>
    <row r="804" spans="1:8" x14ac:dyDescent="0.35">
      <c r="A804" t="s">
        <v>1573</v>
      </c>
      <c r="B804" t="s">
        <v>1127</v>
      </c>
      <c r="C804" t="s">
        <v>10</v>
      </c>
      <c r="D804" t="s">
        <v>11</v>
      </c>
      <c r="E804" t="s">
        <v>739</v>
      </c>
      <c r="F804" t="s">
        <v>1781</v>
      </c>
      <c r="G804" t="s">
        <v>1275</v>
      </c>
      <c r="H804" t="str">
        <f>IFERROR(VLOOKUP(B804,[2]Sheet2!K:L,2,0), "Laptop")</f>
        <v>Laptop</v>
      </c>
    </row>
    <row r="805" spans="1:8" x14ac:dyDescent="0.35">
      <c r="A805" t="s">
        <v>1782</v>
      </c>
      <c r="B805" t="s">
        <v>17</v>
      </c>
      <c r="C805" t="s">
        <v>10</v>
      </c>
      <c r="D805" t="s">
        <v>11</v>
      </c>
      <c r="E805" t="s">
        <v>739</v>
      </c>
      <c r="F805" t="s">
        <v>1783</v>
      </c>
      <c r="G805" t="s">
        <v>810</v>
      </c>
      <c r="H805" t="str">
        <f>IFERROR(VLOOKUP(B805,[2]Sheet2!K:L,2,0), "Laptop")</f>
        <v>Laptop</v>
      </c>
    </row>
    <row r="806" spans="1:8" x14ac:dyDescent="0.35">
      <c r="A806" t="s">
        <v>1784</v>
      </c>
      <c r="B806" t="s">
        <v>27</v>
      </c>
      <c r="C806" t="s">
        <v>10</v>
      </c>
      <c r="D806" t="s">
        <v>11</v>
      </c>
      <c r="E806" t="s">
        <v>739</v>
      </c>
      <c r="F806" t="s">
        <v>1785</v>
      </c>
      <c r="G806" t="s">
        <v>799</v>
      </c>
      <c r="H806" t="str">
        <f>IFERROR(VLOOKUP(B806,[2]Sheet2!K:L,2,0), "Laptop")</f>
        <v>Laptop</v>
      </c>
    </row>
    <row r="807" spans="1:8" x14ac:dyDescent="0.35">
      <c r="A807" t="s">
        <v>1786</v>
      </c>
      <c r="B807" t="s">
        <v>37</v>
      </c>
      <c r="C807" t="s">
        <v>10</v>
      </c>
      <c r="D807" t="s">
        <v>11</v>
      </c>
      <c r="E807" t="s">
        <v>739</v>
      </c>
      <c r="F807" t="s">
        <v>1787</v>
      </c>
      <c r="G807" t="s">
        <v>617</v>
      </c>
      <c r="H807" t="str">
        <f>IFERROR(VLOOKUP(B807,[2]Sheet2!K:L,2,0), "Laptop")</f>
        <v>Laptop</v>
      </c>
    </row>
    <row r="808" spans="1:8" x14ac:dyDescent="0.35">
      <c r="A808" t="s">
        <v>1788</v>
      </c>
      <c r="B808" t="s">
        <v>37</v>
      </c>
      <c r="C808" t="s">
        <v>10</v>
      </c>
      <c r="D808" t="s">
        <v>11</v>
      </c>
      <c r="E808" t="s">
        <v>739</v>
      </c>
      <c r="F808" t="s">
        <v>1789</v>
      </c>
      <c r="G808" t="s">
        <v>987</v>
      </c>
      <c r="H808" t="str">
        <f>IFERROR(VLOOKUP(B808,[2]Sheet2!K:L,2,0), "Laptop")</f>
        <v>Laptop</v>
      </c>
    </row>
    <row r="809" spans="1:8" x14ac:dyDescent="0.35">
      <c r="A809" t="s">
        <v>1790</v>
      </c>
      <c r="B809" t="s">
        <v>37</v>
      </c>
      <c r="C809" t="s">
        <v>10</v>
      </c>
      <c r="D809" t="s">
        <v>11</v>
      </c>
      <c r="E809" t="s">
        <v>739</v>
      </c>
      <c r="F809" t="s">
        <v>1791</v>
      </c>
      <c r="G809" t="s">
        <v>834</v>
      </c>
      <c r="H809" t="str">
        <f>IFERROR(VLOOKUP(B809,[2]Sheet2!K:L,2,0), "Laptop")</f>
        <v>Laptop</v>
      </c>
    </row>
    <row r="810" spans="1:8" x14ac:dyDescent="0.35">
      <c r="A810" t="s">
        <v>1792</v>
      </c>
      <c r="B810" t="s">
        <v>17</v>
      </c>
      <c r="C810" t="s">
        <v>10</v>
      </c>
      <c r="D810" t="s">
        <v>11</v>
      </c>
      <c r="E810" t="s">
        <v>739</v>
      </c>
      <c r="F810" t="s">
        <v>1793</v>
      </c>
      <c r="G810" t="s">
        <v>345</v>
      </c>
      <c r="H810" t="str">
        <f>IFERROR(VLOOKUP(B810,[2]Sheet2!K:L,2,0), "Laptop")</f>
        <v>Laptop</v>
      </c>
    </row>
    <row r="811" spans="1:8" x14ac:dyDescent="0.35">
      <c r="A811" t="s">
        <v>1794</v>
      </c>
      <c r="B811" t="s">
        <v>212</v>
      </c>
      <c r="C811" t="s">
        <v>10</v>
      </c>
      <c r="D811" t="s">
        <v>11</v>
      </c>
      <c r="E811" t="s">
        <v>739</v>
      </c>
      <c r="F811" t="s">
        <v>1795</v>
      </c>
      <c r="G811" t="s">
        <v>1429</v>
      </c>
      <c r="H811" t="str">
        <f>IFERROR(VLOOKUP(B811,[2]Sheet2!K:L,2,0), "Laptop")</f>
        <v>Laptop</v>
      </c>
    </row>
    <row r="812" spans="1:8" x14ac:dyDescent="0.35">
      <c r="A812" t="s">
        <v>1102</v>
      </c>
      <c r="B812" t="s">
        <v>1031</v>
      </c>
      <c r="C812" t="s">
        <v>10</v>
      </c>
      <c r="D812" t="s">
        <v>11</v>
      </c>
      <c r="E812" t="s">
        <v>739</v>
      </c>
      <c r="F812" t="s">
        <v>1796</v>
      </c>
      <c r="H812" t="str">
        <f>IFERROR(VLOOKUP(B812,[2]Sheet2!K:L,2,0), "Laptop")</f>
        <v>Laptop</v>
      </c>
    </row>
    <row r="813" spans="1:8" x14ac:dyDescent="0.35">
      <c r="A813" t="s">
        <v>1102</v>
      </c>
      <c r="B813" t="s">
        <v>1545</v>
      </c>
      <c r="C813" t="s">
        <v>10</v>
      </c>
      <c r="D813" t="s">
        <v>11</v>
      </c>
      <c r="E813" t="s">
        <v>739</v>
      </c>
      <c r="F813" t="s">
        <v>1796</v>
      </c>
      <c r="G813" t="s">
        <v>1104</v>
      </c>
      <c r="H813" t="str">
        <f>IFERROR(VLOOKUP(B813,[2]Sheet2!K:L,2,0), "Laptop")</f>
        <v>Laptop</v>
      </c>
    </row>
    <row r="814" spans="1:8" x14ac:dyDescent="0.35">
      <c r="A814" t="s">
        <v>1797</v>
      </c>
      <c r="B814" t="s">
        <v>37</v>
      </c>
      <c r="C814" t="s">
        <v>10</v>
      </c>
      <c r="D814" t="s">
        <v>11</v>
      </c>
      <c r="E814" t="s">
        <v>739</v>
      </c>
      <c r="F814" t="s">
        <v>1798</v>
      </c>
      <c r="G814" t="s">
        <v>583</v>
      </c>
      <c r="H814" t="str">
        <f>IFERROR(VLOOKUP(B814,[2]Sheet2!K:L,2,0), "Laptop")</f>
        <v>Laptop</v>
      </c>
    </row>
    <row r="815" spans="1:8" x14ac:dyDescent="0.35">
      <c r="A815" t="s">
        <v>1799</v>
      </c>
      <c r="B815" t="s">
        <v>37</v>
      </c>
      <c r="C815" t="s">
        <v>10</v>
      </c>
      <c r="D815" t="s">
        <v>11</v>
      </c>
      <c r="E815" t="s">
        <v>739</v>
      </c>
      <c r="F815" t="s">
        <v>1800</v>
      </c>
      <c r="G815" t="s">
        <v>791</v>
      </c>
      <c r="H815" t="str">
        <f>IFERROR(VLOOKUP(B815,[2]Sheet2!K:L,2,0), "Laptop")</f>
        <v>Laptop</v>
      </c>
    </row>
    <row r="816" spans="1:8" x14ac:dyDescent="0.35">
      <c r="A816" t="s">
        <v>1202</v>
      </c>
      <c r="B816" t="s">
        <v>1801</v>
      </c>
      <c r="C816" t="s">
        <v>10</v>
      </c>
      <c r="D816" t="s">
        <v>11</v>
      </c>
      <c r="E816" t="s">
        <v>739</v>
      </c>
      <c r="F816" t="s">
        <v>1802</v>
      </c>
      <c r="G816" t="s">
        <v>1204</v>
      </c>
      <c r="H816" t="str">
        <f>IFERROR(VLOOKUP(B816,[2]Sheet2!K:L,2,0), "Laptop")</f>
        <v>Desktop</v>
      </c>
    </row>
    <row r="817" spans="1:8" x14ac:dyDescent="0.35">
      <c r="A817" t="s">
        <v>1803</v>
      </c>
      <c r="B817" t="s">
        <v>17</v>
      </c>
      <c r="C817" t="s">
        <v>10</v>
      </c>
      <c r="D817" t="s">
        <v>11</v>
      </c>
      <c r="E817" t="s">
        <v>739</v>
      </c>
      <c r="F817" t="s">
        <v>1804</v>
      </c>
      <c r="G817" t="s">
        <v>110</v>
      </c>
      <c r="H817" t="str">
        <f>IFERROR(VLOOKUP(B817,[2]Sheet2!K:L,2,0), "Laptop")</f>
        <v>Laptop</v>
      </c>
    </row>
    <row r="818" spans="1:8" x14ac:dyDescent="0.35">
      <c r="A818" t="s">
        <v>1805</v>
      </c>
      <c r="B818" t="s">
        <v>832</v>
      </c>
      <c r="C818" t="s">
        <v>10</v>
      </c>
      <c r="D818" t="s">
        <v>11</v>
      </c>
      <c r="E818" t="s">
        <v>739</v>
      </c>
      <c r="F818" t="s">
        <v>1806</v>
      </c>
      <c r="G818" t="s">
        <v>942</v>
      </c>
      <c r="H818" t="str">
        <f>IFERROR(VLOOKUP(B818,[2]Sheet2!K:L,2,0), "Laptop")</f>
        <v>Workstation</v>
      </c>
    </row>
    <row r="819" spans="1:8" x14ac:dyDescent="0.35">
      <c r="A819" t="s">
        <v>1807</v>
      </c>
      <c r="B819" t="s">
        <v>17</v>
      </c>
      <c r="C819" t="s">
        <v>10</v>
      </c>
      <c r="D819" t="s">
        <v>11</v>
      </c>
      <c r="E819" t="s">
        <v>739</v>
      </c>
      <c r="F819" t="s">
        <v>1808</v>
      </c>
      <c r="G819" t="s">
        <v>1162</v>
      </c>
      <c r="H819" t="str">
        <f>IFERROR(VLOOKUP(B819,[2]Sheet2!K:L,2,0), "Laptop")</f>
        <v>Laptop</v>
      </c>
    </row>
    <row r="820" spans="1:8" x14ac:dyDescent="0.35">
      <c r="A820" t="s">
        <v>1809</v>
      </c>
      <c r="B820" t="s">
        <v>219</v>
      </c>
      <c r="C820" t="s">
        <v>10</v>
      </c>
      <c r="D820" t="s">
        <v>11</v>
      </c>
      <c r="E820" t="s">
        <v>739</v>
      </c>
      <c r="F820" t="s">
        <v>1810</v>
      </c>
      <c r="G820" t="s">
        <v>774</v>
      </c>
      <c r="H820" t="str">
        <f>IFERROR(VLOOKUP(B820,[2]Sheet2!K:L,2,0), "Laptop")</f>
        <v>Laptop</v>
      </c>
    </row>
    <row r="821" spans="1:8" x14ac:dyDescent="0.35">
      <c r="A821" t="s">
        <v>1811</v>
      </c>
      <c r="B821" t="s">
        <v>17</v>
      </c>
      <c r="C821" t="s">
        <v>10</v>
      </c>
      <c r="D821" t="s">
        <v>11</v>
      </c>
      <c r="E821" t="s">
        <v>739</v>
      </c>
      <c r="F821" t="s">
        <v>1812</v>
      </c>
      <c r="G821" t="s">
        <v>862</v>
      </c>
      <c r="H821" t="str">
        <f>IFERROR(VLOOKUP(B821,[2]Sheet2!K:L,2,0), "Laptop")</f>
        <v>Laptop</v>
      </c>
    </row>
    <row r="822" spans="1:8" x14ac:dyDescent="0.35">
      <c r="A822" t="s">
        <v>1813</v>
      </c>
      <c r="B822" t="s">
        <v>37</v>
      </c>
      <c r="C822" t="s">
        <v>10</v>
      </c>
      <c r="D822" t="s">
        <v>11</v>
      </c>
      <c r="E822" t="s">
        <v>739</v>
      </c>
      <c r="F822" t="s">
        <v>1814</v>
      </c>
      <c r="G822" t="s">
        <v>574</v>
      </c>
      <c r="H822" t="str">
        <f>IFERROR(VLOOKUP(B822,[2]Sheet2!K:L,2,0), "Laptop")</f>
        <v>Laptop</v>
      </c>
    </row>
    <row r="823" spans="1:8" x14ac:dyDescent="0.35">
      <c r="A823" t="s">
        <v>1815</v>
      </c>
      <c r="B823" t="s">
        <v>1816</v>
      </c>
      <c r="C823" t="s">
        <v>10</v>
      </c>
      <c r="D823" t="s">
        <v>11</v>
      </c>
      <c r="E823" t="s">
        <v>739</v>
      </c>
      <c r="F823" t="s">
        <v>1817</v>
      </c>
      <c r="G823" t="s">
        <v>661</v>
      </c>
      <c r="H823" t="str">
        <f>IFERROR(VLOOKUP(B823,[2]Sheet2!K:L,2,0), "Laptop")</f>
        <v>Laptop</v>
      </c>
    </row>
    <row r="824" spans="1:8" x14ac:dyDescent="0.35">
      <c r="A824" t="s">
        <v>1818</v>
      </c>
      <c r="B824" t="s">
        <v>37</v>
      </c>
      <c r="C824" t="s">
        <v>10</v>
      </c>
      <c r="D824" t="s">
        <v>11</v>
      </c>
      <c r="E824" t="s">
        <v>739</v>
      </c>
      <c r="F824" t="s">
        <v>1819</v>
      </c>
      <c r="G824" t="s">
        <v>747</v>
      </c>
      <c r="H824" t="str">
        <f>IFERROR(VLOOKUP(B824,[2]Sheet2!K:L,2,0), "Laptop")</f>
        <v>Laptop</v>
      </c>
    </row>
    <row r="825" spans="1:8" x14ac:dyDescent="0.35">
      <c r="A825" t="s">
        <v>1820</v>
      </c>
      <c r="B825" t="s">
        <v>1821</v>
      </c>
      <c r="C825" t="s">
        <v>10</v>
      </c>
      <c r="D825" t="s">
        <v>11</v>
      </c>
      <c r="E825" t="s">
        <v>739</v>
      </c>
      <c r="F825" t="s">
        <v>1822</v>
      </c>
      <c r="G825" t="s">
        <v>974</v>
      </c>
      <c r="H825" t="str">
        <f>IFERROR(VLOOKUP(B825,[2]Sheet2!K:L,2,0), "Laptop")</f>
        <v>Laptop</v>
      </c>
    </row>
    <row r="826" spans="1:8" x14ac:dyDescent="0.35">
      <c r="A826" t="s">
        <v>1823</v>
      </c>
      <c r="B826" t="s">
        <v>37</v>
      </c>
      <c r="C826" t="s">
        <v>10</v>
      </c>
      <c r="D826" t="s">
        <v>11</v>
      </c>
      <c r="E826" t="s">
        <v>739</v>
      </c>
      <c r="F826" t="s">
        <v>1824</v>
      </c>
      <c r="G826" t="s">
        <v>1825</v>
      </c>
      <c r="H826" t="str">
        <f>IFERROR(VLOOKUP(B826,[2]Sheet2!K:L,2,0), "Laptop")</f>
        <v>Laptop</v>
      </c>
    </row>
    <row r="827" spans="1:8" x14ac:dyDescent="0.35">
      <c r="A827" t="s">
        <v>1826</v>
      </c>
      <c r="B827" t="s">
        <v>362</v>
      </c>
      <c r="C827" t="s">
        <v>10</v>
      </c>
      <c r="D827" t="s">
        <v>11</v>
      </c>
      <c r="E827" t="s">
        <v>739</v>
      </c>
      <c r="F827" t="s">
        <v>1827</v>
      </c>
      <c r="G827" t="s">
        <v>747</v>
      </c>
      <c r="H827" t="str">
        <f>IFERROR(VLOOKUP(B827,[2]Sheet2!K:L,2,0), "Laptop")</f>
        <v>Desktop</v>
      </c>
    </row>
    <row r="828" spans="1:8" x14ac:dyDescent="0.35">
      <c r="A828" t="s">
        <v>1828</v>
      </c>
      <c r="B828" t="s">
        <v>17</v>
      </c>
      <c r="C828" t="s">
        <v>10</v>
      </c>
      <c r="D828" t="s">
        <v>11</v>
      </c>
      <c r="E828" t="s">
        <v>739</v>
      </c>
      <c r="F828" t="s">
        <v>1829</v>
      </c>
      <c r="G828" t="s">
        <v>1470</v>
      </c>
      <c r="H828" t="str">
        <f>IFERROR(VLOOKUP(B828,[2]Sheet2!K:L,2,0), "Laptop")</f>
        <v>Laptop</v>
      </c>
    </row>
    <row r="829" spans="1:8" x14ac:dyDescent="0.35">
      <c r="A829" t="s">
        <v>1830</v>
      </c>
      <c r="B829" t="s">
        <v>37</v>
      </c>
      <c r="C829" t="s">
        <v>10</v>
      </c>
      <c r="D829" t="s">
        <v>11</v>
      </c>
      <c r="E829" t="s">
        <v>739</v>
      </c>
      <c r="F829" t="s">
        <v>1831</v>
      </c>
      <c r="G829" t="s">
        <v>674</v>
      </c>
      <c r="H829" t="str">
        <f>IFERROR(VLOOKUP(B829,[2]Sheet2!K:L,2,0), "Laptop")</f>
        <v>Laptop</v>
      </c>
    </row>
    <row r="830" spans="1:8" x14ac:dyDescent="0.35">
      <c r="A830" t="s">
        <v>1832</v>
      </c>
      <c r="B830" t="s">
        <v>27</v>
      </c>
      <c r="C830" t="s">
        <v>10</v>
      </c>
      <c r="D830" t="s">
        <v>11</v>
      </c>
      <c r="E830" t="s">
        <v>739</v>
      </c>
      <c r="F830" t="s">
        <v>1833</v>
      </c>
      <c r="G830" t="s">
        <v>580</v>
      </c>
      <c r="H830" t="str">
        <f>IFERROR(VLOOKUP(B830,[2]Sheet2!K:L,2,0), "Laptop")</f>
        <v>Laptop</v>
      </c>
    </row>
    <row r="831" spans="1:8" x14ac:dyDescent="0.35">
      <c r="A831" t="s">
        <v>1834</v>
      </c>
      <c r="B831" t="s">
        <v>37</v>
      </c>
      <c r="C831" t="s">
        <v>10</v>
      </c>
      <c r="D831" t="s">
        <v>11</v>
      </c>
      <c r="E831" t="s">
        <v>739</v>
      </c>
      <c r="F831" t="s">
        <v>1835</v>
      </c>
      <c r="G831" t="s">
        <v>805</v>
      </c>
      <c r="H831" t="str">
        <f>IFERROR(VLOOKUP(B831,[2]Sheet2!K:L,2,0), "Laptop")</f>
        <v>Laptop</v>
      </c>
    </row>
    <row r="832" spans="1:8" x14ac:dyDescent="0.35">
      <c r="A832" t="s">
        <v>1836</v>
      </c>
      <c r="B832" t="s">
        <v>17</v>
      </c>
      <c r="C832" t="s">
        <v>10</v>
      </c>
      <c r="D832" t="s">
        <v>11</v>
      </c>
      <c r="E832" t="s">
        <v>739</v>
      </c>
      <c r="F832" t="s">
        <v>1837</v>
      </c>
      <c r="G832" t="s">
        <v>1209</v>
      </c>
      <c r="H832" t="str">
        <f>IFERROR(VLOOKUP(B832,[2]Sheet2!K:L,2,0), "Laptop")</f>
        <v>Laptop</v>
      </c>
    </row>
    <row r="833" spans="1:8" x14ac:dyDescent="0.35">
      <c r="A833" t="s">
        <v>1838</v>
      </c>
      <c r="B833" t="s">
        <v>17</v>
      </c>
      <c r="C833" t="s">
        <v>10</v>
      </c>
      <c r="D833" t="s">
        <v>11</v>
      </c>
      <c r="E833" t="s">
        <v>739</v>
      </c>
      <c r="F833" t="s">
        <v>1839</v>
      </c>
      <c r="G833" t="s">
        <v>1033</v>
      </c>
      <c r="H833" t="str">
        <f>IFERROR(VLOOKUP(B833,[2]Sheet2!K:L,2,0), "Laptop")</f>
        <v>Laptop</v>
      </c>
    </row>
    <row r="834" spans="1:8" x14ac:dyDescent="0.35">
      <c r="A834" t="s">
        <v>1840</v>
      </c>
      <c r="B834" t="s">
        <v>140</v>
      </c>
      <c r="C834" t="s">
        <v>10</v>
      </c>
      <c r="D834" t="s">
        <v>11</v>
      </c>
      <c r="E834" t="s">
        <v>739</v>
      </c>
      <c r="F834" t="s">
        <v>1841</v>
      </c>
      <c r="G834" t="s">
        <v>933</v>
      </c>
      <c r="H834" t="str">
        <f>IFERROR(VLOOKUP(B834,[2]Sheet2!K:L,2,0), "Laptop")</f>
        <v>Laptop</v>
      </c>
    </row>
    <row r="835" spans="1:8" x14ac:dyDescent="0.35">
      <c r="A835" t="s">
        <v>1842</v>
      </c>
      <c r="B835" t="s">
        <v>17</v>
      </c>
      <c r="C835" t="s">
        <v>10</v>
      </c>
      <c r="D835" t="s">
        <v>11</v>
      </c>
      <c r="E835" t="s">
        <v>739</v>
      </c>
      <c r="F835" t="s">
        <v>1843</v>
      </c>
      <c r="G835" t="s">
        <v>1381</v>
      </c>
      <c r="H835" t="str">
        <f>IFERROR(VLOOKUP(B835,[2]Sheet2!K:L,2,0), "Laptop")</f>
        <v>Laptop</v>
      </c>
    </row>
    <row r="836" spans="1:8" x14ac:dyDescent="0.35">
      <c r="A836" t="s">
        <v>1844</v>
      </c>
      <c r="B836" t="s">
        <v>17</v>
      </c>
      <c r="C836" t="s">
        <v>10</v>
      </c>
      <c r="D836" t="s">
        <v>11</v>
      </c>
      <c r="E836" t="s">
        <v>739</v>
      </c>
      <c r="F836" t="s">
        <v>1845</v>
      </c>
      <c r="G836" t="s">
        <v>1463</v>
      </c>
      <c r="H836" t="str">
        <f>IFERROR(VLOOKUP(B836,[2]Sheet2!K:L,2,0), "Laptop")</f>
        <v>Laptop</v>
      </c>
    </row>
    <row r="837" spans="1:8" x14ac:dyDescent="0.35">
      <c r="A837" t="s">
        <v>1846</v>
      </c>
      <c r="B837" t="s">
        <v>17</v>
      </c>
      <c r="C837" t="s">
        <v>10</v>
      </c>
      <c r="D837" t="s">
        <v>11</v>
      </c>
      <c r="E837" t="s">
        <v>739</v>
      </c>
      <c r="F837" t="s">
        <v>1847</v>
      </c>
      <c r="G837" t="s">
        <v>796</v>
      </c>
      <c r="H837" t="str">
        <f>IFERROR(VLOOKUP(B837,[2]Sheet2!K:L,2,0), "Laptop")</f>
        <v>Laptop</v>
      </c>
    </row>
    <row r="838" spans="1:8" x14ac:dyDescent="0.35">
      <c r="A838" t="s">
        <v>1486</v>
      </c>
      <c r="B838" t="s">
        <v>17</v>
      </c>
      <c r="C838" t="s">
        <v>10</v>
      </c>
      <c r="D838" t="s">
        <v>11</v>
      </c>
      <c r="E838" t="s">
        <v>739</v>
      </c>
      <c r="F838" t="s">
        <v>1848</v>
      </c>
      <c r="G838" t="s">
        <v>915</v>
      </c>
      <c r="H838" t="str">
        <f>IFERROR(VLOOKUP(B838,[2]Sheet2!K:L,2,0), "Laptop")</f>
        <v>Laptop</v>
      </c>
    </row>
    <row r="839" spans="1:8" x14ac:dyDescent="0.35">
      <c r="A839" t="s">
        <v>1849</v>
      </c>
      <c r="B839" t="s">
        <v>37</v>
      </c>
      <c r="C839" t="s">
        <v>10</v>
      </c>
      <c r="D839" t="s">
        <v>11</v>
      </c>
      <c r="E839" t="s">
        <v>739</v>
      </c>
      <c r="F839" t="s">
        <v>1850</v>
      </c>
      <c r="G839" t="s">
        <v>1174</v>
      </c>
      <c r="H839" t="str">
        <f>IFERROR(VLOOKUP(B839,[2]Sheet2!K:L,2,0), "Laptop")</f>
        <v>Laptop</v>
      </c>
    </row>
    <row r="840" spans="1:8" x14ac:dyDescent="0.35">
      <c r="A840" t="s">
        <v>1851</v>
      </c>
      <c r="B840" t="s">
        <v>37</v>
      </c>
      <c r="C840" t="s">
        <v>10</v>
      </c>
      <c r="D840" t="s">
        <v>11</v>
      </c>
      <c r="E840" t="s">
        <v>739</v>
      </c>
      <c r="F840" t="s">
        <v>1852</v>
      </c>
      <c r="G840" t="s">
        <v>1209</v>
      </c>
      <c r="H840" t="str">
        <f>IFERROR(VLOOKUP(B840,[2]Sheet2!K:L,2,0), "Laptop")</f>
        <v>Laptop</v>
      </c>
    </row>
    <row r="841" spans="1:8" x14ac:dyDescent="0.35">
      <c r="A841" t="s">
        <v>1853</v>
      </c>
      <c r="B841" t="s">
        <v>37</v>
      </c>
      <c r="C841" t="s">
        <v>10</v>
      </c>
      <c r="D841" t="s">
        <v>11</v>
      </c>
      <c r="E841" t="s">
        <v>739</v>
      </c>
      <c r="F841" t="s">
        <v>1854</v>
      </c>
      <c r="G841" t="s">
        <v>1003</v>
      </c>
      <c r="H841" t="str">
        <f>IFERROR(VLOOKUP(B841,[2]Sheet2!K:L,2,0), "Laptop")</f>
        <v>Laptop</v>
      </c>
    </row>
    <row r="842" spans="1:8" x14ac:dyDescent="0.35">
      <c r="A842" t="s">
        <v>1855</v>
      </c>
      <c r="B842" t="s">
        <v>37</v>
      </c>
      <c r="C842" t="s">
        <v>10</v>
      </c>
      <c r="D842" t="s">
        <v>11</v>
      </c>
      <c r="E842" t="s">
        <v>739</v>
      </c>
      <c r="F842" t="s">
        <v>1856</v>
      </c>
      <c r="G842" t="s">
        <v>1033</v>
      </c>
      <c r="H842" t="str">
        <f>IFERROR(VLOOKUP(B842,[2]Sheet2!K:L,2,0), "Laptop")</f>
        <v>Laptop</v>
      </c>
    </row>
    <row r="843" spans="1:8" x14ac:dyDescent="0.35">
      <c r="A843" t="s">
        <v>1857</v>
      </c>
      <c r="B843" t="s">
        <v>37</v>
      </c>
      <c r="C843" t="s">
        <v>10</v>
      </c>
      <c r="D843" t="s">
        <v>11</v>
      </c>
      <c r="E843" t="s">
        <v>739</v>
      </c>
      <c r="F843" t="s">
        <v>1858</v>
      </c>
      <c r="G843" t="s">
        <v>663</v>
      </c>
      <c r="H843" t="str">
        <f>IFERROR(VLOOKUP(B843,[2]Sheet2!K:L,2,0), "Laptop")</f>
        <v>Laptop</v>
      </c>
    </row>
    <row r="844" spans="1:8" x14ac:dyDescent="0.35">
      <c r="A844" t="s">
        <v>1859</v>
      </c>
      <c r="B844" t="s">
        <v>32</v>
      </c>
      <c r="C844" t="s">
        <v>10</v>
      </c>
      <c r="D844" t="s">
        <v>11</v>
      </c>
      <c r="E844" t="s">
        <v>739</v>
      </c>
      <c r="F844" t="s">
        <v>1860</v>
      </c>
      <c r="G844" t="s">
        <v>577</v>
      </c>
      <c r="H844" t="str">
        <f>IFERROR(VLOOKUP(B844,[2]Sheet2!K:L,2,0), "Laptop")</f>
        <v>Laptop</v>
      </c>
    </row>
    <row r="845" spans="1:8" x14ac:dyDescent="0.35">
      <c r="A845" t="s">
        <v>1861</v>
      </c>
      <c r="B845" t="s">
        <v>37</v>
      </c>
      <c r="C845" t="s">
        <v>10</v>
      </c>
      <c r="D845" t="s">
        <v>11</v>
      </c>
      <c r="E845" t="s">
        <v>739</v>
      </c>
      <c r="F845" t="s">
        <v>1862</v>
      </c>
      <c r="G845" t="s">
        <v>1054</v>
      </c>
      <c r="H845" t="str">
        <f>IFERROR(VLOOKUP(B845,[2]Sheet2!K:L,2,0), "Laptop")</f>
        <v>Laptop</v>
      </c>
    </row>
    <row r="846" spans="1:8" x14ac:dyDescent="0.35">
      <c r="A846" t="s">
        <v>1863</v>
      </c>
      <c r="B846" t="s">
        <v>27</v>
      </c>
      <c r="C846" t="s">
        <v>10</v>
      </c>
      <c r="D846" t="s">
        <v>11</v>
      </c>
      <c r="E846" t="s">
        <v>739</v>
      </c>
      <c r="F846" t="s">
        <v>1864</v>
      </c>
      <c r="G846" t="s">
        <v>813</v>
      </c>
      <c r="H846" t="str">
        <f>IFERROR(VLOOKUP(B846,[2]Sheet2!K:L,2,0), "Laptop")</f>
        <v>Laptop</v>
      </c>
    </row>
    <row r="847" spans="1:8" x14ac:dyDescent="0.35">
      <c r="A847" t="s">
        <v>1865</v>
      </c>
      <c r="B847" t="s">
        <v>194</v>
      </c>
      <c r="C847" t="s">
        <v>10</v>
      </c>
      <c r="D847" t="s">
        <v>11</v>
      </c>
      <c r="E847" t="s">
        <v>739</v>
      </c>
      <c r="F847" t="s">
        <v>1866</v>
      </c>
      <c r="G847" t="s">
        <v>1279</v>
      </c>
      <c r="H847" t="str">
        <f>IFERROR(VLOOKUP(B847,[2]Sheet2!K:L,2,0), "Laptop")</f>
        <v>Laptop</v>
      </c>
    </row>
    <row r="848" spans="1:8" x14ac:dyDescent="0.35">
      <c r="A848" t="s">
        <v>1867</v>
      </c>
      <c r="B848" t="s">
        <v>17</v>
      </c>
      <c r="C848" t="s">
        <v>10</v>
      </c>
      <c r="D848" t="s">
        <v>11</v>
      </c>
      <c r="E848" t="s">
        <v>739</v>
      </c>
      <c r="F848" t="s">
        <v>1868</v>
      </c>
      <c r="G848" t="s">
        <v>768</v>
      </c>
      <c r="H848" t="str">
        <f>IFERROR(VLOOKUP(B848,[2]Sheet2!K:L,2,0), "Laptop")</f>
        <v>Laptop</v>
      </c>
    </row>
    <row r="849" spans="1:8" x14ac:dyDescent="0.35">
      <c r="A849" t="s">
        <v>1869</v>
      </c>
      <c r="B849" t="s">
        <v>1870</v>
      </c>
      <c r="C849" t="s">
        <v>10</v>
      </c>
      <c r="D849" t="s">
        <v>11</v>
      </c>
      <c r="E849" t="s">
        <v>739</v>
      </c>
      <c r="F849" t="s">
        <v>1871</v>
      </c>
      <c r="G849" t="s">
        <v>974</v>
      </c>
      <c r="H849" t="str">
        <f>IFERROR(VLOOKUP(B849,[2]Sheet2!K:L,2,0), "Laptop")</f>
        <v>Laptop</v>
      </c>
    </row>
    <row r="850" spans="1:8" x14ac:dyDescent="0.35">
      <c r="A850" t="s">
        <v>1872</v>
      </c>
      <c r="B850" t="s">
        <v>17</v>
      </c>
      <c r="C850" t="s">
        <v>10</v>
      </c>
      <c r="D850" t="s">
        <v>11</v>
      </c>
      <c r="E850" t="s">
        <v>739</v>
      </c>
      <c r="F850" t="s">
        <v>1873</v>
      </c>
      <c r="G850" t="s">
        <v>661</v>
      </c>
      <c r="H850" t="str">
        <f>IFERROR(VLOOKUP(B850,[2]Sheet2!K:L,2,0), "Laptop")</f>
        <v>Laptop</v>
      </c>
    </row>
    <row r="851" spans="1:8" x14ac:dyDescent="0.35">
      <c r="A851" t="s">
        <v>1874</v>
      </c>
      <c r="B851" t="s">
        <v>17</v>
      </c>
      <c r="C851" t="s">
        <v>10</v>
      </c>
      <c r="D851" t="s">
        <v>11</v>
      </c>
      <c r="E851" t="s">
        <v>739</v>
      </c>
      <c r="F851" t="s">
        <v>1875</v>
      </c>
      <c r="G851" t="s">
        <v>756</v>
      </c>
      <c r="H851" t="str">
        <f>IFERROR(VLOOKUP(B851,[2]Sheet2!K:L,2,0), "Laptop")</f>
        <v>Laptop</v>
      </c>
    </row>
    <row r="852" spans="1:8" x14ac:dyDescent="0.35">
      <c r="A852" t="s">
        <v>1876</v>
      </c>
      <c r="B852" t="s">
        <v>17</v>
      </c>
      <c r="C852" t="s">
        <v>10</v>
      </c>
      <c r="D852" t="s">
        <v>11</v>
      </c>
      <c r="E852" t="s">
        <v>739</v>
      </c>
      <c r="F852" t="s">
        <v>1877</v>
      </c>
      <c r="G852" t="s">
        <v>1236</v>
      </c>
      <c r="H852" t="str">
        <f>IFERROR(VLOOKUP(B852,[2]Sheet2!K:L,2,0), "Laptop")</f>
        <v>Laptop</v>
      </c>
    </row>
    <row r="853" spans="1:8" x14ac:dyDescent="0.35">
      <c r="A853" t="s">
        <v>1878</v>
      </c>
      <c r="B853" t="s">
        <v>17</v>
      </c>
      <c r="C853" t="s">
        <v>10</v>
      </c>
      <c r="D853" t="s">
        <v>11</v>
      </c>
      <c r="E853" t="s">
        <v>739</v>
      </c>
      <c r="F853" t="s">
        <v>1879</v>
      </c>
      <c r="G853" t="s">
        <v>1270</v>
      </c>
      <c r="H853" t="str">
        <f>IFERROR(VLOOKUP(B853,[2]Sheet2!K:L,2,0), "Laptop")</f>
        <v>Laptop</v>
      </c>
    </row>
    <row r="854" spans="1:8" x14ac:dyDescent="0.35">
      <c r="A854" t="s">
        <v>939</v>
      </c>
      <c r="B854" t="s">
        <v>1880</v>
      </c>
      <c r="C854" t="s">
        <v>10</v>
      </c>
      <c r="D854" t="s">
        <v>11</v>
      </c>
      <c r="E854" t="s">
        <v>739</v>
      </c>
      <c r="F854" t="s">
        <v>1881</v>
      </c>
      <c r="G854" t="s">
        <v>942</v>
      </c>
      <c r="H854" t="str">
        <f>IFERROR(VLOOKUP(B854,[2]Sheet2!K:L,2,0), "Laptop")</f>
        <v>Laptop</v>
      </c>
    </row>
    <row r="855" spans="1:8" x14ac:dyDescent="0.35">
      <c r="A855" t="s">
        <v>1882</v>
      </c>
      <c r="B855" t="s">
        <v>37</v>
      </c>
      <c r="C855" t="s">
        <v>10</v>
      </c>
      <c r="D855" t="s">
        <v>11</v>
      </c>
      <c r="E855" t="s">
        <v>739</v>
      </c>
      <c r="F855" t="s">
        <v>1883</v>
      </c>
      <c r="G855" t="s">
        <v>345</v>
      </c>
      <c r="H855" t="str">
        <f>IFERROR(VLOOKUP(B855,[2]Sheet2!K:L,2,0), "Laptop")</f>
        <v>Laptop</v>
      </c>
    </row>
    <row r="856" spans="1:8" x14ac:dyDescent="0.35">
      <c r="A856" t="s">
        <v>1884</v>
      </c>
      <c r="B856" t="s">
        <v>17</v>
      </c>
      <c r="C856" t="s">
        <v>10</v>
      </c>
      <c r="D856" t="s">
        <v>11</v>
      </c>
      <c r="E856" t="s">
        <v>739</v>
      </c>
      <c r="F856" t="s">
        <v>1885</v>
      </c>
      <c r="G856" t="s">
        <v>1459</v>
      </c>
      <c r="H856" t="str">
        <f>IFERROR(VLOOKUP(B856,[2]Sheet2!K:L,2,0), "Laptop")</f>
        <v>Laptop</v>
      </c>
    </row>
    <row r="857" spans="1:8" x14ac:dyDescent="0.35">
      <c r="A857" t="s">
        <v>1886</v>
      </c>
      <c r="B857" t="s">
        <v>1887</v>
      </c>
      <c r="C857" t="s">
        <v>10</v>
      </c>
      <c r="D857" t="s">
        <v>11</v>
      </c>
      <c r="E857" t="s">
        <v>739</v>
      </c>
      <c r="F857" t="s">
        <v>1888</v>
      </c>
      <c r="G857" t="s">
        <v>1889</v>
      </c>
      <c r="H857" t="str">
        <f>IFERROR(VLOOKUP(B857,[2]Sheet2!K:L,2,0), "Laptop")</f>
        <v>Workstation</v>
      </c>
    </row>
    <row r="858" spans="1:8" x14ac:dyDescent="0.35">
      <c r="A858" t="s">
        <v>1890</v>
      </c>
      <c r="B858" t="s">
        <v>17</v>
      </c>
      <c r="C858" t="s">
        <v>10</v>
      </c>
      <c r="D858" t="s">
        <v>11</v>
      </c>
      <c r="E858" t="s">
        <v>739</v>
      </c>
      <c r="F858" t="s">
        <v>1891</v>
      </c>
      <c r="G858" t="s">
        <v>617</v>
      </c>
      <c r="H858" t="str">
        <f>IFERROR(VLOOKUP(B858,[2]Sheet2!K:L,2,0), "Laptop")</f>
        <v>Laptop</v>
      </c>
    </row>
    <row r="859" spans="1:8" x14ac:dyDescent="0.35">
      <c r="A859" t="s">
        <v>1892</v>
      </c>
      <c r="B859" t="s">
        <v>17</v>
      </c>
      <c r="C859" t="s">
        <v>10</v>
      </c>
      <c r="D859" t="s">
        <v>11</v>
      </c>
      <c r="E859" t="s">
        <v>739</v>
      </c>
      <c r="F859" t="s">
        <v>1893</v>
      </c>
      <c r="G859" t="s">
        <v>777</v>
      </c>
      <c r="H859" t="str">
        <f>IFERROR(VLOOKUP(B859,[2]Sheet2!K:L,2,0), "Laptop")</f>
        <v>Laptop</v>
      </c>
    </row>
    <row r="860" spans="1:8" x14ac:dyDescent="0.35">
      <c r="A860" t="s">
        <v>1894</v>
      </c>
      <c r="B860" t="s">
        <v>832</v>
      </c>
      <c r="C860" t="s">
        <v>10</v>
      </c>
      <c r="D860" t="s">
        <v>11</v>
      </c>
      <c r="E860" t="s">
        <v>739</v>
      </c>
      <c r="F860" t="s">
        <v>1895</v>
      </c>
      <c r="G860" t="s">
        <v>122</v>
      </c>
      <c r="H860" t="str">
        <f>IFERROR(VLOOKUP(B860,[2]Sheet2!K:L,2,0), "Laptop")</f>
        <v>Workstation</v>
      </c>
    </row>
    <row r="861" spans="1:8" x14ac:dyDescent="0.35">
      <c r="A861" t="s">
        <v>1896</v>
      </c>
      <c r="B861" t="s">
        <v>832</v>
      </c>
      <c r="C861" t="s">
        <v>10</v>
      </c>
      <c r="D861" t="s">
        <v>11</v>
      </c>
      <c r="E861" t="s">
        <v>739</v>
      </c>
      <c r="F861" t="s">
        <v>1897</v>
      </c>
      <c r="G861" t="s">
        <v>1209</v>
      </c>
      <c r="H861" t="str">
        <f>IFERROR(VLOOKUP(B861,[2]Sheet2!K:L,2,0), "Laptop")</f>
        <v>Workstation</v>
      </c>
    </row>
    <row r="862" spans="1:8" x14ac:dyDescent="0.35">
      <c r="A862" t="s">
        <v>1898</v>
      </c>
      <c r="B862" t="s">
        <v>17</v>
      </c>
      <c r="C862" t="s">
        <v>10</v>
      </c>
      <c r="D862" t="s">
        <v>11</v>
      </c>
      <c r="E862" t="s">
        <v>739</v>
      </c>
      <c r="F862" t="s">
        <v>1899</v>
      </c>
      <c r="H862" t="str">
        <f>IFERROR(VLOOKUP(B862,[2]Sheet2!K:L,2,0), "Laptop")</f>
        <v>Laptop</v>
      </c>
    </row>
    <row r="863" spans="1:8" x14ac:dyDescent="0.35">
      <c r="A863" t="s">
        <v>1228</v>
      </c>
      <c r="B863" t="s">
        <v>1900</v>
      </c>
      <c r="C863" t="s">
        <v>10</v>
      </c>
      <c r="D863" t="s">
        <v>11</v>
      </c>
      <c r="E863" t="s">
        <v>739</v>
      </c>
      <c r="F863" t="s">
        <v>1901</v>
      </c>
      <c r="G863" t="s">
        <v>942</v>
      </c>
      <c r="H863" t="str">
        <f>IFERROR(VLOOKUP(B863,[2]Sheet2!K:L,2,0), "Laptop")</f>
        <v>Laptop</v>
      </c>
    </row>
    <row r="864" spans="1:8" x14ac:dyDescent="0.35">
      <c r="A864" t="s">
        <v>1902</v>
      </c>
      <c r="B864" t="s">
        <v>44</v>
      </c>
      <c r="C864" t="s">
        <v>10</v>
      </c>
      <c r="D864" t="s">
        <v>11</v>
      </c>
      <c r="E864" t="s">
        <v>739</v>
      </c>
      <c r="F864" t="s">
        <v>1903</v>
      </c>
      <c r="G864" t="s">
        <v>1904</v>
      </c>
      <c r="H864" t="str">
        <f>IFERROR(VLOOKUP(B864,[2]Sheet2!K:L,2,0), "Laptop")</f>
        <v>Desktop</v>
      </c>
    </row>
    <row r="865" spans="1:8" x14ac:dyDescent="0.35">
      <c r="A865" t="s">
        <v>1905</v>
      </c>
      <c r="B865" t="s">
        <v>17</v>
      </c>
      <c r="C865" t="s">
        <v>10</v>
      </c>
      <c r="D865" t="s">
        <v>11</v>
      </c>
      <c r="E865" t="s">
        <v>739</v>
      </c>
      <c r="F865" t="s">
        <v>1906</v>
      </c>
      <c r="G865" t="s">
        <v>774</v>
      </c>
      <c r="H865" t="str">
        <f>IFERROR(VLOOKUP(B865,[2]Sheet2!K:L,2,0), "Laptop")</f>
        <v>Laptop</v>
      </c>
    </row>
    <row r="866" spans="1:8" x14ac:dyDescent="0.35">
      <c r="A866" t="s">
        <v>1907</v>
      </c>
      <c r="B866" t="s">
        <v>17</v>
      </c>
      <c r="C866" t="s">
        <v>10</v>
      </c>
      <c r="D866" t="s">
        <v>11</v>
      </c>
      <c r="E866" t="s">
        <v>739</v>
      </c>
      <c r="F866" t="s">
        <v>1908</v>
      </c>
      <c r="G866" t="s">
        <v>57</v>
      </c>
      <c r="H866" t="str">
        <f>IFERROR(VLOOKUP(B866,[2]Sheet2!K:L,2,0), "Laptop")</f>
        <v>Laptop</v>
      </c>
    </row>
    <row r="867" spans="1:8" x14ac:dyDescent="0.35">
      <c r="A867" t="s">
        <v>1909</v>
      </c>
      <c r="B867" t="s">
        <v>194</v>
      </c>
      <c r="C867" t="s">
        <v>10</v>
      </c>
      <c r="D867" t="s">
        <v>11</v>
      </c>
      <c r="E867" t="s">
        <v>739</v>
      </c>
      <c r="F867" t="s">
        <v>1910</v>
      </c>
      <c r="G867" t="s">
        <v>1446</v>
      </c>
      <c r="H867" t="str">
        <f>IFERROR(VLOOKUP(B867,[2]Sheet2!K:L,2,0), "Laptop")</f>
        <v>Laptop</v>
      </c>
    </row>
    <row r="868" spans="1:8" x14ac:dyDescent="0.35">
      <c r="A868" t="s">
        <v>1745</v>
      </c>
      <c r="B868" t="s">
        <v>17</v>
      </c>
      <c r="C868" t="s">
        <v>10</v>
      </c>
      <c r="D868" t="s">
        <v>11</v>
      </c>
      <c r="E868" t="s">
        <v>739</v>
      </c>
      <c r="F868" t="s">
        <v>1911</v>
      </c>
      <c r="G868" t="s">
        <v>1110</v>
      </c>
      <c r="H868" t="str">
        <f>IFERROR(VLOOKUP(B868,[2]Sheet2!K:L,2,0), "Laptop")</f>
        <v>Laptop</v>
      </c>
    </row>
    <row r="869" spans="1:8" x14ac:dyDescent="0.35">
      <c r="A869" t="s">
        <v>1102</v>
      </c>
      <c r="B869" t="s">
        <v>1031</v>
      </c>
      <c r="C869" t="s">
        <v>10</v>
      </c>
      <c r="D869" t="s">
        <v>11</v>
      </c>
      <c r="E869" t="s">
        <v>739</v>
      </c>
      <c r="F869" t="s">
        <v>1796</v>
      </c>
      <c r="H869" t="str">
        <f>IFERROR(VLOOKUP(B869,[2]Sheet2!K:L,2,0), "Laptop")</f>
        <v>Laptop</v>
      </c>
    </row>
    <row r="870" spans="1:8" x14ac:dyDescent="0.35">
      <c r="A870" t="s">
        <v>1102</v>
      </c>
      <c r="B870" t="s">
        <v>1545</v>
      </c>
      <c r="C870" t="s">
        <v>10</v>
      </c>
      <c r="D870" t="s">
        <v>11</v>
      </c>
      <c r="E870" t="s">
        <v>739</v>
      </c>
      <c r="F870" t="s">
        <v>1796</v>
      </c>
      <c r="G870" t="s">
        <v>1104</v>
      </c>
      <c r="H870" t="str">
        <f>IFERROR(VLOOKUP(B870,[2]Sheet2!K:L,2,0), "Laptop")</f>
        <v>Laptop</v>
      </c>
    </row>
    <row r="871" spans="1:8" x14ac:dyDescent="0.35">
      <c r="A871" t="s">
        <v>1912</v>
      </c>
      <c r="B871" t="s">
        <v>37</v>
      </c>
      <c r="C871" t="s">
        <v>10</v>
      </c>
      <c r="D871" t="s">
        <v>11</v>
      </c>
      <c r="E871" t="s">
        <v>739</v>
      </c>
      <c r="F871" t="s">
        <v>1913</v>
      </c>
      <c r="G871" t="s">
        <v>813</v>
      </c>
      <c r="H871" t="str">
        <f>IFERROR(VLOOKUP(B871,[2]Sheet2!K:L,2,0), "Laptop")</f>
        <v>Laptop</v>
      </c>
    </row>
    <row r="872" spans="1:8" x14ac:dyDescent="0.35">
      <c r="A872" t="s">
        <v>1914</v>
      </c>
      <c r="B872" t="s">
        <v>37</v>
      </c>
      <c r="C872" t="s">
        <v>10</v>
      </c>
      <c r="D872" t="s">
        <v>11</v>
      </c>
      <c r="E872" t="s">
        <v>739</v>
      </c>
      <c r="F872" t="s">
        <v>1915</v>
      </c>
      <c r="G872" t="s">
        <v>974</v>
      </c>
      <c r="H872" t="str">
        <f>IFERROR(VLOOKUP(B872,[2]Sheet2!K:L,2,0), "Laptop")</f>
        <v>Laptop</v>
      </c>
    </row>
    <row r="873" spans="1:8" x14ac:dyDescent="0.35">
      <c r="A873" t="s">
        <v>1916</v>
      </c>
      <c r="B873" t="s">
        <v>37</v>
      </c>
      <c r="C873" t="s">
        <v>10</v>
      </c>
      <c r="D873" t="s">
        <v>11</v>
      </c>
      <c r="E873" t="s">
        <v>739</v>
      </c>
      <c r="F873" t="s">
        <v>1917</v>
      </c>
      <c r="G873" t="s">
        <v>583</v>
      </c>
      <c r="H873" t="str">
        <f>IFERROR(VLOOKUP(B873,[2]Sheet2!K:L,2,0), "Laptop")</f>
        <v>Laptop</v>
      </c>
    </row>
    <row r="874" spans="1:8" x14ac:dyDescent="0.35">
      <c r="A874" t="s">
        <v>1918</v>
      </c>
      <c r="B874" t="s">
        <v>212</v>
      </c>
      <c r="C874" t="s">
        <v>10</v>
      </c>
      <c r="D874" t="s">
        <v>11</v>
      </c>
      <c r="E874" t="s">
        <v>739</v>
      </c>
      <c r="F874" t="s">
        <v>1919</v>
      </c>
      <c r="G874" t="s">
        <v>1033</v>
      </c>
      <c r="H874" t="str">
        <f>IFERROR(VLOOKUP(B874,[2]Sheet2!K:L,2,0), "Laptop")</f>
        <v>Laptop</v>
      </c>
    </row>
    <row r="875" spans="1:8" x14ac:dyDescent="0.35">
      <c r="A875" t="s">
        <v>1920</v>
      </c>
      <c r="B875" t="s">
        <v>17</v>
      </c>
      <c r="C875" t="s">
        <v>10</v>
      </c>
      <c r="D875" t="s">
        <v>11</v>
      </c>
      <c r="E875" t="s">
        <v>739</v>
      </c>
      <c r="F875" t="s">
        <v>1921</v>
      </c>
      <c r="G875" t="s">
        <v>30</v>
      </c>
      <c r="H875" t="str">
        <f>IFERROR(VLOOKUP(B875,[2]Sheet2!K:L,2,0), "Laptop")</f>
        <v>Laptop</v>
      </c>
    </row>
    <row r="876" spans="1:8" x14ac:dyDescent="0.35">
      <c r="A876" t="s">
        <v>1034</v>
      </c>
      <c r="B876" t="s">
        <v>140</v>
      </c>
      <c r="C876" t="s">
        <v>10</v>
      </c>
      <c r="D876" t="s">
        <v>11</v>
      </c>
      <c r="E876" t="s">
        <v>739</v>
      </c>
      <c r="F876" t="s">
        <v>1922</v>
      </c>
      <c r="G876" t="s">
        <v>1923</v>
      </c>
      <c r="H876" t="str">
        <f>IFERROR(VLOOKUP(B876,[2]Sheet2!K:L,2,0), "Laptop")</f>
        <v>Laptop</v>
      </c>
    </row>
    <row r="877" spans="1:8" x14ac:dyDescent="0.35">
      <c r="A877" t="s">
        <v>1924</v>
      </c>
      <c r="B877" t="s">
        <v>27</v>
      </c>
      <c r="C877" t="s">
        <v>10</v>
      </c>
      <c r="D877" t="s">
        <v>11</v>
      </c>
      <c r="E877" t="s">
        <v>739</v>
      </c>
      <c r="F877" t="s">
        <v>1925</v>
      </c>
      <c r="G877" t="s">
        <v>768</v>
      </c>
      <c r="H877" t="str">
        <f>IFERROR(VLOOKUP(B877,[2]Sheet2!K:L,2,0), "Laptop")</f>
        <v>Laptop</v>
      </c>
    </row>
    <row r="878" spans="1:8" x14ac:dyDescent="0.35">
      <c r="A878" t="s">
        <v>1926</v>
      </c>
      <c r="B878" t="s">
        <v>17</v>
      </c>
      <c r="C878" t="s">
        <v>10</v>
      </c>
      <c r="D878" t="s">
        <v>11</v>
      </c>
      <c r="E878" t="s">
        <v>739</v>
      </c>
      <c r="F878" t="s">
        <v>1927</v>
      </c>
      <c r="G878" t="s">
        <v>1928</v>
      </c>
      <c r="H878" t="str">
        <f>IFERROR(VLOOKUP(B878,[2]Sheet2!K:L,2,0), "Laptop")</f>
        <v>Laptop</v>
      </c>
    </row>
    <row r="879" spans="1:8" x14ac:dyDescent="0.35">
      <c r="A879" t="s">
        <v>1929</v>
      </c>
      <c r="B879" t="s">
        <v>17</v>
      </c>
      <c r="C879" t="s">
        <v>10</v>
      </c>
      <c r="D879" t="s">
        <v>11</v>
      </c>
      <c r="E879" t="s">
        <v>739</v>
      </c>
      <c r="F879" t="s">
        <v>1930</v>
      </c>
      <c r="G879" t="s">
        <v>314</v>
      </c>
      <c r="H879" t="str">
        <f>IFERROR(VLOOKUP(B879,[2]Sheet2!K:L,2,0), "Laptop")</f>
        <v>Laptop</v>
      </c>
    </row>
    <row r="880" spans="1:8" x14ac:dyDescent="0.35">
      <c r="A880" t="s">
        <v>1931</v>
      </c>
      <c r="B880" t="s">
        <v>27</v>
      </c>
      <c r="C880" t="s">
        <v>10</v>
      </c>
      <c r="D880" t="s">
        <v>11</v>
      </c>
      <c r="E880" t="s">
        <v>739</v>
      </c>
      <c r="F880" t="s">
        <v>1932</v>
      </c>
      <c r="G880" t="s">
        <v>955</v>
      </c>
      <c r="H880" t="str">
        <f>IFERROR(VLOOKUP(B880,[2]Sheet2!K:L,2,0), "Laptop")</f>
        <v>Laptop</v>
      </c>
    </row>
    <row r="881" spans="1:8" x14ac:dyDescent="0.35">
      <c r="A881" t="s">
        <v>1933</v>
      </c>
      <c r="B881" t="s">
        <v>27</v>
      </c>
      <c r="C881" t="s">
        <v>10</v>
      </c>
      <c r="D881" t="s">
        <v>11</v>
      </c>
      <c r="E881" t="s">
        <v>739</v>
      </c>
      <c r="F881" t="s">
        <v>1934</v>
      </c>
      <c r="G881" t="s">
        <v>1054</v>
      </c>
      <c r="H881" t="str">
        <f>IFERROR(VLOOKUP(B881,[2]Sheet2!K:L,2,0), "Laptop")</f>
        <v>Laptop</v>
      </c>
    </row>
    <row r="882" spans="1:8" x14ac:dyDescent="0.35">
      <c r="A882" t="s">
        <v>1935</v>
      </c>
      <c r="B882" t="s">
        <v>118</v>
      </c>
      <c r="C882" t="s">
        <v>10</v>
      </c>
      <c r="D882" t="s">
        <v>11</v>
      </c>
      <c r="E882" t="s">
        <v>739</v>
      </c>
      <c r="F882" t="s">
        <v>1936</v>
      </c>
      <c r="G882" t="s">
        <v>942</v>
      </c>
      <c r="H882" t="str">
        <f>IFERROR(VLOOKUP(B882,[2]Sheet2!K:L,2,0), "Laptop")</f>
        <v>Laptop</v>
      </c>
    </row>
    <row r="883" spans="1:8" x14ac:dyDescent="0.35">
      <c r="A883" t="s">
        <v>1937</v>
      </c>
      <c r="B883" t="s">
        <v>17</v>
      </c>
      <c r="C883" t="s">
        <v>10</v>
      </c>
      <c r="D883" t="s">
        <v>11</v>
      </c>
      <c r="E883" t="s">
        <v>739</v>
      </c>
      <c r="F883" t="s">
        <v>1938</v>
      </c>
      <c r="G883" t="s">
        <v>1279</v>
      </c>
      <c r="H883" t="str">
        <f>IFERROR(VLOOKUP(B883,[2]Sheet2!K:L,2,0), "Laptop")</f>
        <v>Laptop</v>
      </c>
    </row>
    <row r="884" spans="1:8" x14ac:dyDescent="0.35">
      <c r="A884" t="s">
        <v>1939</v>
      </c>
      <c r="B884" t="s">
        <v>37</v>
      </c>
      <c r="C884" t="s">
        <v>10</v>
      </c>
      <c r="D884" t="s">
        <v>11</v>
      </c>
      <c r="E884" t="s">
        <v>739</v>
      </c>
      <c r="F884" t="s">
        <v>1940</v>
      </c>
      <c r="G884" t="s">
        <v>753</v>
      </c>
      <c r="H884" t="str">
        <f>IFERROR(VLOOKUP(B884,[2]Sheet2!K:L,2,0), "Laptop")</f>
        <v>Laptop</v>
      </c>
    </row>
    <row r="885" spans="1:8" x14ac:dyDescent="0.35">
      <c r="A885" t="s">
        <v>1941</v>
      </c>
      <c r="B885" t="s">
        <v>17</v>
      </c>
      <c r="C885" t="s">
        <v>10</v>
      </c>
      <c r="D885" t="s">
        <v>11</v>
      </c>
      <c r="E885" t="s">
        <v>739</v>
      </c>
      <c r="F885" t="s">
        <v>1942</v>
      </c>
      <c r="G885" t="s">
        <v>788</v>
      </c>
      <c r="H885" t="str">
        <f>IFERROR(VLOOKUP(B885,[2]Sheet2!K:L,2,0), "Laptop")</f>
        <v>Laptop</v>
      </c>
    </row>
    <row r="886" spans="1:8" x14ac:dyDescent="0.35">
      <c r="A886" t="s">
        <v>1743</v>
      </c>
      <c r="B886" t="s">
        <v>880</v>
      </c>
      <c r="C886" t="s">
        <v>10</v>
      </c>
      <c r="D886" t="s">
        <v>11</v>
      </c>
      <c r="E886" t="s">
        <v>739</v>
      </c>
      <c r="F886" t="s">
        <v>1943</v>
      </c>
      <c r="H886" t="str">
        <f>IFERROR(VLOOKUP(B886,[2]Sheet2!K:L,2,0), "Laptop")</f>
        <v>Laptop</v>
      </c>
    </row>
    <row r="887" spans="1:8" x14ac:dyDescent="0.35">
      <c r="A887" t="s">
        <v>1944</v>
      </c>
      <c r="B887" t="s">
        <v>37</v>
      </c>
      <c r="C887" t="s">
        <v>10</v>
      </c>
      <c r="D887" t="s">
        <v>11</v>
      </c>
      <c r="E887" t="s">
        <v>739</v>
      </c>
      <c r="F887" t="s">
        <v>1945</v>
      </c>
      <c r="G887" t="s">
        <v>550</v>
      </c>
      <c r="H887" t="str">
        <f>IFERROR(VLOOKUP(B887,[2]Sheet2!K:L,2,0), "Laptop")</f>
        <v>Laptop</v>
      </c>
    </row>
    <row r="888" spans="1:8" x14ac:dyDescent="0.35">
      <c r="A888" t="s">
        <v>1946</v>
      </c>
      <c r="B888" t="s">
        <v>832</v>
      </c>
      <c r="C888" t="s">
        <v>10</v>
      </c>
      <c r="D888" t="s">
        <v>11</v>
      </c>
      <c r="E888" t="s">
        <v>739</v>
      </c>
      <c r="F888" t="s">
        <v>1947</v>
      </c>
      <c r="G888" t="s">
        <v>942</v>
      </c>
      <c r="H888" t="str">
        <f>IFERROR(VLOOKUP(B888,[2]Sheet2!K:L,2,0), "Laptop")</f>
        <v>Workstation</v>
      </c>
    </row>
    <row r="889" spans="1:8" x14ac:dyDescent="0.35">
      <c r="A889" t="s">
        <v>1948</v>
      </c>
      <c r="B889" t="s">
        <v>989</v>
      </c>
      <c r="C889" t="s">
        <v>10</v>
      </c>
      <c r="D889" t="s">
        <v>11</v>
      </c>
      <c r="E889" t="s">
        <v>739</v>
      </c>
      <c r="F889" t="s">
        <v>1949</v>
      </c>
      <c r="G889" t="s">
        <v>753</v>
      </c>
      <c r="H889" t="str">
        <f>IFERROR(VLOOKUP(B889,[2]Sheet2!K:L,2,0), "Laptop")</f>
        <v>Workstation</v>
      </c>
    </row>
    <row r="890" spans="1:8" x14ac:dyDescent="0.35">
      <c r="A890" t="s">
        <v>1950</v>
      </c>
      <c r="B890" t="s">
        <v>17</v>
      </c>
      <c r="C890" t="s">
        <v>10</v>
      </c>
      <c r="D890" t="s">
        <v>11</v>
      </c>
      <c r="E890" t="s">
        <v>739</v>
      </c>
      <c r="F890" t="s">
        <v>1951</v>
      </c>
      <c r="G890" t="s">
        <v>768</v>
      </c>
      <c r="H890" t="str">
        <f>IFERROR(VLOOKUP(B890,[2]Sheet2!K:L,2,0), "Laptop")</f>
        <v>Laptop</v>
      </c>
    </row>
    <row r="891" spans="1:8" x14ac:dyDescent="0.35">
      <c r="A891" t="s">
        <v>1952</v>
      </c>
      <c r="B891" t="s">
        <v>17</v>
      </c>
      <c r="C891" t="s">
        <v>10</v>
      </c>
      <c r="D891" t="s">
        <v>11</v>
      </c>
      <c r="E891" t="s">
        <v>739</v>
      </c>
      <c r="F891" t="s">
        <v>1953</v>
      </c>
      <c r="G891" t="s">
        <v>756</v>
      </c>
      <c r="H891" t="str">
        <f>IFERROR(VLOOKUP(B891,[2]Sheet2!K:L,2,0), "Laptop")</f>
        <v>Laptop</v>
      </c>
    </row>
    <row r="892" spans="1:8" x14ac:dyDescent="0.35">
      <c r="A892" t="s">
        <v>950</v>
      </c>
      <c r="B892" t="s">
        <v>212</v>
      </c>
      <c r="C892" t="s">
        <v>10</v>
      </c>
      <c r="D892" t="s">
        <v>11</v>
      </c>
      <c r="E892" t="s">
        <v>739</v>
      </c>
      <c r="F892" t="s">
        <v>1954</v>
      </c>
      <c r="G892" t="s">
        <v>952</v>
      </c>
      <c r="H892" t="str">
        <f>IFERROR(VLOOKUP(B892,[2]Sheet2!K:L,2,0), "Laptop")</f>
        <v>Laptop</v>
      </c>
    </row>
    <row r="893" spans="1:8" x14ac:dyDescent="0.35">
      <c r="A893" t="s">
        <v>1368</v>
      </c>
      <c r="B893" t="s">
        <v>44</v>
      </c>
      <c r="C893" t="s">
        <v>10</v>
      </c>
      <c r="D893" t="s">
        <v>11</v>
      </c>
      <c r="E893" t="s">
        <v>739</v>
      </c>
      <c r="F893" t="s">
        <v>1955</v>
      </c>
      <c r="G893" t="s">
        <v>42</v>
      </c>
      <c r="H893" t="str">
        <f>IFERROR(VLOOKUP(B893,[2]Sheet2!K:L,2,0), "Laptop")</f>
        <v>Desktop</v>
      </c>
    </row>
    <row r="894" spans="1:8" x14ac:dyDescent="0.35">
      <c r="A894" t="s">
        <v>1956</v>
      </c>
      <c r="B894" t="s">
        <v>17</v>
      </c>
      <c r="C894" t="s">
        <v>10</v>
      </c>
      <c r="D894" t="s">
        <v>11</v>
      </c>
      <c r="E894" t="s">
        <v>739</v>
      </c>
      <c r="F894" t="s">
        <v>1957</v>
      </c>
      <c r="G894" t="s">
        <v>30</v>
      </c>
      <c r="H894" t="str">
        <f>IFERROR(VLOOKUP(B894,[2]Sheet2!K:L,2,0), "Laptop")</f>
        <v>Laptop</v>
      </c>
    </row>
    <row r="895" spans="1:8" x14ac:dyDescent="0.35">
      <c r="A895" t="s">
        <v>1958</v>
      </c>
      <c r="B895" t="s">
        <v>17</v>
      </c>
      <c r="C895" t="s">
        <v>10</v>
      </c>
      <c r="D895" t="s">
        <v>11</v>
      </c>
      <c r="E895" t="s">
        <v>739</v>
      </c>
      <c r="F895" t="s">
        <v>1959</v>
      </c>
      <c r="H895" t="str">
        <f>IFERROR(VLOOKUP(B895,[2]Sheet2!K:L,2,0), "Laptop")</f>
        <v>Laptop</v>
      </c>
    </row>
    <row r="896" spans="1:8" x14ac:dyDescent="0.35">
      <c r="A896" t="s">
        <v>1960</v>
      </c>
      <c r="B896" t="s">
        <v>17</v>
      </c>
      <c r="C896" t="s">
        <v>10</v>
      </c>
      <c r="D896" t="s">
        <v>11</v>
      </c>
      <c r="E896" t="s">
        <v>739</v>
      </c>
      <c r="F896" t="s">
        <v>1961</v>
      </c>
      <c r="G896" t="s">
        <v>1174</v>
      </c>
      <c r="H896" t="str">
        <f>IFERROR(VLOOKUP(B896,[2]Sheet2!K:L,2,0), "Laptop")</f>
        <v>Laptop</v>
      </c>
    </row>
    <row r="897" spans="1:8" x14ac:dyDescent="0.35">
      <c r="A897" t="s">
        <v>1962</v>
      </c>
      <c r="B897" t="s">
        <v>27</v>
      </c>
      <c r="C897" t="s">
        <v>10</v>
      </c>
      <c r="D897" t="s">
        <v>11</v>
      </c>
      <c r="E897" t="s">
        <v>739</v>
      </c>
      <c r="F897" t="s">
        <v>1963</v>
      </c>
      <c r="G897" t="s">
        <v>796</v>
      </c>
      <c r="H897" t="str">
        <f>IFERROR(VLOOKUP(B897,[2]Sheet2!K:L,2,0), "Laptop")</f>
        <v>Laptop</v>
      </c>
    </row>
    <row r="898" spans="1:8" x14ac:dyDescent="0.35">
      <c r="A898" t="s">
        <v>1064</v>
      </c>
      <c r="B898" t="s">
        <v>1065</v>
      </c>
      <c r="C898" t="s">
        <v>10</v>
      </c>
      <c r="D898" t="s">
        <v>11</v>
      </c>
      <c r="E898" t="s">
        <v>739</v>
      </c>
      <c r="F898" t="s">
        <v>1964</v>
      </c>
      <c r="G898" t="s">
        <v>915</v>
      </c>
      <c r="H898" t="str">
        <f>IFERROR(VLOOKUP(B898,[2]Sheet2!K:L,2,0), "Laptop")</f>
        <v>Desktop</v>
      </c>
    </row>
    <row r="899" spans="1:8" x14ac:dyDescent="0.35">
      <c r="A899" t="s">
        <v>1965</v>
      </c>
      <c r="B899" t="s">
        <v>64</v>
      </c>
      <c r="C899" t="s">
        <v>10</v>
      </c>
      <c r="D899" t="s">
        <v>11</v>
      </c>
      <c r="E899" t="s">
        <v>739</v>
      </c>
      <c r="F899" t="s">
        <v>1966</v>
      </c>
      <c r="G899" t="s">
        <v>1188</v>
      </c>
      <c r="H899" t="str">
        <f>IFERROR(VLOOKUP(B899,[2]Sheet2!K:L,2,0), "Laptop")</f>
        <v>Desktop</v>
      </c>
    </row>
    <row r="900" spans="1:8" x14ac:dyDescent="0.35">
      <c r="A900" t="s">
        <v>1967</v>
      </c>
      <c r="B900" t="s">
        <v>1968</v>
      </c>
      <c r="C900" t="s">
        <v>10</v>
      </c>
      <c r="D900" t="s">
        <v>11</v>
      </c>
      <c r="E900" t="s">
        <v>739</v>
      </c>
      <c r="F900" t="s">
        <v>1969</v>
      </c>
      <c r="G900" t="s">
        <v>1731</v>
      </c>
      <c r="H900" t="str">
        <f>IFERROR(VLOOKUP(B900,[2]Sheet2!K:L,2,0), "Laptop")</f>
        <v>Laptop</v>
      </c>
    </row>
    <row r="901" spans="1:8" x14ac:dyDescent="0.35">
      <c r="A901" t="s">
        <v>1970</v>
      </c>
      <c r="B901" t="s">
        <v>17</v>
      </c>
      <c r="C901" t="s">
        <v>10</v>
      </c>
      <c r="D901" t="s">
        <v>11</v>
      </c>
      <c r="E901" t="s">
        <v>739</v>
      </c>
      <c r="F901" t="s">
        <v>1971</v>
      </c>
      <c r="G901" t="s">
        <v>759</v>
      </c>
      <c r="H901" t="str">
        <f>IFERROR(VLOOKUP(B901,[2]Sheet2!K:L,2,0), "Laptop")</f>
        <v>Laptop</v>
      </c>
    </row>
    <row r="902" spans="1:8" x14ac:dyDescent="0.35">
      <c r="A902" t="s">
        <v>781</v>
      </c>
      <c r="B902" t="s">
        <v>17</v>
      </c>
      <c r="C902" t="s">
        <v>10</v>
      </c>
      <c r="D902" t="s">
        <v>11</v>
      </c>
      <c r="E902" t="s">
        <v>739</v>
      </c>
      <c r="F902" t="s">
        <v>1972</v>
      </c>
      <c r="G902" t="s">
        <v>783</v>
      </c>
      <c r="H902" t="str">
        <f>IFERROR(VLOOKUP(B902,[2]Sheet2!K:L,2,0), "Laptop")</f>
        <v>Laptop</v>
      </c>
    </row>
    <row r="903" spans="1:8" x14ac:dyDescent="0.35">
      <c r="A903" t="s">
        <v>1560</v>
      </c>
      <c r="B903" t="s">
        <v>44</v>
      </c>
      <c r="C903" t="s">
        <v>10</v>
      </c>
      <c r="D903" t="s">
        <v>11</v>
      </c>
      <c r="E903" t="s">
        <v>739</v>
      </c>
      <c r="F903" t="s">
        <v>1973</v>
      </c>
      <c r="G903" t="s">
        <v>580</v>
      </c>
      <c r="H903" t="str">
        <f>IFERROR(VLOOKUP(B903,[2]Sheet2!K:L,2,0), "Laptop")</f>
        <v>Desktop</v>
      </c>
    </row>
    <row r="904" spans="1:8" x14ac:dyDescent="0.35">
      <c r="A904" t="s">
        <v>1974</v>
      </c>
      <c r="B904" t="s">
        <v>194</v>
      </c>
      <c r="C904" t="s">
        <v>10</v>
      </c>
      <c r="D904" t="s">
        <v>11</v>
      </c>
      <c r="E904" t="s">
        <v>739</v>
      </c>
      <c r="F904" t="s">
        <v>1975</v>
      </c>
      <c r="G904" t="s">
        <v>625</v>
      </c>
      <c r="H904" t="str">
        <f>IFERROR(VLOOKUP(B904,[2]Sheet2!K:L,2,0), "Laptop")</f>
        <v>Laptop</v>
      </c>
    </row>
    <row r="905" spans="1:8" x14ac:dyDescent="0.35">
      <c r="A905" t="s">
        <v>1976</v>
      </c>
      <c r="B905" t="s">
        <v>1977</v>
      </c>
      <c r="C905" t="s">
        <v>10</v>
      </c>
      <c r="D905" t="s">
        <v>11</v>
      </c>
      <c r="E905" t="s">
        <v>739</v>
      </c>
      <c r="F905" t="s">
        <v>1978</v>
      </c>
      <c r="G905" t="s">
        <v>1979</v>
      </c>
      <c r="H905" t="str">
        <f>IFERROR(VLOOKUP(B905,[2]Sheet2!K:L,2,0), "Laptop")</f>
        <v>Laptop</v>
      </c>
    </row>
    <row r="906" spans="1:8" x14ac:dyDescent="0.35">
      <c r="A906" t="s">
        <v>1273</v>
      </c>
      <c r="B906" t="s">
        <v>880</v>
      </c>
      <c r="C906" t="s">
        <v>10</v>
      </c>
      <c r="D906" t="s">
        <v>11</v>
      </c>
      <c r="E906" t="s">
        <v>739</v>
      </c>
      <c r="F906" t="s">
        <v>1980</v>
      </c>
      <c r="H906" t="str">
        <f>IFERROR(VLOOKUP(B906,[2]Sheet2!K:L,2,0), "Laptop")</f>
        <v>Laptop</v>
      </c>
    </row>
    <row r="907" spans="1:8" x14ac:dyDescent="0.35">
      <c r="A907" t="s">
        <v>1981</v>
      </c>
      <c r="B907" t="s">
        <v>17</v>
      </c>
      <c r="C907" t="s">
        <v>10</v>
      </c>
      <c r="D907" t="s">
        <v>11</v>
      </c>
      <c r="E907" t="s">
        <v>739</v>
      </c>
      <c r="F907" t="s">
        <v>1982</v>
      </c>
      <c r="G907" t="s">
        <v>845</v>
      </c>
      <c r="H907" t="str">
        <f>IFERROR(VLOOKUP(B907,[2]Sheet2!K:L,2,0), "Laptop")</f>
        <v>Laptop</v>
      </c>
    </row>
    <row r="908" spans="1:8" x14ac:dyDescent="0.35">
      <c r="A908" t="s">
        <v>823</v>
      </c>
      <c r="B908" t="s">
        <v>22</v>
      </c>
      <c r="C908" t="s">
        <v>10</v>
      </c>
      <c r="D908" t="s">
        <v>11</v>
      </c>
      <c r="E908" t="s">
        <v>739</v>
      </c>
      <c r="F908" t="s">
        <v>1983</v>
      </c>
      <c r="G908" t="s">
        <v>1000</v>
      </c>
      <c r="H908" t="str">
        <f>IFERROR(VLOOKUP(B908,[2]Sheet2!K:L,2,0), "Laptop")</f>
        <v>Laptop</v>
      </c>
    </row>
    <row r="909" spans="1:8" x14ac:dyDescent="0.35">
      <c r="A909" t="s">
        <v>1984</v>
      </c>
      <c r="B909" t="s">
        <v>37</v>
      </c>
      <c r="C909" t="s">
        <v>10</v>
      </c>
      <c r="D909" t="s">
        <v>11</v>
      </c>
      <c r="E909" t="s">
        <v>739</v>
      </c>
      <c r="F909" t="s">
        <v>1985</v>
      </c>
      <c r="G909" t="s">
        <v>759</v>
      </c>
      <c r="H909" t="str">
        <f>IFERROR(VLOOKUP(B909,[2]Sheet2!K:L,2,0), "Laptop")</f>
        <v>Laptop</v>
      </c>
    </row>
    <row r="910" spans="1:8" x14ac:dyDescent="0.35">
      <c r="A910" t="s">
        <v>1986</v>
      </c>
      <c r="B910" t="s">
        <v>17</v>
      </c>
      <c r="C910" t="s">
        <v>10</v>
      </c>
      <c r="D910" t="s">
        <v>11</v>
      </c>
      <c r="E910" t="s">
        <v>739</v>
      </c>
      <c r="F910" t="s">
        <v>1987</v>
      </c>
      <c r="G910" t="s">
        <v>128</v>
      </c>
      <c r="H910" t="str">
        <f>IFERROR(VLOOKUP(B910,[2]Sheet2!K:L,2,0), "Laptop")</f>
        <v>Laptop</v>
      </c>
    </row>
    <row r="911" spans="1:8" x14ac:dyDescent="0.35">
      <c r="A911" t="s">
        <v>1988</v>
      </c>
      <c r="B911" t="s">
        <v>17</v>
      </c>
      <c r="C911" t="s">
        <v>10</v>
      </c>
      <c r="D911" t="s">
        <v>11</v>
      </c>
      <c r="E911" t="s">
        <v>739</v>
      </c>
      <c r="F911" t="s">
        <v>1989</v>
      </c>
      <c r="G911" t="s">
        <v>345</v>
      </c>
      <c r="H911" t="str">
        <f>IFERROR(VLOOKUP(B911,[2]Sheet2!K:L,2,0), "Laptop")</f>
        <v>Laptop</v>
      </c>
    </row>
    <row r="912" spans="1:8" x14ac:dyDescent="0.35">
      <c r="A912" t="s">
        <v>1990</v>
      </c>
      <c r="B912" t="s">
        <v>37</v>
      </c>
      <c r="C912" t="s">
        <v>10</v>
      </c>
      <c r="D912" t="s">
        <v>11</v>
      </c>
      <c r="E912" t="s">
        <v>739</v>
      </c>
      <c r="F912" t="s">
        <v>1991</v>
      </c>
      <c r="G912" t="s">
        <v>1047</v>
      </c>
      <c r="H912" t="str">
        <f>IFERROR(VLOOKUP(B912,[2]Sheet2!K:L,2,0), "Laptop")</f>
        <v>Laptop</v>
      </c>
    </row>
    <row r="913" spans="1:8" x14ac:dyDescent="0.35">
      <c r="A913" t="s">
        <v>1992</v>
      </c>
      <c r="B913" t="s">
        <v>165</v>
      </c>
      <c r="C913" t="s">
        <v>10</v>
      </c>
      <c r="D913" t="s">
        <v>11</v>
      </c>
      <c r="E913" t="s">
        <v>739</v>
      </c>
      <c r="F913" t="s">
        <v>1993</v>
      </c>
      <c r="G913" t="s">
        <v>1551</v>
      </c>
      <c r="H913" t="str">
        <f>IFERROR(VLOOKUP(B913,[2]Sheet2!K:L,2,0), "Laptop")</f>
        <v>Desktop</v>
      </c>
    </row>
    <row r="914" spans="1:8" x14ac:dyDescent="0.35">
      <c r="A914" t="s">
        <v>1064</v>
      </c>
      <c r="B914" t="s">
        <v>1065</v>
      </c>
      <c r="C914" t="s">
        <v>10</v>
      </c>
      <c r="D914" t="s">
        <v>11</v>
      </c>
      <c r="E914" t="s">
        <v>739</v>
      </c>
      <c r="F914" t="s">
        <v>1994</v>
      </c>
      <c r="G914" t="s">
        <v>915</v>
      </c>
      <c r="H914" t="str">
        <f>IFERROR(VLOOKUP(B914,[2]Sheet2!K:L,2,0), "Laptop")</f>
        <v>Desktop</v>
      </c>
    </row>
    <row r="915" spans="1:8" x14ac:dyDescent="0.35">
      <c r="A915" t="s">
        <v>1995</v>
      </c>
      <c r="B915" t="s">
        <v>27</v>
      </c>
      <c r="C915" t="s">
        <v>10</v>
      </c>
      <c r="D915" t="s">
        <v>11</v>
      </c>
      <c r="E915" t="s">
        <v>739</v>
      </c>
      <c r="F915" t="s">
        <v>1996</v>
      </c>
      <c r="G915" t="s">
        <v>1612</v>
      </c>
      <c r="H915" t="str">
        <f>IFERROR(VLOOKUP(B915,[2]Sheet2!K:L,2,0), "Laptop")</f>
        <v>Laptop</v>
      </c>
    </row>
    <row r="916" spans="1:8" x14ac:dyDescent="0.35">
      <c r="A916" t="s">
        <v>1997</v>
      </c>
      <c r="B916" t="s">
        <v>17</v>
      </c>
      <c r="C916" t="s">
        <v>10</v>
      </c>
      <c r="D916" t="s">
        <v>11</v>
      </c>
      <c r="E916" t="s">
        <v>739</v>
      </c>
      <c r="F916" t="s">
        <v>1998</v>
      </c>
      <c r="G916" t="s">
        <v>774</v>
      </c>
      <c r="H916" t="str">
        <f>IFERROR(VLOOKUP(B916,[2]Sheet2!K:L,2,0), "Laptop")</f>
        <v>Laptop</v>
      </c>
    </row>
    <row r="917" spans="1:8" x14ac:dyDescent="0.35">
      <c r="A917" t="s">
        <v>1999</v>
      </c>
      <c r="B917" t="s">
        <v>17</v>
      </c>
      <c r="C917" t="s">
        <v>10</v>
      </c>
      <c r="D917" t="s">
        <v>11</v>
      </c>
      <c r="E917" t="s">
        <v>739</v>
      </c>
      <c r="F917" t="s">
        <v>2000</v>
      </c>
      <c r="G917" t="s">
        <v>753</v>
      </c>
      <c r="H917" t="str">
        <f>IFERROR(VLOOKUP(B917,[2]Sheet2!K:L,2,0), "Laptop")</f>
        <v>Laptop</v>
      </c>
    </row>
    <row r="918" spans="1:8" x14ac:dyDescent="0.35">
      <c r="A918" t="s">
        <v>2001</v>
      </c>
      <c r="B918" t="s">
        <v>1556</v>
      </c>
      <c r="C918" t="s">
        <v>10</v>
      </c>
      <c r="D918" t="s">
        <v>11</v>
      </c>
      <c r="E918" t="s">
        <v>739</v>
      </c>
      <c r="F918" t="s">
        <v>2002</v>
      </c>
      <c r="G918" t="s">
        <v>2003</v>
      </c>
      <c r="H918" t="str">
        <f>IFERROR(VLOOKUP(B918,[2]Sheet2!K:L,2,0), "Laptop")</f>
        <v>Laptop</v>
      </c>
    </row>
    <row r="919" spans="1:8" x14ac:dyDescent="0.35">
      <c r="A919" t="s">
        <v>2004</v>
      </c>
      <c r="B919" t="s">
        <v>17</v>
      </c>
      <c r="C919" t="s">
        <v>10</v>
      </c>
      <c r="D919" t="s">
        <v>11</v>
      </c>
      <c r="E919" t="s">
        <v>739</v>
      </c>
      <c r="F919" t="s">
        <v>2005</v>
      </c>
      <c r="G919" t="s">
        <v>128</v>
      </c>
      <c r="H919" t="str">
        <f>IFERROR(VLOOKUP(B919,[2]Sheet2!K:L,2,0), "Laptop")</f>
        <v>Laptop</v>
      </c>
    </row>
    <row r="920" spans="1:8" x14ac:dyDescent="0.35">
      <c r="A920" t="s">
        <v>2006</v>
      </c>
      <c r="B920" t="s">
        <v>17</v>
      </c>
      <c r="C920" t="s">
        <v>10</v>
      </c>
      <c r="D920" t="s">
        <v>11</v>
      </c>
      <c r="E920" t="s">
        <v>739</v>
      </c>
      <c r="F920" t="s">
        <v>2007</v>
      </c>
      <c r="G920" t="s">
        <v>1284</v>
      </c>
      <c r="H920" t="str">
        <f>IFERROR(VLOOKUP(B920,[2]Sheet2!K:L,2,0), "Laptop")</f>
        <v>Laptop</v>
      </c>
    </row>
    <row r="921" spans="1:8" x14ac:dyDescent="0.35">
      <c r="A921" t="s">
        <v>2008</v>
      </c>
      <c r="B921" t="s">
        <v>17</v>
      </c>
      <c r="C921" t="s">
        <v>10</v>
      </c>
      <c r="D921" t="s">
        <v>11</v>
      </c>
      <c r="E921" t="s">
        <v>739</v>
      </c>
      <c r="F921" t="s">
        <v>2009</v>
      </c>
      <c r="G921" t="s">
        <v>1209</v>
      </c>
      <c r="H921" t="str">
        <f>IFERROR(VLOOKUP(B921,[2]Sheet2!K:L,2,0), "Laptop")</f>
        <v>Laptop</v>
      </c>
    </row>
    <row r="922" spans="1:8" x14ac:dyDescent="0.35">
      <c r="A922" t="s">
        <v>1826</v>
      </c>
      <c r="B922" t="s">
        <v>972</v>
      </c>
      <c r="C922" t="s">
        <v>10</v>
      </c>
      <c r="D922" t="s">
        <v>11</v>
      </c>
      <c r="E922" t="s">
        <v>739</v>
      </c>
      <c r="F922" t="s">
        <v>2010</v>
      </c>
      <c r="G922" t="s">
        <v>747</v>
      </c>
      <c r="H922" t="str">
        <f>IFERROR(VLOOKUP(B922,[2]Sheet2!K:L,2,0), "Laptop")</f>
        <v>Laptop</v>
      </c>
    </row>
    <row r="923" spans="1:8" x14ac:dyDescent="0.35">
      <c r="A923" t="s">
        <v>2011</v>
      </c>
      <c r="B923" t="s">
        <v>27</v>
      </c>
      <c r="C923" t="s">
        <v>10</v>
      </c>
      <c r="D923" t="s">
        <v>11</v>
      </c>
      <c r="E923" t="s">
        <v>739</v>
      </c>
      <c r="F923" t="s">
        <v>2012</v>
      </c>
      <c r="G923" t="s">
        <v>1459</v>
      </c>
      <c r="H923" t="str">
        <f>IFERROR(VLOOKUP(B923,[2]Sheet2!K:L,2,0), "Laptop")</f>
        <v>Laptop</v>
      </c>
    </row>
    <row r="924" spans="1:8" x14ac:dyDescent="0.35">
      <c r="A924" t="s">
        <v>2013</v>
      </c>
      <c r="B924" t="s">
        <v>17</v>
      </c>
      <c r="C924" t="s">
        <v>10</v>
      </c>
      <c r="D924" t="s">
        <v>11</v>
      </c>
      <c r="E924" t="s">
        <v>739</v>
      </c>
      <c r="F924" t="s">
        <v>2014</v>
      </c>
      <c r="G924" t="s">
        <v>1016</v>
      </c>
      <c r="H924" t="str">
        <f>IFERROR(VLOOKUP(B924,[2]Sheet2!K:L,2,0), "Laptop")</f>
        <v>Laptop</v>
      </c>
    </row>
    <row r="925" spans="1:8" x14ac:dyDescent="0.35">
      <c r="A925" t="s">
        <v>1121</v>
      </c>
      <c r="B925" t="s">
        <v>64</v>
      </c>
      <c r="C925" t="s">
        <v>10</v>
      </c>
      <c r="D925" t="s">
        <v>11</v>
      </c>
      <c r="E925" t="s">
        <v>739</v>
      </c>
      <c r="F925" t="s">
        <v>2015</v>
      </c>
      <c r="G925" t="s">
        <v>744</v>
      </c>
      <c r="H925" t="str">
        <f>IFERROR(VLOOKUP(B925,[2]Sheet2!K:L,2,0), "Laptop")</f>
        <v>Desktop</v>
      </c>
    </row>
    <row r="926" spans="1:8" x14ac:dyDescent="0.35">
      <c r="A926" t="s">
        <v>703</v>
      </c>
      <c r="B926" t="s">
        <v>37</v>
      </c>
      <c r="C926" t="s">
        <v>10</v>
      </c>
      <c r="D926" t="s">
        <v>11</v>
      </c>
      <c r="E926" t="s">
        <v>739</v>
      </c>
      <c r="F926" t="s">
        <v>2016</v>
      </c>
      <c r="G926" t="s">
        <v>2017</v>
      </c>
      <c r="H926" t="str">
        <f>IFERROR(VLOOKUP(B926,[2]Sheet2!K:L,2,0), "Laptop")</f>
        <v>Laptop</v>
      </c>
    </row>
    <row r="927" spans="1:8" x14ac:dyDescent="0.35">
      <c r="A927" t="s">
        <v>1568</v>
      </c>
      <c r="B927" t="s">
        <v>2018</v>
      </c>
      <c r="C927" t="s">
        <v>10</v>
      </c>
      <c r="D927" t="s">
        <v>11</v>
      </c>
      <c r="E927" t="s">
        <v>739</v>
      </c>
      <c r="F927" t="s">
        <v>2019</v>
      </c>
      <c r="H927" t="str">
        <f>IFERROR(VLOOKUP(B927,[2]Sheet2!K:L,2,0), "Laptop")</f>
        <v>Laptop</v>
      </c>
    </row>
    <row r="928" spans="1:8" x14ac:dyDescent="0.35">
      <c r="A928" t="s">
        <v>214</v>
      </c>
      <c r="B928" t="s">
        <v>2020</v>
      </c>
      <c r="C928" t="s">
        <v>10</v>
      </c>
      <c r="D928" t="s">
        <v>11</v>
      </c>
      <c r="E928" t="s">
        <v>739</v>
      </c>
      <c r="F928" t="s">
        <v>2021</v>
      </c>
      <c r="G928" t="s">
        <v>663</v>
      </c>
      <c r="H928" t="str">
        <f>IFERROR(VLOOKUP(B928,[2]Sheet2!K:L,2,0), "Laptop")</f>
        <v>Laptop</v>
      </c>
    </row>
    <row r="929" spans="1:8" x14ac:dyDescent="0.35">
      <c r="A929" t="s">
        <v>2022</v>
      </c>
      <c r="B929" t="s">
        <v>17</v>
      </c>
      <c r="C929" t="s">
        <v>10</v>
      </c>
      <c r="D929" t="s">
        <v>11</v>
      </c>
      <c r="E929" t="s">
        <v>739</v>
      </c>
      <c r="F929" t="s">
        <v>2023</v>
      </c>
      <c r="G929" t="s">
        <v>612</v>
      </c>
      <c r="H929" t="str">
        <f>IFERROR(VLOOKUP(B929,[2]Sheet2!K:L,2,0), "Laptop")</f>
        <v>Laptop</v>
      </c>
    </row>
    <row r="930" spans="1:8" x14ac:dyDescent="0.35">
      <c r="A930" t="s">
        <v>2024</v>
      </c>
      <c r="B930" t="s">
        <v>219</v>
      </c>
      <c r="C930" t="s">
        <v>10</v>
      </c>
      <c r="D930" t="s">
        <v>11</v>
      </c>
      <c r="E930" t="s">
        <v>739</v>
      </c>
      <c r="F930" t="s">
        <v>2025</v>
      </c>
      <c r="G930" t="s">
        <v>574</v>
      </c>
      <c r="H930" t="str">
        <f>IFERROR(VLOOKUP(B930,[2]Sheet2!K:L,2,0), "Laptop")</f>
        <v>Laptop</v>
      </c>
    </row>
    <row r="931" spans="1:8" x14ac:dyDescent="0.35">
      <c r="A931" t="s">
        <v>2026</v>
      </c>
      <c r="B931" t="s">
        <v>37</v>
      </c>
      <c r="C931" t="s">
        <v>10</v>
      </c>
      <c r="D931" t="s">
        <v>11</v>
      </c>
      <c r="E931" t="s">
        <v>739</v>
      </c>
      <c r="F931" t="s">
        <v>2027</v>
      </c>
      <c r="G931" t="s">
        <v>1250</v>
      </c>
      <c r="H931" t="str">
        <f>IFERROR(VLOOKUP(B931,[2]Sheet2!K:L,2,0), "Laptop")</f>
        <v>Laptop</v>
      </c>
    </row>
    <row r="932" spans="1:8" x14ac:dyDescent="0.35">
      <c r="A932" t="s">
        <v>2028</v>
      </c>
      <c r="B932" t="s">
        <v>17</v>
      </c>
      <c r="C932" t="s">
        <v>10</v>
      </c>
      <c r="D932" t="s">
        <v>11</v>
      </c>
      <c r="E932" t="s">
        <v>739</v>
      </c>
      <c r="F932" t="s">
        <v>2029</v>
      </c>
      <c r="G932" t="s">
        <v>1381</v>
      </c>
      <c r="H932" t="str">
        <f>IFERROR(VLOOKUP(B932,[2]Sheet2!K:L,2,0), "Laptop")</f>
        <v>Laptop</v>
      </c>
    </row>
    <row r="933" spans="1:8" x14ac:dyDescent="0.35">
      <c r="A933" t="s">
        <v>2030</v>
      </c>
      <c r="B933" t="s">
        <v>17</v>
      </c>
      <c r="C933" t="s">
        <v>10</v>
      </c>
      <c r="D933" t="s">
        <v>11</v>
      </c>
      <c r="E933" t="s">
        <v>739</v>
      </c>
      <c r="F933" t="s">
        <v>2031</v>
      </c>
      <c r="G933" t="s">
        <v>753</v>
      </c>
      <c r="H933" t="str">
        <f>IFERROR(VLOOKUP(B933,[2]Sheet2!K:L,2,0), "Laptop")</f>
        <v>Laptop</v>
      </c>
    </row>
    <row r="934" spans="1:8" x14ac:dyDescent="0.35">
      <c r="A934" t="s">
        <v>2032</v>
      </c>
      <c r="B934" t="s">
        <v>17</v>
      </c>
      <c r="C934" t="s">
        <v>10</v>
      </c>
      <c r="D934" t="s">
        <v>11</v>
      </c>
      <c r="E934" t="s">
        <v>739</v>
      </c>
      <c r="F934" t="s">
        <v>2033</v>
      </c>
      <c r="G934" t="s">
        <v>2034</v>
      </c>
      <c r="H934" t="str">
        <f>IFERROR(VLOOKUP(B934,[2]Sheet2!K:L,2,0), "Laptop")</f>
        <v>Laptop</v>
      </c>
    </row>
    <row r="935" spans="1:8" x14ac:dyDescent="0.35">
      <c r="A935" t="s">
        <v>2035</v>
      </c>
      <c r="B935" t="s">
        <v>37</v>
      </c>
      <c r="C935" t="s">
        <v>10</v>
      </c>
      <c r="D935" t="s">
        <v>11</v>
      </c>
      <c r="E935" t="s">
        <v>739</v>
      </c>
      <c r="F935" t="s">
        <v>2036</v>
      </c>
      <c r="G935" t="s">
        <v>580</v>
      </c>
      <c r="H935" t="str">
        <f>IFERROR(VLOOKUP(B935,[2]Sheet2!K:L,2,0), "Laptop")</f>
        <v>Laptop</v>
      </c>
    </row>
    <row r="936" spans="1:8" x14ac:dyDescent="0.35">
      <c r="A936" t="s">
        <v>2037</v>
      </c>
      <c r="B936" t="s">
        <v>37</v>
      </c>
      <c r="C936" t="s">
        <v>10</v>
      </c>
      <c r="D936" t="s">
        <v>11</v>
      </c>
      <c r="E936" t="s">
        <v>739</v>
      </c>
      <c r="F936" t="s">
        <v>2038</v>
      </c>
      <c r="G936" t="s">
        <v>955</v>
      </c>
      <c r="H936" t="str">
        <f>IFERROR(VLOOKUP(B936,[2]Sheet2!K:L,2,0), "Laptop")</f>
        <v>Laptop</v>
      </c>
    </row>
    <row r="937" spans="1:8" x14ac:dyDescent="0.35">
      <c r="A937" t="s">
        <v>2039</v>
      </c>
      <c r="B937" t="s">
        <v>1127</v>
      </c>
      <c r="C937" t="s">
        <v>10</v>
      </c>
      <c r="D937" t="s">
        <v>11</v>
      </c>
      <c r="E937" t="s">
        <v>739</v>
      </c>
      <c r="F937" t="s">
        <v>2040</v>
      </c>
      <c r="G937" t="s">
        <v>1275</v>
      </c>
      <c r="H937" t="str">
        <f>IFERROR(VLOOKUP(B937,[2]Sheet2!K:L,2,0), "Laptop")</f>
        <v>Laptop</v>
      </c>
    </row>
    <row r="938" spans="1:8" x14ac:dyDescent="0.35">
      <c r="A938" t="s">
        <v>2041</v>
      </c>
      <c r="B938" t="s">
        <v>17</v>
      </c>
      <c r="C938" t="s">
        <v>10</v>
      </c>
      <c r="D938" t="s">
        <v>11</v>
      </c>
      <c r="E938" t="s">
        <v>739</v>
      </c>
      <c r="F938" t="s">
        <v>2042</v>
      </c>
      <c r="G938" t="s">
        <v>765</v>
      </c>
      <c r="H938" t="str">
        <f>IFERROR(VLOOKUP(B938,[2]Sheet2!K:L,2,0), "Laptop")</f>
        <v>Laptop</v>
      </c>
    </row>
    <row r="939" spans="1:8" x14ac:dyDescent="0.35">
      <c r="A939" t="s">
        <v>2043</v>
      </c>
      <c r="B939" t="s">
        <v>17</v>
      </c>
      <c r="C939" t="s">
        <v>10</v>
      </c>
      <c r="D939" t="s">
        <v>11</v>
      </c>
      <c r="E939" t="s">
        <v>739</v>
      </c>
      <c r="F939" t="s">
        <v>2044</v>
      </c>
      <c r="G939" t="s">
        <v>2045</v>
      </c>
      <c r="H939" t="str">
        <f>IFERROR(VLOOKUP(B939,[2]Sheet2!K:L,2,0), "Laptop")</f>
        <v>Laptop</v>
      </c>
    </row>
    <row r="940" spans="1:8" x14ac:dyDescent="0.35">
      <c r="A940" t="s">
        <v>2046</v>
      </c>
      <c r="B940" t="s">
        <v>989</v>
      </c>
      <c r="C940" t="s">
        <v>10</v>
      </c>
      <c r="D940" t="s">
        <v>11</v>
      </c>
      <c r="E940" t="s">
        <v>739</v>
      </c>
      <c r="F940" t="s">
        <v>2047</v>
      </c>
      <c r="G940" t="s">
        <v>156</v>
      </c>
      <c r="H940" t="str">
        <f>IFERROR(VLOOKUP(B940,[2]Sheet2!K:L,2,0), "Laptop")</f>
        <v>Workstation</v>
      </c>
    </row>
    <row r="941" spans="1:8" x14ac:dyDescent="0.35">
      <c r="A941" t="s">
        <v>2048</v>
      </c>
      <c r="B941" t="s">
        <v>37</v>
      </c>
      <c r="C941" t="s">
        <v>10</v>
      </c>
      <c r="D941" t="s">
        <v>11</v>
      </c>
      <c r="E941" t="s">
        <v>739</v>
      </c>
      <c r="F941" t="s">
        <v>2049</v>
      </c>
      <c r="G941" t="s">
        <v>550</v>
      </c>
      <c r="H941" t="str">
        <f>IFERROR(VLOOKUP(B941,[2]Sheet2!K:L,2,0), "Laptop")</f>
        <v>Laptop</v>
      </c>
    </row>
    <row r="942" spans="1:8" x14ac:dyDescent="0.35">
      <c r="A942" t="s">
        <v>2050</v>
      </c>
      <c r="B942" t="s">
        <v>27</v>
      </c>
      <c r="C942" t="s">
        <v>10</v>
      </c>
      <c r="D942" t="s">
        <v>11</v>
      </c>
      <c r="E942" t="s">
        <v>739</v>
      </c>
      <c r="F942" t="s">
        <v>2051</v>
      </c>
      <c r="G942" t="s">
        <v>1254</v>
      </c>
      <c r="H942" t="str">
        <f>IFERROR(VLOOKUP(B942,[2]Sheet2!K:L,2,0), "Laptop")</f>
        <v>Laptop</v>
      </c>
    </row>
    <row r="943" spans="1:8" x14ac:dyDescent="0.35">
      <c r="A943" t="s">
        <v>2052</v>
      </c>
      <c r="B943" t="s">
        <v>37</v>
      </c>
      <c r="C943" t="s">
        <v>10</v>
      </c>
      <c r="D943" t="s">
        <v>11</v>
      </c>
      <c r="E943" t="s">
        <v>739</v>
      </c>
      <c r="F943" t="s">
        <v>2053</v>
      </c>
      <c r="G943" t="s">
        <v>2054</v>
      </c>
      <c r="H943" t="str">
        <f>IFERROR(VLOOKUP(B943,[2]Sheet2!K:L,2,0), "Laptop")</f>
        <v>Laptop</v>
      </c>
    </row>
    <row r="944" spans="1:8" x14ac:dyDescent="0.35">
      <c r="A944" t="s">
        <v>2055</v>
      </c>
      <c r="B944" t="s">
        <v>64</v>
      </c>
      <c r="C944" t="s">
        <v>10</v>
      </c>
      <c r="D944" t="s">
        <v>11</v>
      </c>
      <c r="E944" t="s">
        <v>739</v>
      </c>
      <c r="F944" t="s">
        <v>2056</v>
      </c>
      <c r="G944" t="s">
        <v>110</v>
      </c>
      <c r="H944" t="str">
        <f>IFERROR(VLOOKUP(B944,[2]Sheet2!K:L,2,0), "Laptop")</f>
        <v>Desktop</v>
      </c>
    </row>
    <row r="945" spans="1:8" x14ac:dyDescent="0.35">
      <c r="A945" t="s">
        <v>2057</v>
      </c>
      <c r="B945" t="s">
        <v>17</v>
      </c>
      <c r="C945" t="s">
        <v>10</v>
      </c>
      <c r="D945" t="s">
        <v>11</v>
      </c>
      <c r="E945" t="s">
        <v>739</v>
      </c>
      <c r="F945" t="s">
        <v>2058</v>
      </c>
      <c r="G945" t="s">
        <v>2059</v>
      </c>
      <c r="H945" t="str">
        <f>IFERROR(VLOOKUP(B945,[2]Sheet2!K:L,2,0), "Laptop")</f>
        <v>Laptop</v>
      </c>
    </row>
    <row r="946" spans="1:8" x14ac:dyDescent="0.35">
      <c r="A946" t="s">
        <v>2060</v>
      </c>
      <c r="B946" t="s">
        <v>17</v>
      </c>
      <c r="C946" t="s">
        <v>10</v>
      </c>
      <c r="D946" t="s">
        <v>11</v>
      </c>
      <c r="E946" t="s">
        <v>739</v>
      </c>
      <c r="F946" t="s">
        <v>2061</v>
      </c>
      <c r="G946" t="s">
        <v>2062</v>
      </c>
      <c r="H946" t="str">
        <f>IFERROR(VLOOKUP(B946,[2]Sheet2!K:L,2,0), "Laptop")</f>
        <v>Laptop</v>
      </c>
    </row>
    <row r="947" spans="1:8" x14ac:dyDescent="0.35">
      <c r="A947" t="s">
        <v>2063</v>
      </c>
      <c r="B947" t="s">
        <v>27</v>
      </c>
      <c r="C947" t="s">
        <v>10</v>
      </c>
      <c r="D947" t="s">
        <v>11</v>
      </c>
      <c r="E947" t="s">
        <v>739</v>
      </c>
      <c r="F947" t="s">
        <v>2064</v>
      </c>
      <c r="G947" t="s">
        <v>799</v>
      </c>
      <c r="H947" t="str">
        <f>IFERROR(VLOOKUP(B947,[2]Sheet2!K:L,2,0), "Laptop")</f>
        <v>Laptop</v>
      </c>
    </row>
    <row r="948" spans="1:8" x14ac:dyDescent="0.35">
      <c r="A948" t="s">
        <v>1368</v>
      </c>
      <c r="B948" t="s">
        <v>1369</v>
      </c>
      <c r="C948" t="s">
        <v>10</v>
      </c>
      <c r="D948" t="s">
        <v>11</v>
      </c>
      <c r="E948" t="s">
        <v>739</v>
      </c>
      <c r="F948" t="s">
        <v>2065</v>
      </c>
      <c r="H948" t="str">
        <f>IFERROR(VLOOKUP(B948,[2]Sheet2!K:L,2,0), "Laptop")</f>
        <v>Desktop</v>
      </c>
    </row>
    <row r="949" spans="1:8" x14ac:dyDescent="0.35">
      <c r="A949" t="s">
        <v>2066</v>
      </c>
      <c r="B949" t="s">
        <v>27</v>
      </c>
      <c r="C949" t="s">
        <v>10</v>
      </c>
      <c r="D949" t="s">
        <v>11</v>
      </c>
      <c r="E949" t="s">
        <v>739</v>
      </c>
      <c r="F949" t="s">
        <v>2067</v>
      </c>
      <c r="G949" t="s">
        <v>574</v>
      </c>
      <c r="H949" t="str">
        <f>IFERROR(VLOOKUP(B949,[2]Sheet2!K:L,2,0), "Laptop")</f>
        <v>Laptop</v>
      </c>
    </row>
    <row r="950" spans="1:8" x14ac:dyDescent="0.35">
      <c r="A950" t="s">
        <v>2068</v>
      </c>
      <c r="B950" t="s">
        <v>17</v>
      </c>
      <c r="C950" t="s">
        <v>10</v>
      </c>
      <c r="D950" t="s">
        <v>11</v>
      </c>
      <c r="E950" t="s">
        <v>739</v>
      </c>
      <c r="F950" t="s">
        <v>2069</v>
      </c>
      <c r="G950" t="s">
        <v>1284</v>
      </c>
      <c r="H950" t="str">
        <f>IFERROR(VLOOKUP(B950,[2]Sheet2!K:L,2,0), "Laptop")</f>
        <v>Laptop</v>
      </c>
    </row>
    <row r="951" spans="1:8" x14ac:dyDescent="0.35">
      <c r="A951" t="s">
        <v>2070</v>
      </c>
      <c r="B951" t="s">
        <v>17</v>
      </c>
      <c r="C951" t="s">
        <v>10</v>
      </c>
      <c r="D951" t="s">
        <v>11</v>
      </c>
      <c r="E951" t="s">
        <v>739</v>
      </c>
      <c r="F951" t="s">
        <v>2071</v>
      </c>
      <c r="G951" t="s">
        <v>926</v>
      </c>
      <c r="H951" t="str">
        <f>IFERROR(VLOOKUP(B951,[2]Sheet2!K:L,2,0), "Laptop")</f>
        <v>Laptop</v>
      </c>
    </row>
    <row r="952" spans="1:8" x14ac:dyDescent="0.35">
      <c r="A952" t="s">
        <v>2072</v>
      </c>
      <c r="B952" t="s">
        <v>37</v>
      </c>
      <c r="C952" t="s">
        <v>10</v>
      </c>
      <c r="D952" t="s">
        <v>11</v>
      </c>
      <c r="E952" t="s">
        <v>739</v>
      </c>
      <c r="F952" t="s">
        <v>2073</v>
      </c>
      <c r="G952" t="s">
        <v>1687</v>
      </c>
      <c r="H952" t="str">
        <f>IFERROR(VLOOKUP(B952,[2]Sheet2!K:L,2,0), "Laptop")</f>
        <v>Laptop</v>
      </c>
    </row>
    <row r="953" spans="1:8" x14ac:dyDescent="0.35">
      <c r="A953" t="s">
        <v>2074</v>
      </c>
      <c r="B953" t="s">
        <v>37</v>
      </c>
      <c r="C953" t="s">
        <v>10</v>
      </c>
      <c r="D953" t="s">
        <v>11</v>
      </c>
      <c r="E953" t="s">
        <v>739</v>
      </c>
      <c r="F953" t="s">
        <v>2075</v>
      </c>
      <c r="G953" t="s">
        <v>762</v>
      </c>
      <c r="H953" t="str">
        <f>IFERROR(VLOOKUP(B953,[2]Sheet2!K:L,2,0), "Laptop")</f>
        <v>Laptop</v>
      </c>
    </row>
    <row r="954" spans="1:8" x14ac:dyDescent="0.35">
      <c r="A954" t="s">
        <v>2076</v>
      </c>
      <c r="B954" t="s">
        <v>37</v>
      </c>
      <c r="C954" t="s">
        <v>10</v>
      </c>
      <c r="D954" t="s">
        <v>11</v>
      </c>
      <c r="E954" t="s">
        <v>739</v>
      </c>
      <c r="F954" t="s">
        <v>2077</v>
      </c>
      <c r="G954" t="s">
        <v>1003</v>
      </c>
      <c r="H954" t="str">
        <f>IFERROR(VLOOKUP(B954,[2]Sheet2!K:L,2,0), "Laptop")</f>
        <v>Laptop</v>
      </c>
    </row>
    <row r="955" spans="1:8" x14ac:dyDescent="0.35">
      <c r="A955" t="s">
        <v>2078</v>
      </c>
      <c r="B955" t="s">
        <v>130</v>
      </c>
      <c r="C955" t="s">
        <v>10</v>
      </c>
      <c r="D955" t="s">
        <v>11</v>
      </c>
      <c r="E955" t="s">
        <v>739</v>
      </c>
      <c r="F955" t="s">
        <v>2079</v>
      </c>
      <c r="G955" t="s">
        <v>1677</v>
      </c>
      <c r="H955" t="str">
        <f>IFERROR(VLOOKUP(B955,[2]Sheet2!K:L,2,0), "Laptop")</f>
        <v>Desktop</v>
      </c>
    </row>
    <row r="956" spans="1:8" x14ac:dyDescent="0.35">
      <c r="A956" t="s">
        <v>2080</v>
      </c>
      <c r="B956" t="s">
        <v>37</v>
      </c>
      <c r="C956" t="s">
        <v>10</v>
      </c>
      <c r="D956" t="s">
        <v>11</v>
      </c>
      <c r="E956" t="s">
        <v>739</v>
      </c>
      <c r="F956" t="s">
        <v>2081</v>
      </c>
      <c r="G956" t="s">
        <v>859</v>
      </c>
      <c r="H956" t="str">
        <f>IFERROR(VLOOKUP(B956,[2]Sheet2!K:L,2,0), "Laptop")</f>
        <v>Laptop</v>
      </c>
    </row>
    <row r="957" spans="1:8" x14ac:dyDescent="0.35">
      <c r="A957" t="s">
        <v>2082</v>
      </c>
      <c r="B957" t="s">
        <v>37</v>
      </c>
      <c r="C957" t="s">
        <v>10</v>
      </c>
      <c r="D957" t="s">
        <v>11</v>
      </c>
      <c r="E957" t="s">
        <v>739</v>
      </c>
      <c r="F957" t="s">
        <v>2083</v>
      </c>
      <c r="G957" t="s">
        <v>848</v>
      </c>
      <c r="H957" t="str">
        <f>IFERROR(VLOOKUP(B957,[2]Sheet2!K:L,2,0), "Laptop")</f>
        <v>Laptop</v>
      </c>
    </row>
    <row r="958" spans="1:8" x14ac:dyDescent="0.35">
      <c r="A958" t="s">
        <v>2084</v>
      </c>
      <c r="B958" t="s">
        <v>37</v>
      </c>
      <c r="C958" t="s">
        <v>10</v>
      </c>
      <c r="D958" t="s">
        <v>11</v>
      </c>
      <c r="E958" t="s">
        <v>739</v>
      </c>
      <c r="F958" t="s">
        <v>2085</v>
      </c>
      <c r="G958" t="s">
        <v>1003</v>
      </c>
      <c r="H958" t="str">
        <f>IFERROR(VLOOKUP(B958,[2]Sheet2!K:L,2,0), "Laptop")</f>
        <v>Laptop</v>
      </c>
    </row>
    <row r="959" spans="1:8" x14ac:dyDescent="0.35">
      <c r="A959" t="s">
        <v>899</v>
      </c>
      <c r="B959" t="s">
        <v>37</v>
      </c>
      <c r="C959" t="s">
        <v>10</v>
      </c>
      <c r="D959" t="s">
        <v>11</v>
      </c>
      <c r="E959" t="s">
        <v>739</v>
      </c>
      <c r="F959" t="s">
        <v>2086</v>
      </c>
      <c r="G959" t="s">
        <v>122</v>
      </c>
      <c r="H959" t="str">
        <f>IFERROR(VLOOKUP(B959,[2]Sheet2!K:L,2,0), "Laptop")</f>
        <v>Laptop</v>
      </c>
    </row>
    <row r="960" spans="1:8" x14ac:dyDescent="0.35">
      <c r="A960" t="s">
        <v>2087</v>
      </c>
      <c r="B960" t="s">
        <v>17</v>
      </c>
      <c r="C960" t="s">
        <v>10</v>
      </c>
      <c r="D960" t="s">
        <v>11</v>
      </c>
      <c r="E960" t="s">
        <v>739</v>
      </c>
      <c r="F960" t="s">
        <v>2088</v>
      </c>
      <c r="G960" t="s">
        <v>42</v>
      </c>
      <c r="H960" t="str">
        <f>IFERROR(VLOOKUP(B960,[2]Sheet2!K:L,2,0), "Laptop")</f>
        <v>Laptop</v>
      </c>
    </row>
    <row r="961" spans="1:8" x14ac:dyDescent="0.35">
      <c r="A961" t="s">
        <v>2089</v>
      </c>
      <c r="B961" t="s">
        <v>17</v>
      </c>
      <c r="C961" t="s">
        <v>10</v>
      </c>
      <c r="D961" t="s">
        <v>11</v>
      </c>
      <c r="E961" t="s">
        <v>739</v>
      </c>
      <c r="F961" t="s">
        <v>2090</v>
      </c>
      <c r="G961" t="s">
        <v>750</v>
      </c>
      <c r="H961" t="str">
        <f>IFERROR(VLOOKUP(B961,[2]Sheet2!K:L,2,0), "Laptop")</f>
        <v>Laptop</v>
      </c>
    </row>
    <row r="962" spans="1:8" x14ac:dyDescent="0.35">
      <c r="A962" t="s">
        <v>2091</v>
      </c>
      <c r="B962" t="s">
        <v>17</v>
      </c>
      <c r="C962" t="s">
        <v>10</v>
      </c>
      <c r="D962" t="s">
        <v>11</v>
      </c>
      <c r="E962" t="s">
        <v>739</v>
      </c>
      <c r="F962" t="s">
        <v>2092</v>
      </c>
      <c r="G962" t="s">
        <v>550</v>
      </c>
      <c r="H962" t="str">
        <f>IFERROR(VLOOKUP(B962,[2]Sheet2!K:L,2,0), "Laptop")</f>
        <v>Laptop</v>
      </c>
    </row>
    <row r="963" spans="1:8" x14ac:dyDescent="0.35">
      <c r="A963" t="s">
        <v>2093</v>
      </c>
      <c r="B963" t="s">
        <v>17</v>
      </c>
      <c r="C963" t="s">
        <v>10</v>
      </c>
      <c r="D963" t="s">
        <v>11</v>
      </c>
      <c r="E963" t="s">
        <v>739</v>
      </c>
      <c r="F963" t="s">
        <v>2094</v>
      </c>
      <c r="G963" t="s">
        <v>993</v>
      </c>
      <c r="H963" t="str">
        <f>IFERROR(VLOOKUP(B963,[2]Sheet2!K:L,2,0), "Laptop")</f>
        <v>Laptop</v>
      </c>
    </row>
    <row r="964" spans="1:8" x14ac:dyDescent="0.35">
      <c r="A964" t="s">
        <v>2095</v>
      </c>
      <c r="B964" t="s">
        <v>2096</v>
      </c>
      <c r="C964" t="s">
        <v>10</v>
      </c>
      <c r="D964" t="s">
        <v>11</v>
      </c>
      <c r="E964" t="s">
        <v>739</v>
      </c>
      <c r="F964" t="s">
        <v>2097</v>
      </c>
      <c r="G964" t="s">
        <v>1110</v>
      </c>
      <c r="H964" t="str">
        <f>IFERROR(VLOOKUP(B964,[2]Sheet2!K:L,2,0), "Laptop")</f>
        <v>Laptop</v>
      </c>
    </row>
    <row r="965" spans="1:8" x14ac:dyDescent="0.35">
      <c r="A965" t="s">
        <v>2098</v>
      </c>
      <c r="B965" t="s">
        <v>27</v>
      </c>
      <c r="C965" t="s">
        <v>10</v>
      </c>
      <c r="D965" t="s">
        <v>11</v>
      </c>
      <c r="E965" t="s">
        <v>739</v>
      </c>
      <c r="F965" t="s">
        <v>2099</v>
      </c>
      <c r="G965" t="s">
        <v>774</v>
      </c>
      <c r="H965" t="str">
        <f>IFERROR(VLOOKUP(B965,[2]Sheet2!K:L,2,0), "Laptop")</f>
        <v>Laptop</v>
      </c>
    </row>
    <row r="966" spans="1:8" x14ac:dyDescent="0.35">
      <c r="A966" t="s">
        <v>2100</v>
      </c>
      <c r="B966" t="s">
        <v>918</v>
      </c>
      <c r="C966" t="s">
        <v>10</v>
      </c>
      <c r="D966" t="s">
        <v>11</v>
      </c>
      <c r="E966" t="s">
        <v>739</v>
      </c>
      <c r="F966" t="s">
        <v>2101</v>
      </c>
      <c r="G966" t="s">
        <v>1188</v>
      </c>
      <c r="H966" t="str">
        <f>IFERROR(VLOOKUP(B966,[2]Sheet2!K:L,2,0), "Laptop")</f>
        <v>Workstation</v>
      </c>
    </row>
    <row r="967" spans="1:8" x14ac:dyDescent="0.35">
      <c r="A967" t="s">
        <v>2102</v>
      </c>
      <c r="B967" t="s">
        <v>17</v>
      </c>
      <c r="C967" t="s">
        <v>10</v>
      </c>
      <c r="D967" t="s">
        <v>11</v>
      </c>
      <c r="E967" t="s">
        <v>739</v>
      </c>
      <c r="F967" t="s">
        <v>2103</v>
      </c>
      <c r="G967" t="s">
        <v>968</v>
      </c>
      <c r="H967" t="str">
        <f>IFERROR(VLOOKUP(B967,[2]Sheet2!K:L,2,0), "Laptop")</f>
        <v>Laptop</v>
      </c>
    </row>
    <row r="968" spans="1:8" x14ac:dyDescent="0.35">
      <c r="A968" t="s">
        <v>2104</v>
      </c>
      <c r="B968" t="s">
        <v>37</v>
      </c>
      <c r="C968" t="s">
        <v>10</v>
      </c>
      <c r="D968" t="s">
        <v>11</v>
      </c>
      <c r="E968" t="s">
        <v>739</v>
      </c>
      <c r="F968" t="s">
        <v>2105</v>
      </c>
      <c r="G968" t="s">
        <v>1110</v>
      </c>
      <c r="H968" t="str">
        <f>IFERROR(VLOOKUP(B968,[2]Sheet2!K:L,2,0), "Laptop")</f>
        <v>Laptop</v>
      </c>
    </row>
    <row r="969" spans="1:8" x14ac:dyDescent="0.35">
      <c r="A969" t="s">
        <v>1818</v>
      </c>
      <c r="B969" t="s">
        <v>212</v>
      </c>
      <c r="C969" t="s">
        <v>10</v>
      </c>
      <c r="D969" t="s">
        <v>11</v>
      </c>
      <c r="E969" t="s">
        <v>739</v>
      </c>
      <c r="F969" t="s">
        <v>2106</v>
      </c>
      <c r="G969" t="s">
        <v>747</v>
      </c>
      <c r="H969" t="str">
        <f>IFERROR(VLOOKUP(B969,[2]Sheet2!K:L,2,0), "Laptop")</f>
        <v>Laptop</v>
      </c>
    </row>
    <row r="970" spans="1:8" x14ac:dyDescent="0.35">
      <c r="A970" t="s">
        <v>2107</v>
      </c>
      <c r="B970" t="s">
        <v>17</v>
      </c>
      <c r="C970" t="s">
        <v>10</v>
      </c>
      <c r="D970" t="s">
        <v>11</v>
      </c>
      <c r="E970" t="s">
        <v>739</v>
      </c>
      <c r="F970" t="s">
        <v>2108</v>
      </c>
      <c r="G970" t="s">
        <v>774</v>
      </c>
      <c r="H970" t="str">
        <f>IFERROR(VLOOKUP(B970,[2]Sheet2!K:L,2,0), "Laptop")</f>
        <v>Laptop</v>
      </c>
    </row>
    <row r="971" spans="1:8" x14ac:dyDescent="0.35">
      <c r="A971" t="s">
        <v>2109</v>
      </c>
      <c r="B971" t="s">
        <v>140</v>
      </c>
      <c r="C971" t="s">
        <v>10</v>
      </c>
      <c r="D971" t="s">
        <v>11</v>
      </c>
      <c r="E971" t="s">
        <v>739</v>
      </c>
      <c r="F971" t="s">
        <v>2110</v>
      </c>
      <c r="G971" t="s">
        <v>765</v>
      </c>
      <c r="H971" t="str">
        <f>IFERROR(VLOOKUP(B971,[2]Sheet2!K:L,2,0), "Laptop")</f>
        <v>Laptop</v>
      </c>
    </row>
    <row r="972" spans="1:8" x14ac:dyDescent="0.35">
      <c r="A972" t="s">
        <v>2111</v>
      </c>
      <c r="B972" t="s">
        <v>37</v>
      </c>
      <c r="C972" t="s">
        <v>10</v>
      </c>
      <c r="D972" t="s">
        <v>11</v>
      </c>
      <c r="E972" t="s">
        <v>739</v>
      </c>
      <c r="F972" t="s">
        <v>2112</v>
      </c>
      <c r="G972" t="s">
        <v>896</v>
      </c>
      <c r="H972" t="str">
        <f>IFERROR(VLOOKUP(B972,[2]Sheet2!K:L,2,0), "Laptop")</f>
        <v>Laptop</v>
      </c>
    </row>
    <row r="973" spans="1:8" x14ac:dyDescent="0.35">
      <c r="A973" t="s">
        <v>2113</v>
      </c>
      <c r="B973" t="s">
        <v>17</v>
      </c>
      <c r="C973" t="s">
        <v>10</v>
      </c>
      <c r="D973" t="s">
        <v>11</v>
      </c>
      <c r="E973" t="s">
        <v>739</v>
      </c>
      <c r="F973" t="s">
        <v>2114</v>
      </c>
      <c r="G973" t="s">
        <v>314</v>
      </c>
      <c r="H973" t="str">
        <f>IFERROR(VLOOKUP(B973,[2]Sheet2!K:L,2,0), "Laptop")</f>
        <v>Laptop</v>
      </c>
    </row>
    <row r="974" spans="1:8" x14ac:dyDescent="0.35">
      <c r="A974" t="s">
        <v>2011</v>
      </c>
      <c r="B974" t="s">
        <v>1222</v>
      </c>
      <c r="C974" t="s">
        <v>10</v>
      </c>
      <c r="D974" t="s">
        <v>11</v>
      </c>
      <c r="E974" t="s">
        <v>739</v>
      </c>
      <c r="F974" t="s">
        <v>2115</v>
      </c>
      <c r="G974" t="s">
        <v>759</v>
      </c>
      <c r="H974" t="str">
        <f>IFERROR(VLOOKUP(B974,[2]Sheet2!K:L,2,0), "Laptop")</f>
        <v>Laptop</v>
      </c>
    </row>
    <row r="975" spans="1:8" x14ac:dyDescent="0.35">
      <c r="A975" t="s">
        <v>2116</v>
      </c>
      <c r="B975" t="s">
        <v>37</v>
      </c>
      <c r="C975" t="s">
        <v>10</v>
      </c>
      <c r="D975" t="s">
        <v>11</v>
      </c>
      <c r="E975" t="s">
        <v>739</v>
      </c>
      <c r="F975" t="s">
        <v>2117</v>
      </c>
      <c r="G975" t="s">
        <v>30</v>
      </c>
      <c r="H975" t="str">
        <f>IFERROR(VLOOKUP(B975,[2]Sheet2!K:L,2,0), "Laptop")</f>
        <v>Laptop</v>
      </c>
    </row>
    <row r="976" spans="1:8" x14ac:dyDescent="0.35">
      <c r="A976" t="s">
        <v>2118</v>
      </c>
      <c r="B976" t="s">
        <v>32</v>
      </c>
      <c r="C976" t="s">
        <v>10</v>
      </c>
      <c r="D976" t="s">
        <v>11</v>
      </c>
      <c r="E976" t="s">
        <v>739</v>
      </c>
      <c r="F976" t="s">
        <v>2119</v>
      </c>
      <c r="G976" t="s">
        <v>753</v>
      </c>
      <c r="H976" t="str">
        <f>IFERROR(VLOOKUP(B976,[2]Sheet2!K:L,2,0), "Laptop")</f>
        <v>Laptop</v>
      </c>
    </row>
    <row r="977" spans="1:8" x14ac:dyDescent="0.35">
      <c r="A977" t="s">
        <v>1623</v>
      </c>
      <c r="B977" t="s">
        <v>1031</v>
      </c>
      <c r="C977" t="s">
        <v>10</v>
      </c>
      <c r="D977" t="s">
        <v>11</v>
      </c>
      <c r="E977" t="s">
        <v>739</v>
      </c>
      <c r="F977" t="s">
        <v>1624</v>
      </c>
      <c r="H977" t="str">
        <f>IFERROR(VLOOKUP(B977,[2]Sheet2!K:L,2,0), "Laptop")</f>
        <v>Laptop</v>
      </c>
    </row>
    <row r="978" spans="1:8" x14ac:dyDescent="0.35">
      <c r="A978" t="s">
        <v>1623</v>
      </c>
      <c r="B978" t="s">
        <v>1545</v>
      </c>
      <c r="C978" t="s">
        <v>10</v>
      </c>
      <c r="D978" t="s">
        <v>11</v>
      </c>
      <c r="E978" t="s">
        <v>739</v>
      </c>
      <c r="F978" t="s">
        <v>1624</v>
      </c>
      <c r="G978" t="s">
        <v>1033</v>
      </c>
      <c r="H978" t="str">
        <f>IFERROR(VLOOKUP(B978,[2]Sheet2!K:L,2,0), "Laptop")</f>
        <v>Laptop</v>
      </c>
    </row>
    <row r="979" spans="1:8" x14ac:dyDescent="0.35">
      <c r="A979" t="s">
        <v>2120</v>
      </c>
      <c r="B979" t="s">
        <v>17</v>
      </c>
      <c r="C979" t="s">
        <v>10</v>
      </c>
      <c r="D979" t="s">
        <v>11</v>
      </c>
      <c r="E979" t="s">
        <v>739</v>
      </c>
      <c r="F979" t="s">
        <v>2121</v>
      </c>
      <c r="G979" t="s">
        <v>156</v>
      </c>
      <c r="H979" t="str">
        <f>IFERROR(VLOOKUP(B979,[2]Sheet2!K:L,2,0), "Laptop")</f>
        <v>Laptop</v>
      </c>
    </row>
    <row r="980" spans="1:8" x14ac:dyDescent="0.35">
      <c r="A980" t="s">
        <v>2122</v>
      </c>
      <c r="B980" t="s">
        <v>27</v>
      </c>
      <c r="C980" t="s">
        <v>10</v>
      </c>
      <c r="D980" t="s">
        <v>11</v>
      </c>
      <c r="E980" t="s">
        <v>739</v>
      </c>
      <c r="F980" t="s">
        <v>2123</v>
      </c>
      <c r="G980" t="s">
        <v>2124</v>
      </c>
      <c r="H980" t="str">
        <f>IFERROR(VLOOKUP(B980,[2]Sheet2!K:L,2,0), "Laptop")</f>
        <v>Laptop</v>
      </c>
    </row>
    <row r="981" spans="1:8" x14ac:dyDescent="0.35">
      <c r="A981" t="s">
        <v>2125</v>
      </c>
      <c r="B981" t="s">
        <v>2759</v>
      </c>
      <c r="C981" t="s">
        <v>10</v>
      </c>
      <c r="D981" t="s">
        <v>11</v>
      </c>
      <c r="E981" t="s">
        <v>739</v>
      </c>
      <c r="F981" t="s">
        <v>2126</v>
      </c>
      <c r="G981" t="s">
        <v>1188</v>
      </c>
      <c r="H981" t="str">
        <f>IFERROR(VLOOKUP(B981,[2]Sheet2!K:L,2,0), "Laptop")</f>
        <v>Desktop</v>
      </c>
    </row>
    <row r="982" spans="1:8" x14ac:dyDescent="0.35">
      <c r="A982" t="s">
        <v>2127</v>
      </c>
      <c r="B982" t="s">
        <v>27</v>
      </c>
      <c r="C982" t="s">
        <v>10</v>
      </c>
      <c r="D982" t="s">
        <v>11</v>
      </c>
      <c r="E982" t="s">
        <v>739</v>
      </c>
      <c r="F982" t="s">
        <v>2128</v>
      </c>
      <c r="H982" t="str">
        <f>IFERROR(VLOOKUP(B982,[2]Sheet2!K:L,2,0), "Laptop")</f>
        <v>Laptop</v>
      </c>
    </row>
    <row r="983" spans="1:8" x14ac:dyDescent="0.35">
      <c r="A983" t="s">
        <v>1157</v>
      </c>
      <c r="B983" t="s">
        <v>37</v>
      </c>
      <c r="C983" t="s">
        <v>10</v>
      </c>
      <c r="D983" t="s">
        <v>11</v>
      </c>
      <c r="E983" t="s">
        <v>739</v>
      </c>
      <c r="F983" t="s">
        <v>2129</v>
      </c>
      <c r="G983" t="s">
        <v>759</v>
      </c>
      <c r="H983" t="str">
        <f>IFERROR(VLOOKUP(B983,[2]Sheet2!K:L,2,0), "Laptop")</f>
        <v>Laptop</v>
      </c>
    </row>
    <row r="984" spans="1:8" x14ac:dyDescent="0.35">
      <c r="A984" t="s">
        <v>2130</v>
      </c>
      <c r="B984" t="s">
        <v>17</v>
      </c>
      <c r="C984" t="s">
        <v>10</v>
      </c>
      <c r="D984" t="s">
        <v>11</v>
      </c>
      <c r="E984" t="s">
        <v>739</v>
      </c>
      <c r="F984" t="s">
        <v>2131</v>
      </c>
      <c r="G984" t="s">
        <v>580</v>
      </c>
      <c r="H984" t="str">
        <f>IFERROR(VLOOKUP(B984,[2]Sheet2!K:L,2,0), "Laptop")</f>
        <v>Laptop</v>
      </c>
    </row>
    <row r="985" spans="1:8" x14ac:dyDescent="0.35">
      <c r="A985" t="s">
        <v>2132</v>
      </c>
      <c r="B985" t="s">
        <v>37</v>
      </c>
      <c r="C985" t="s">
        <v>10</v>
      </c>
      <c r="D985" t="s">
        <v>11</v>
      </c>
      <c r="E985" t="s">
        <v>739</v>
      </c>
      <c r="F985" t="s">
        <v>2133</v>
      </c>
      <c r="G985" t="s">
        <v>1677</v>
      </c>
      <c r="H985" t="str">
        <f>IFERROR(VLOOKUP(B985,[2]Sheet2!K:L,2,0), "Laptop")</f>
        <v>Laptop</v>
      </c>
    </row>
    <row r="986" spans="1:8" x14ac:dyDescent="0.35">
      <c r="A986" t="s">
        <v>2134</v>
      </c>
      <c r="B986" t="s">
        <v>17</v>
      </c>
      <c r="C986" t="s">
        <v>10</v>
      </c>
      <c r="D986" t="s">
        <v>11</v>
      </c>
      <c r="E986" t="s">
        <v>739</v>
      </c>
      <c r="F986" t="s">
        <v>2135</v>
      </c>
      <c r="G986" t="s">
        <v>1054</v>
      </c>
      <c r="H986" t="str">
        <f>IFERROR(VLOOKUP(B986,[2]Sheet2!K:L,2,0), "Laptop")</f>
        <v>Laptop</v>
      </c>
    </row>
    <row r="987" spans="1:8" x14ac:dyDescent="0.35">
      <c r="A987" t="s">
        <v>2136</v>
      </c>
      <c r="B987" t="s">
        <v>273</v>
      </c>
      <c r="C987" t="s">
        <v>10</v>
      </c>
      <c r="D987" t="s">
        <v>11</v>
      </c>
      <c r="E987" t="s">
        <v>739</v>
      </c>
      <c r="F987" t="s">
        <v>2137</v>
      </c>
      <c r="G987" t="s">
        <v>974</v>
      </c>
      <c r="H987" t="str">
        <f>IFERROR(VLOOKUP(B987,[2]Sheet2!K:L,2,0), "Laptop")</f>
        <v>Laptop</v>
      </c>
    </row>
    <row r="988" spans="1:8" x14ac:dyDescent="0.35">
      <c r="A988" t="s">
        <v>2138</v>
      </c>
      <c r="B988" t="s">
        <v>37</v>
      </c>
      <c r="C988" t="s">
        <v>10</v>
      </c>
      <c r="D988" t="s">
        <v>11</v>
      </c>
      <c r="E988" t="s">
        <v>739</v>
      </c>
      <c r="F988" t="s">
        <v>2139</v>
      </c>
      <c r="G988" t="s">
        <v>314</v>
      </c>
      <c r="H988" t="str">
        <f>IFERROR(VLOOKUP(B988,[2]Sheet2!K:L,2,0), "Laptop")</f>
        <v>Laptop</v>
      </c>
    </row>
    <row r="989" spans="1:8" x14ac:dyDescent="0.35">
      <c r="A989" t="s">
        <v>2140</v>
      </c>
      <c r="B989" t="s">
        <v>64</v>
      </c>
      <c r="C989" t="s">
        <v>10</v>
      </c>
      <c r="D989" t="s">
        <v>11</v>
      </c>
      <c r="E989" t="s">
        <v>739</v>
      </c>
      <c r="F989" t="s">
        <v>2141</v>
      </c>
      <c r="G989" t="s">
        <v>2142</v>
      </c>
      <c r="H989" t="str">
        <f>IFERROR(VLOOKUP(B989,[2]Sheet2!K:L,2,0), "Laptop")</f>
        <v>Desktop</v>
      </c>
    </row>
    <row r="990" spans="1:8" x14ac:dyDescent="0.35">
      <c r="A990" t="s">
        <v>2143</v>
      </c>
      <c r="B990" t="s">
        <v>37</v>
      </c>
      <c r="C990" t="s">
        <v>10</v>
      </c>
      <c r="D990" t="s">
        <v>11</v>
      </c>
      <c r="E990" t="s">
        <v>739</v>
      </c>
      <c r="F990" t="s">
        <v>2144</v>
      </c>
      <c r="G990" t="s">
        <v>1147</v>
      </c>
      <c r="H990" t="str">
        <f>IFERROR(VLOOKUP(B990,[2]Sheet2!K:L,2,0), "Laptop")</f>
        <v>Laptop</v>
      </c>
    </row>
    <row r="991" spans="1:8" x14ac:dyDescent="0.35">
      <c r="A991" t="s">
        <v>2145</v>
      </c>
      <c r="B991" t="s">
        <v>37</v>
      </c>
      <c r="C991" t="s">
        <v>10</v>
      </c>
      <c r="D991" t="s">
        <v>11</v>
      </c>
      <c r="E991" t="s">
        <v>739</v>
      </c>
      <c r="F991" t="s">
        <v>2146</v>
      </c>
      <c r="G991" t="s">
        <v>777</v>
      </c>
      <c r="H991" t="str">
        <f>IFERROR(VLOOKUP(B991,[2]Sheet2!K:L,2,0), "Laptop")</f>
        <v>Laptop</v>
      </c>
    </row>
    <row r="992" spans="1:8" x14ac:dyDescent="0.35">
      <c r="A992" t="s">
        <v>2147</v>
      </c>
      <c r="B992" t="s">
        <v>37</v>
      </c>
      <c r="C992" t="s">
        <v>10</v>
      </c>
      <c r="D992" t="s">
        <v>11</v>
      </c>
      <c r="E992" t="s">
        <v>739</v>
      </c>
      <c r="F992" t="s">
        <v>2148</v>
      </c>
      <c r="G992" t="s">
        <v>788</v>
      </c>
      <c r="H992" t="str">
        <f>IFERROR(VLOOKUP(B992,[2]Sheet2!K:L,2,0), "Laptop")</f>
        <v>Laptop</v>
      </c>
    </row>
    <row r="993" spans="1:8" x14ac:dyDescent="0.35">
      <c r="A993" t="s">
        <v>1177</v>
      </c>
      <c r="B993" t="s">
        <v>2149</v>
      </c>
      <c r="C993" t="s">
        <v>10</v>
      </c>
      <c r="D993" t="s">
        <v>11</v>
      </c>
      <c r="E993" t="s">
        <v>739</v>
      </c>
      <c r="F993" t="s">
        <v>2150</v>
      </c>
      <c r="G993" t="s">
        <v>747</v>
      </c>
      <c r="H993" t="str">
        <f>IFERROR(VLOOKUP(B993,[2]Sheet2!K:L,2,0), "Laptop")</f>
        <v>Laptop</v>
      </c>
    </row>
    <row r="994" spans="1:8" x14ac:dyDescent="0.35">
      <c r="A994" t="s">
        <v>2151</v>
      </c>
      <c r="B994" t="s">
        <v>17</v>
      </c>
      <c r="C994" t="s">
        <v>10</v>
      </c>
      <c r="D994" t="s">
        <v>11</v>
      </c>
      <c r="E994" t="s">
        <v>739</v>
      </c>
      <c r="F994" t="s">
        <v>2152</v>
      </c>
      <c r="G994" t="s">
        <v>586</v>
      </c>
      <c r="H994" t="str">
        <f>IFERROR(VLOOKUP(B994,[2]Sheet2!K:L,2,0), "Laptop")</f>
        <v>Laptop</v>
      </c>
    </row>
    <row r="995" spans="1:8" x14ac:dyDescent="0.35">
      <c r="A995" t="s">
        <v>2153</v>
      </c>
      <c r="B995" t="s">
        <v>37</v>
      </c>
      <c r="C995" t="s">
        <v>10</v>
      </c>
      <c r="D995" t="s">
        <v>11</v>
      </c>
      <c r="E995" t="s">
        <v>739</v>
      </c>
      <c r="F995" t="s">
        <v>2154</v>
      </c>
      <c r="G995" t="s">
        <v>759</v>
      </c>
      <c r="H995" t="str">
        <f>IFERROR(VLOOKUP(B995,[2]Sheet2!K:L,2,0), "Laptop")</f>
        <v>Laptop</v>
      </c>
    </row>
    <row r="996" spans="1:8" x14ac:dyDescent="0.35">
      <c r="A996" t="s">
        <v>2155</v>
      </c>
      <c r="B996" t="s">
        <v>2020</v>
      </c>
      <c r="C996" t="s">
        <v>10</v>
      </c>
      <c r="D996" t="s">
        <v>11</v>
      </c>
      <c r="E996" t="s">
        <v>739</v>
      </c>
      <c r="F996" t="s">
        <v>2156</v>
      </c>
      <c r="G996" t="s">
        <v>642</v>
      </c>
      <c r="H996" t="str">
        <f>IFERROR(VLOOKUP(B996,[2]Sheet2!K:L,2,0), "Laptop")</f>
        <v>Laptop</v>
      </c>
    </row>
    <row r="997" spans="1:8" x14ac:dyDescent="0.35">
      <c r="A997" t="s">
        <v>2157</v>
      </c>
      <c r="B997" t="s">
        <v>832</v>
      </c>
      <c r="C997" t="s">
        <v>10</v>
      </c>
      <c r="D997" t="s">
        <v>11</v>
      </c>
      <c r="E997" t="s">
        <v>739</v>
      </c>
      <c r="F997" t="s">
        <v>2158</v>
      </c>
      <c r="G997" t="s">
        <v>2159</v>
      </c>
      <c r="H997" t="str">
        <f>IFERROR(VLOOKUP(B997,[2]Sheet2!K:L,2,0), "Laptop")</f>
        <v>Workstation</v>
      </c>
    </row>
    <row r="998" spans="1:8" x14ac:dyDescent="0.35">
      <c r="A998" t="s">
        <v>2160</v>
      </c>
      <c r="B998" t="s">
        <v>1821</v>
      </c>
      <c r="C998" t="s">
        <v>10</v>
      </c>
      <c r="D998" t="s">
        <v>11</v>
      </c>
      <c r="E998" t="s">
        <v>739</v>
      </c>
      <c r="F998" t="s">
        <v>2161</v>
      </c>
      <c r="G998" t="s">
        <v>2162</v>
      </c>
      <c r="H998" t="str">
        <f>IFERROR(VLOOKUP(B998,[2]Sheet2!K:L,2,0), "Laptop")</f>
        <v>Laptop</v>
      </c>
    </row>
    <row r="999" spans="1:8" x14ac:dyDescent="0.35">
      <c r="A999" t="s">
        <v>2163</v>
      </c>
      <c r="B999" t="s">
        <v>64</v>
      </c>
      <c r="C999" t="s">
        <v>10</v>
      </c>
      <c r="D999" t="s">
        <v>11</v>
      </c>
      <c r="E999" t="s">
        <v>739</v>
      </c>
      <c r="F999" t="s">
        <v>2164</v>
      </c>
      <c r="G999" t="s">
        <v>744</v>
      </c>
      <c r="H999" t="str">
        <f>IFERROR(VLOOKUP(B999,[2]Sheet2!K:L,2,0), "Laptop")</f>
        <v>Desktop</v>
      </c>
    </row>
    <row r="1000" spans="1:8" x14ac:dyDescent="0.35">
      <c r="A1000" t="s">
        <v>2165</v>
      </c>
      <c r="B1000" t="s">
        <v>37</v>
      </c>
      <c r="C1000" t="s">
        <v>10</v>
      </c>
      <c r="D1000" t="s">
        <v>11</v>
      </c>
      <c r="E1000" t="s">
        <v>739</v>
      </c>
      <c r="F1000" t="s">
        <v>2166</v>
      </c>
      <c r="G1000" t="s">
        <v>819</v>
      </c>
      <c r="H1000" t="str">
        <f>IFERROR(VLOOKUP(B1000,[2]Sheet2!K:L,2,0), "Laptop")</f>
        <v>Laptop</v>
      </c>
    </row>
    <row r="1001" spans="1:8" x14ac:dyDescent="0.35">
      <c r="A1001" t="s">
        <v>2167</v>
      </c>
      <c r="B1001" t="s">
        <v>17</v>
      </c>
      <c r="C1001" t="s">
        <v>10</v>
      </c>
      <c r="D1001" t="s">
        <v>11</v>
      </c>
      <c r="E1001" t="s">
        <v>739</v>
      </c>
      <c r="F1001" t="s">
        <v>2168</v>
      </c>
      <c r="G1001" t="s">
        <v>1003</v>
      </c>
      <c r="H1001" t="str">
        <f>IFERROR(VLOOKUP(B1001,[2]Sheet2!K:L,2,0), "Laptop")</f>
        <v>Laptop</v>
      </c>
    </row>
    <row r="1002" spans="1:8" x14ac:dyDescent="0.35">
      <c r="A1002" t="s">
        <v>2169</v>
      </c>
      <c r="B1002" t="s">
        <v>17</v>
      </c>
      <c r="C1002" t="s">
        <v>10</v>
      </c>
      <c r="D1002" t="s">
        <v>11</v>
      </c>
      <c r="E1002" t="s">
        <v>739</v>
      </c>
      <c r="F1002" t="s">
        <v>2170</v>
      </c>
      <c r="G1002" t="s">
        <v>1174</v>
      </c>
      <c r="H1002" t="str">
        <f>IFERROR(VLOOKUP(B1002,[2]Sheet2!K:L,2,0), "Laptop")</f>
        <v>Laptop</v>
      </c>
    </row>
    <row r="1003" spans="1:8" x14ac:dyDescent="0.35">
      <c r="A1003" t="s">
        <v>2171</v>
      </c>
      <c r="B1003" t="s">
        <v>1127</v>
      </c>
      <c r="C1003" t="s">
        <v>10</v>
      </c>
      <c r="D1003" t="s">
        <v>11</v>
      </c>
      <c r="E1003" t="s">
        <v>739</v>
      </c>
      <c r="F1003" t="s">
        <v>2172</v>
      </c>
      <c r="G1003" t="s">
        <v>1275</v>
      </c>
      <c r="H1003" t="str">
        <f>IFERROR(VLOOKUP(B1003,[2]Sheet2!K:L,2,0), "Laptop")</f>
        <v>Laptop</v>
      </c>
    </row>
    <row r="1004" spans="1:8" x14ac:dyDescent="0.35">
      <c r="A1004" t="s">
        <v>2173</v>
      </c>
      <c r="B1004" t="s">
        <v>17</v>
      </c>
      <c r="C1004" t="s">
        <v>10</v>
      </c>
      <c r="D1004" t="s">
        <v>11</v>
      </c>
      <c r="E1004" t="s">
        <v>739</v>
      </c>
      <c r="F1004" t="s">
        <v>2174</v>
      </c>
      <c r="G1004" t="s">
        <v>933</v>
      </c>
      <c r="H1004" t="str">
        <f>IFERROR(VLOOKUP(B1004,[2]Sheet2!K:L,2,0), "Laptop")</f>
        <v>Laptop</v>
      </c>
    </row>
    <row r="1005" spans="1:8" x14ac:dyDescent="0.35">
      <c r="A1005" t="s">
        <v>2175</v>
      </c>
      <c r="B1005" t="s">
        <v>282</v>
      </c>
      <c r="C1005" t="s">
        <v>10</v>
      </c>
      <c r="D1005" t="s">
        <v>11</v>
      </c>
      <c r="E1005" t="s">
        <v>739</v>
      </c>
      <c r="F1005" t="s">
        <v>2176</v>
      </c>
      <c r="G1005" t="s">
        <v>1209</v>
      </c>
      <c r="H1005" t="str">
        <f>IFERROR(VLOOKUP(B1005,[2]Sheet2!K:L,2,0), "Laptop")</f>
        <v>Workstation</v>
      </c>
    </row>
    <row r="1006" spans="1:8" x14ac:dyDescent="0.35">
      <c r="A1006" t="s">
        <v>2177</v>
      </c>
      <c r="B1006" t="s">
        <v>37</v>
      </c>
      <c r="C1006" t="s">
        <v>10</v>
      </c>
      <c r="D1006" t="s">
        <v>11</v>
      </c>
      <c r="E1006" t="s">
        <v>739</v>
      </c>
      <c r="F1006" t="s">
        <v>2178</v>
      </c>
      <c r="G1006" t="s">
        <v>810</v>
      </c>
      <c r="H1006" t="str">
        <f>IFERROR(VLOOKUP(B1006,[2]Sheet2!K:L,2,0), "Laptop")</f>
        <v>Laptop</v>
      </c>
    </row>
    <row r="1007" spans="1:8" x14ac:dyDescent="0.35">
      <c r="A1007" t="s">
        <v>2179</v>
      </c>
      <c r="B1007" t="s">
        <v>37</v>
      </c>
      <c r="C1007" t="s">
        <v>10</v>
      </c>
      <c r="D1007" t="s">
        <v>11</v>
      </c>
      <c r="E1007" t="s">
        <v>739</v>
      </c>
      <c r="F1007" t="s">
        <v>2180</v>
      </c>
      <c r="G1007" t="s">
        <v>122</v>
      </c>
      <c r="H1007" t="str">
        <f>IFERROR(VLOOKUP(B1007,[2]Sheet2!K:L,2,0), "Laptop")</f>
        <v>Laptop</v>
      </c>
    </row>
    <row r="1008" spans="1:8" x14ac:dyDescent="0.35">
      <c r="A1008" t="s">
        <v>2181</v>
      </c>
      <c r="B1008" t="s">
        <v>37</v>
      </c>
      <c r="C1008" t="s">
        <v>10</v>
      </c>
      <c r="D1008" t="s">
        <v>11</v>
      </c>
      <c r="E1008" t="s">
        <v>739</v>
      </c>
      <c r="F1008" t="s">
        <v>2182</v>
      </c>
      <c r="G1008" t="s">
        <v>865</v>
      </c>
      <c r="H1008" t="str">
        <f>IFERROR(VLOOKUP(B1008,[2]Sheet2!K:L,2,0), "Laptop")</f>
        <v>Laptop</v>
      </c>
    </row>
    <row r="1009" spans="1:8" x14ac:dyDescent="0.35">
      <c r="A1009" t="s">
        <v>2183</v>
      </c>
      <c r="B1009" t="s">
        <v>37</v>
      </c>
      <c r="C1009" t="s">
        <v>10</v>
      </c>
      <c r="D1009" t="s">
        <v>11</v>
      </c>
      <c r="E1009" t="s">
        <v>739</v>
      </c>
      <c r="F1009" t="s">
        <v>2184</v>
      </c>
      <c r="G1009" t="s">
        <v>819</v>
      </c>
      <c r="H1009" t="str">
        <f>IFERROR(VLOOKUP(B1009,[2]Sheet2!K:L,2,0), "Laptop")</f>
        <v>Laptop</v>
      </c>
    </row>
    <row r="1010" spans="1:8" x14ac:dyDescent="0.35">
      <c r="A1010" t="s">
        <v>2185</v>
      </c>
      <c r="B1010" t="s">
        <v>194</v>
      </c>
      <c r="C1010" t="s">
        <v>10</v>
      </c>
      <c r="D1010" t="s">
        <v>11</v>
      </c>
      <c r="E1010" t="s">
        <v>739</v>
      </c>
      <c r="F1010" t="s">
        <v>2186</v>
      </c>
      <c r="G1010" t="s">
        <v>574</v>
      </c>
      <c r="H1010" t="str">
        <f>IFERROR(VLOOKUP(B1010,[2]Sheet2!K:L,2,0), "Laptop")</f>
        <v>Laptop</v>
      </c>
    </row>
    <row r="1011" spans="1:8" x14ac:dyDescent="0.35">
      <c r="A1011" t="s">
        <v>2187</v>
      </c>
      <c r="B1011" t="s">
        <v>37</v>
      </c>
      <c r="C1011" t="s">
        <v>10</v>
      </c>
      <c r="D1011" t="s">
        <v>11</v>
      </c>
      <c r="E1011" t="s">
        <v>739</v>
      </c>
      <c r="F1011" t="s">
        <v>2188</v>
      </c>
      <c r="G1011" t="s">
        <v>777</v>
      </c>
      <c r="H1011" t="str">
        <f>IFERROR(VLOOKUP(B1011,[2]Sheet2!K:L,2,0), "Laptop")</f>
        <v>Laptop</v>
      </c>
    </row>
    <row r="1012" spans="1:8" x14ac:dyDescent="0.35">
      <c r="A1012" t="s">
        <v>1832</v>
      </c>
      <c r="B1012" t="s">
        <v>64</v>
      </c>
      <c r="C1012" t="s">
        <v>10</v>
      </c>
      <c r="D1012" t="s">
        <v>11</v>
      </c>
      <c r="E1012" t="s">
        <v>739</v>
      </c>
      <c r="F1012" t="s">
        <v>2189</v>
      </c>
      <c r="G1012" t="s">
        <v>1188</v>
      </c>
      <c r="H1012" t="str">
        <f>IFERROR(VLOOKUP(B1012,[2]Sheet2!K:L,2,0), "Laptop")</f>
        <v>Desktop</v>
      </c>
    </row>
    <row r="1013" spans="1:8" x14ac:dyDescent="0.35">
      <c r="A1013" t="s">
        <v>2190</v>
      </c>
      <c r="B1013" t="s">
        <v>1031</v>
      </c>
      <c r="C1013" t="s">
        <v>10</v>
      </c>
      <c r="D1013" t="s">
        <v>11</v>
      </c>
      <c r="E1013" t="s">
        <v>739</v>
      </c>
      <c r="F1013" t="s">
        <v>2191</v>
      </c>
      <c r="H1013" t="str">
        <f>IFERROR(VLOOKUP(B1013,[2]Sheet2!K:L,2,0), "Laptop")</f>
        <v>Laptop</v>
      </c>
    </row>
    <row r="1014" spans="1:8" x14ac:dyDescent="0.35">
      <c r="A1014" t="s">
        <v>2192</v>
      </c>
      <c r="B1014" t="s">
        <v>37</v>
      </c>
      <c r="C1014" t="s">
        <v>10</v>
      </c>
      <c r="D1014" t="s">
        <v>11</v>
      </c>
      <c r="E1014" t="s">
        <v>739</v>
      </c>
      <c r="F1014" t="s">
        <v>2193</v>
      </c>
      <c r="G1014" t="s">
        <v>753</v>
      </c>
      <c r="H1014" t="str">
        <f>IFERROR(VLOOKUP(B1014,[2]Sheet2!K:L,2,0), "Laptop")</f>
        <v>Laptop</v>
      </c>
    </row>
    <row r="1015" spans="1:8" x14ac:dyDescent="0.35">
      <c r="A1015" t="s">
        <v>1433</v>
      </c>
      <c r="B1015" t="s">
        <v>37</v>
      </c>
      <c r="C1015" t="s">
        <v>10</v>
      </c>
      <c r="D1015" t="s">
        <v>11</v>
      </c>
      <c r="E1015" t="s">
        <v>739</v>
      </c>
      <c r="F1015" t="s">
        <v>2194</v>
      </c>
      <c r="G1015" t="s">
        <v>753</v>
      </c>
      <c r="H1015" t="str">
        <f>IFERROR(VLOOKUP(B1015,[2]Sheet2!K:L,2,0), "Laptop")</f>
        <v>Laptop</v>
      </c>
    </row>
    <row r="1016" spans="1:8" x14ac:dyDescent="0.35">
      <c r="A1016" t="s">
        <v>1166</v>
      </c>
      <c r="B1016" t="s">
        <v>17</v>
      </c>
      <c r="C1016" t="s">
        <v>10</v>
      </c>
      <c r="D1016" t="s">
        <v>11</v>
      </c>
      <c r="E1016" t="s">
        <v>739</v>
      </c>
      <c r="F1016" t="s">
        <v>2195</v>
      </c>
      <c r="G1016" t="s">
        <v>122</v>
      </c>
      <c r="H1016" t="str">
        <f>IFERROR(VLOOKUP(B1016,[2]Sheet2!K:L,2,0), "Laptop")</f>
        <v>Laptop</v>
      </c>
    </row>
    <row r="1017" spans="1:8" x14ac:dyDescent="0.35">
      <c r="A1017" t="s">
        <v>2196</v>
      </c>
      <c r="B1017" t="s">
        <v>17</v>
      </c>
      <c r="C1017" t="s">
        <v>10</v>
      </c>
      <c r="D1017" t="s">
        <v>11</v>
      </c>
      <c r="E1017" t="s">
        <v>739</v>
      </c>
      <c r="F1017" t="s">
        <v>2197</v>
      </c>
      <c r="G1017" t="s">
        <v>1016</v>
      </c>
      <c r="H1017" t="str">
        <f>IFERROR(VLOOKUP(B1017,[2]Sheet2!K:L,2,0), "Laptop")</f>
        <v>Laptop</v>
      </c>
    </row>
    <row r="1018" spans="1:8" x14ac:dyDescent="0.35">
      <c r="A1018" t="s">
        <v>2198</v>
      </c>
      <c r="B1018" t="s">
        <v>27</v>
      </c>
      <c r="C1018" t="s">
        <v>10</v>
      </c>
      <c r="D1018" t="s">
        <v>11</v>
      </c>
      <c r="E1018" t="s">
        <v>739</v>
      </c>
      <c r="F1018" t="s">
        <v>2199</v>
      </c>
      <c r="G1018" t="s">
        <v>612</v>
      </c>
      <c r="H1018" t="str">
        <f>IFERROR(VLOOKUP(B1018,[2]Sheet2!K:L,2,0), "Laptop")</f>
        <v>Laptop</v>
      </c>
    </row>
    <row r="1019" spans="1:8" x14ac:dyDescent="0.35">
      <c r="A1019" t="s">
        <v>2200</v>
      </c>
      <c r="B1019" t="s">
        <v>27</v>
      </c>
      <c r="C1019" t="s">
        <v>10</v>
      </c>
      <c r="D1019" t="s">
        <v>11</v>
      </c>
      <c r="E1019" t="s">
        <v>739</v>
      </c>
      <c r="F1019" t="s">
        <v>2201</v>
      </c>
      <c r="G1019" t="s">
        <v>777</v>
      </c>
      <c r="H1019" t="str">
        <f>IFERROR(VLOOKUP(B1019,[2]Sheet2!K:L,2,0), "Laptop")</f>
        <v>Laptop</v>
      </c>
    </row>
    <row r="1020" spans="1:8" x14ac:dyDescent="0.35">
      <c r="A1020" t="s">
        <v>1965</v>
      </c>
      <c r="B1020" t="s">
        <v>27</v>
      </c>
      <c r="C1020" t="s">
        <v>10</v>
      </c>
      <c r="D1020" t="s">
        <v>11</v>
      </c>
      <c r="E1020" t="s">
        <v>739</v>
      </c>
      <c r="F1020" t="s">
        <v>2202</v>
      </c>
      <c r="G1020" t="s">
        <v>1536</v>
      </c>
      <c r="H1020" t="str">
        <f>IFERROR(VLOOKUP(B1020,[2]Sheet2!K:L,2,0), "Laptop")</f>
        <v>Laptop</v>
      </c>
    </row>
    <row r="1021" spans="1:8" x14ac:dyDescent="0.35">
      <c r="A1021" t="s">
        <v>2203</v>
      </c>
      <c r="B1021" t="s">
        <v>27</v>
      </c>
      <c r="C1021" t="s">
        <v>10</v>
      </c>
      <c r="D1021" t="s">
        <v>11</v>
      </c>
      <c r="E1021" t="s">
        <v>739</v>
      </c>
      <c r="F1021" t="s">
        <v>2204</v>
      </c>
      <c r="G1021" t="s">
        <v>617</v>
      </c>
      <c r="H1021" t="str">
        <f>IFERROR(VLOOKUP(B1021,[2]Sheet2!K:L,2,0), "Laptop")</f>
        <v>Laptop</v>
      </c>
    </row>
    <row r="1022" spans="1:8" x14ac:dyDescent="0.35">
      <c r="A1022" t="s">
        <v>2205</v>
      </c>
      <c r="B1022" t="s">
        <v>27</v>
      </c>
      <c r="C1022" t="s">
        <v>10</v>
      </c>
      <c r="D1022" t="s">
        <v>11</v>
      </c>
      <c r="E1022" t="s">
        <v>739</v>
      </c>
      <c r="F1022" t="s">
        <v>2206</v>
      </c>
      <c r="G1022" t="s">
        <v>2207</v>
      </c>
      <c r="H1022" t="str">
        <f>IFERROR(VLOOKUP(B1022,[2]Sheet2!K:L,2,0), "Laptop")</f>
        <v>Laptop</v>
      </c>
    </row>
    <row r="1023" spans="1:8" x14ac:dyDescent="0.35">
      <c r="A1023" t="s">
        <v>2208</v>
      </c>
      <c r="B1023" t="s">
        <v>17</v>
      </c>
      <c r="C1023" t="s">
        <v>10</v>
      </c>
      <c r="D1023" t="s">
        <v>11</v>
      </c>
      <c r="E1023" t="s">
        <v>739</v>
      </c>
      <c r="F1023" t="s">
        <v>2209</v>
      </c>
      <c r="G1023" t="s">
        <v>1162</v>
      </c>
      <c r="H1023" t="str">
        <f>IFERROR(VLOOKUP(B1023,[2]Sheet2!K:L,2,0), "Laptop")</f>
        <v>Laptop</v>
      </c>
    </row>
    <row r="1024" spans="1:8" x14ac:dyDescent="0.35">
      <c r="A1024" t="s">
        <v>2210</v>
      </c>
      <c r="B1024" t="s">
        <v>37</v>
      </c>
      <c r="C1024" t="s">
        <v>10</v>
      </c>
      <c r="D1024" t="s">
        <v>11</v>
      </c>
      <c r="E1024" t="s">
        <v>739</v>
      </c>
      <c r="F1024" t="s">
        <v>2211</v>
      </c>
      <c r="G1024" t="s">
        <v>819</v>
      </c>
      <c r="H1024" t="str">
        <f>IFERROR(VLOOKUP(B1024,[2]Sheet2!K:L,2,0), "Laptop")</f>
        <v>Laptop</v>
      </c>
    </row>
    <row r="1025" spans="1:8" x14ac:dyDescent="0.35">
      <c r="A1025" t="s">
        <v>2212</v>
      </c>
      <c r="B1025" t="s">
        <v>194</v>
      </c>
      <c r="C1025" t="s">
        <v>10</v>
      </c>
      <c r="D1025" t="s">
        <v>11</v>
      </c>
      <c r="E1025" t="s">
        <v>739</v>
      </c>
      <c r="F1025" t="s">
        <v>2213</v>
      </c>
      <c r="G1025" t="s">
        <v>942</v>
      </c>
      <c r="H1025" t="str">
        <f>IFERROR(VLOOKUP(B1025,[2]Sheet2!K:L,2,0), "Laptop")</f>
        <v>Laptop</v>
      </c>
    </row>
    <row r="1026" spans="1:8" x14ac:dyDescent="0.35">
      <c r="A1026" t="s">
        <v>1205</v>
      </c>
      <c r="B1026" t="s">
        <v>17</v>
      </c>
      <c r="C1026" t="s">
        <v>10</v>
      </c>
      <c r="D1026" t="s">
        <v>11</v>
      </c>
      <c r="E1026" t="s">
        <v>739</v>
      </c>
      <c r="F1026" t="s">
        <v>2214</v>
      </c>
      <c r="G1026" t="s">
        <v>1054</v>
      </c>
      <c r="H1026" t="str">
        <f>IFERROR(VLOOKUP(B1026,[2]Sheet2!K:L,2,0), "Laptop")</f>
        <v>Laptop</v>
      </c>
    </row>
    <row r="1027" spans="1:8" x14ac:dyDescent="0.35">
      <c r="A1027" t="s">
        <v>2215</v>
      </c>
      <c r="B1027" t="s">
        <v>17</v>
      </c>
      <c r="C1027" t="s">
        <v>10</v>
      </c>
      <c r="D1027" t="s">
        <v>11</v>
      </c>
      <c r="E1027" t="s">
        <v>739</v>
      </c>
      <c r="F1027" t="s">
        <v>2216</v>
      </c>
      <c r="G1027" t="s">
        <v>1889</v>
      </c>
      <c r="H1027" t="str">
        <f>IFERROR(VLOOKUP(B1027,[2]Sheet2!K:L,2,0), "Laptop")</f>
        <v>Laptop</v>
      </c>
    </row>
    <row r="1028" spans="1:8" x14ac:dyDescent="0.35">
      <c r="A1028" t="s">
        <v>901</v>
      </c>
      <c r="B1028" t="s">
        <v>1127</v>
      </c>
      <c r="C1028" t="s">
        <v>10</v>
      </c>
      <c r="D1028" t="s">
        <v>11</v>
      </c>
      <c r="E1028" t="s">
        <v>739</v>
      </c>
      <c r="F1028" t="s">
        <v>2217</v>
      </c>
      <c r="G1028" t="s">
        <v>1275</v>
      </c>
      <c r="H1028" t="str">
        <f>IFERROR(VLOOKUP(B1028,[2]Sheet2!K:L,2,0), "Laptop")</f>
        <v>Laptop</v>
      </c>
    </row>
    <row r="1029" spans="1:8" x14ac:dyDescent="0.35">
      <c r="A1029" t="s">
        <v>2218</v>
      </c>
      <c r="B1029" t="s">
        <v>1031</v>
      </c>
      <c r="C1029" t="s">
        <v>10</v>
      </c>
      <c r="D1029" t="s">
        <v>11</v>
      </c>
      <c r="E1029" t="s">
        <v>739</v>
      </c>
      <c r="F1029" t="s">
        <v>2219</v>
      </c>
      <c r="H1029" t="str">
        <f>IFERROR(VLOOKUP(B1029,[2]Sheet2!K:L,2,0), "Laptop")</f>
        <v>Laptop</v>
      </c>
    </row>
    <row r="1030" spans="1:8" x14ac:dyDescent="0.35">
      <c r="A1030" t="s">
        <v>1872</v>
      </c>
      <c r="B1030" t="s">
        <v>17</v>
      </c>
      <c r="C1030" t="s">
        <v>10</v>
      </c>
      <c r="D1030" t="s">
        <v>11</v>
      </c>
      <c r="E1030" t="s">
        <v>739</v>
      </c>
      <c r="F1030" t="s">
        <v>2220</v>
      </c>
      <c r="G1030" t="s">
        <v>661</v>
      </c>
      <c r="H1030" t="str">
        <f>IFERROR(VLOOKUP(B1030,[2]Sheet2!K:L,2,0), "Laptop")</f>
        <v>Laptop</v>
      </c>
    </row>
    <row r="1031" spans="1:8" x14ac:dyDescent="0.35">
      <c r="A1031" t="s">
        <v>2221</v>
      </c>
      <c r="B1031" t="s">
        <v>17</v>
      </c>
      <c r="C1031" t="s">
        <v>10</v>
      </c>
      <c r="D1031" t="s">
        <v>11</v>
      </c>
      <c r="E1031" t="s">
        <v>739</v>
      </c>
      <c r="F1031" t="s">
        <v>2222</v>
      </c>
      <c r="G1031" t="s">
        <v>768</v>
      </c>
      <c r="H1031" t="str">
        <f>IFERROR(VLOOKUP(B1031,[2]Sheet2!K:L,2,0), "Laptop")</f>
        <v>Laptop</v>
      </c>
    </row>
    <row r="1032" spans="1:8" x14ac:dyDescent="0.35">
      <c r="A1032" t="s">
        <v>2223</v>
      </c>
      <c r="B1032" t="s">
        <v>37</v>
      </c>
      <c r="C1032" t="s">
        <v>10</v>
      </c>
      <c r="D1032" t="s">
        <v>11</v>
      </c>
      <c r="E1032" t="s">
        <v>739</v>
      </c>
      <c r="F1032" t="s">
        <v>2224</v>
      </c>
      <c r="G1032" t="s">
        <v>955</v>
      </c>
      <c r="H1032" t="str">
        <f>IFERROR(VLOOKUP(B1032,[2]Sheet2!K:L,2,0), "Laptop")</f>
        <v>Laptop</v>
      </c>
    </row>
    <row r="1033" spans="1:8" x14ac:dyDescent="0.35">
      <c r="A1033" t="s">
        <v>2225</v>
      </c>
      <c r="B1033" t="s">
        <v>27</v>
      </c>
      <c r="C1033" t="s">
        <v>10</v>
      </c>
      <c r="D1033" t="s">
        <v>11</v>
      </c>
      <c r="E1033" t="s">
        <v>739</v>
      </c>
      <c r="F1033" t="s">
        <v>2226</v>
      </c>
      <c r="G1033" t="s">
        <v>799</v>
      </c>
      <c r="H1033" t="str">
        <f>IFERROR(VLOOKUP(B1033,[2]Sheet2!K:L,2,0), "Laptop")</f>
        <v>Laptop</v>
      </c>
    </row>
    <row r="1034" spans="1:8" x14ac:dyDescent="0.35">
      <c r="A1034" t="s">
        <v>2227</v>
      </c>
      <c r="B1034" t="s">
        <v>37</v>
      </c>
      <c r="C1034" t="s">
        <v>10</v>
      </c>
      <c r="D1034" t="s">
        <v>11</v>
      </c>
      <c r="E1034" t="s">
        <v>739</v>
      </c>
      <c r="F1034" t="s">
        <v>2228</v>
      </c>
      <c r="G1034" t="s">
        <v>765</v>
      </c>
      <c r="H1034" t="str">
        <f>IFERROR(VLOOKUP(B1034,[2]Sheet2!K:L,2,0), "Laptop")</f>
        <v>Laptop</v>
      </c>
    </row>
    <row r="1035" spans="1:8" x14ac:dyDescent="0.35">
      <c r="A1035" t="s">
        <v>2229</v>
      </c>
      <c r="B1035" t="s">
        <v>37</v>
      </c>
      <c r="C1035" t="s">
        <v>10</v>
      </c>
      <c r="D1035" t="s">
        <v>11</v>
      </c>
      <c r="E1035" t="s">
        <v>739</v>
      </c>
      <c r="F1035" t="s">
        <v>2230</v>
      </c>
      <c r="G1035" t="s">
        <v>774</v>
      </c>
      <c r="H1035" t="str">
        <f>IFERROR(VLOOKUP(B1035,[2]Sheet2!K:L,2,0), "Laptop")</f>
        <v>Laptop</v>
      </c>
    </row>
    <row r="1036" spans="1:8" x14ac:dyDescent="0.35">
      <c r="A1036" t="s">
        <v>2231</v>
      </c>
      <c r="B1036" t="s">
        <v>130</v>
      </c>
      <c r="C1036" t="s">
        <v>10</v>
      </c>
      <c r="D1036" t="s">
        <v>11</v>
      </c>
      <c r="E1036" t="s">
        <v>739</v>
      </c>
      <c r="F1036" t="s">
        <v>2232</v>
      </c>
      <c r="G1036" t="s">
        <v>799</v>
      </c>
      <c r="H1036" t="str">
        <f>IFERROR(VLOOKUP(B1036,[2]Sheet2!K:L,2,0), "Laptop")</f>
        <v>Desktop</v>
      </c>
    </row>
    <row r="1037" spans="1:8" x14ac:dyDescent="0.35">
      <c r="A1037" t="s">
        <v>2233</v>
      </c>
      <c r="B1037" t="s">
        <v>64</v>
      </c>
      <c r="C1037" t="s">
        <v>10</v>
      </c>
      <c r="D1037" t="s">
        <v>11</v>
      </c>
      <c r="E1037" t="s">
        <v>739</v>
      </c>
      <c r="F1037" t="s">
        <v>2234</v>
      </c>
      <c r="G1037" t="s">
        <v>1470</v>
      </c>
      <c r="H1037" t="str">
        <f>IFERROR(VLOOKUP(B1037,[2]Sheet2!K:L,2,0), "Laptop")</f>
        <v>Desktop</v>
      </c>
    </row>
    <row r="1038" spans="1:8" x14ac:dyDescent="0.35">
      <c r="A1038" t="s">
        <v>2235</v>
      </c>
      <c r="B1038" t="s">
        <v>17</v>
      </c>
      <c r="C1038" t="s">
        <v>10</v>
      </c>
      <c r="D1038" t="s">
        <v>11</v>
      </c>
      <c r="E1038" t="s">
        <v>739</v>
      </c>
      <c r="F1038" t="s">
        <v>2236</v>
      </c>
      <c r="G1038" t="s">
        <v>2237</v>
      </c>
      <c r="H1038" t="str">
        <f>IFERROR(VLOOKUP(B1038,[2]Sheet2!K:L,2,0), "Laptop")</f>
        <v>Laptop</v>
      </c>
    </row>
    <row r="1039" spans="1:8" x14ac:dyDescent="0.35">
      <c r="A1039" t="s">
        <v>2238</v>
      </c>
      <c r="B1039" t="s">
        <v>37</v>
      </c>
      <c r="C1039" t="s">
        <v>10</v>
      </c>
      <c r="D1039" t="s">
        <v>11</v>
      </c>
      <c r="E1039" t="s">
        <v>739</v>
      </c>
      <c r="F1039" t="s">
        <v>2239</v>
      </c>
      <c r="G1039" t="s">
        <v>30</v>
      </c>
      <c r="H1039" t="str">
        <f>IFERROR(VLOOKUP(B1039,[2]Sheet2!K:L,2,0), "Laptop")</f>
        <v>Laptop</v>
      </c>
    </row>
    <row r="1040" spans="1:8" x14ac:dyDescent="0.35">
      <c r="A1040" t="s">
        <v>2240</v>
      </c>
      <c r="B1040" t="s">
        <v>37</v>
      </c>
      <c r="C1040" t="s">
        <v>10</v>
      </c>
      <c r="D1040" t="s">
        <v>11</v>
      </c>
      <c r="E1040" t="s">
        <v>739</v>
      </c>
      <c r="F1040" t="s">
        <v>2241</v>
      </c>
      <c r="G1040" t="s">
        <v>1316</v>
      </c>
      <c r="H1040" t="str">
        <f>IFERROR(VLOOKUP(B1040,[2]Sheet2!K:L,2,0), "Laptop")</f>
        <v>Laptop</v>
      </c>
    </row>
    <row r="1041" spans="1:8" x14ac:dyDescent="0.35">
      <c r="A1041" t="s">
        <v>1205</v>
      </c>
      <c r="B1041" t="s">
        <v>32</v>
      </c>
      <c r="C1041" t="s">
        <v>10</v>
      </c>
      <c r="D1041" t="s">
        <v>11</v>
      </c>
      <c r="E1041" t="s">
        <v>739</v>
      </c>
      <c r="F1041" t="s">
        <v>1206</v>
      </c>
      <c r="G1041" t="s">
        <v>577</v>
      </c>
      <c r="H1041" t="str">
        <f>IFERROR(VLOOKUP(B1041,[2]Sheet2!K:L,2,0), "Laptop")</f>
        <v>Laptop</v>
      </c>
    </row>
    <row r="1042" spans="1:8" x14ac:dyDescent="0.35">
      <c r="A1042" t="s">
        <v>2242</v>
      </c>
      <c r="B1042" t="s">
        <v>64</v>
      </c>
      <c r="C1042" t="s">
        <v>10</v>
      </c>
      <c r="D1042" t="s">
        <v>11</v>
      </c>
      <c r="E1042" t="s">
        <v>739</v>
      </c>
      <c r="F1042" t="s">
        <v>2243</v>
      </c>
      <c r="G1042" t="s">
        <v>2244</v>
      </c>
      <c r="H1042" t="str">
        <f>IFERROR(VLOOKUP(B1042,[2]Sheet2!K:L,2,0), "Laptop")</f>
        <v>Desktop</v>
      </c>
    </row>
    <row r="1043" spans="1:8" x14ac:dyDescent="0.35">
      <c r="A1043" t="s">
        <v>2245</v>
      </c>
      <c r="B1043" t="s">
        <v>27</v>
      </c>
      <c r="C1043" t="s">
        <v>10</v>
      </c>
      <c r="D1043" t="s">
        <v>11</v>
      </c>
      <c r="E1043" t="s">
        <v>739</v>
      </c>
      <c r="F1043" t="s">
        <v>2246</v>
      </c>
      <c r="G1043" t="s">
        <v>765</v>
      </c>
      <c r="H1043" t="str">
        <f>IFERROR(VLOOKUP(B1043,[2]Sheet2!K:L,2,0), "Laptop")</f>
        <v>Laptop</v>
      </c>
    </row>
    <row r="1044" spans="1:8" x14ac:dyDescent="0.35">
      <c r="A1044" t="s">
        <v>2247</v>
      </c>
      <c r="B1044" t="s">
        <v>37</v>
      </c>
      <c r="C1044" t="s">
        <v>10</v>
      </c>
      <c r="D1044" t="s">
        <v>11</v>
      </c>
      <c r="E1044" t="s">
        <v>739</v>
      </c>
      <c r="F1044" t="s">
        <v>2248</v>
      </c>
      <c r="G1044" t="s">
        <v>110</v>
      </c>
      <c r="H1044" t="str">
        <f>IFERROR(VLOOKUP(B1044,[2]Sheet2!K:L,2,0), "Laptop")</f>
        <v>Laptop</v>
      </c>
    </row>
    <row r="1045" spans="1:8" x14ac:dyDescent="0.35">
      <c r="A1045" t="s">
        <v>2249</v>
      </c>
      <c r="B1045" t="s">
        <v>27</v>
      </c>
      <c r="C1045" t="s">
        <v>10</v>
      </c>
      <c r="D1045" t="s">
        <v>11</v>
      </c>
      <c r="E1045" t="s">
        <v>739</v>
      </c>
      <c r="F1045" t="s">
        <v>2250</v>
      </c>
      <c r="G1045" t="s">
        <v>1000</v>
      </c>
      <c r="H1045" t="str">
        <f>IFERROR(VLOOKUP(B1045,[2]Sheet2!K:L,2,0), "Laptop")</f>
        <v>Laptop</v>
      </c>
    </row>
    <row r="1046" spans="1:8" x14ac:dyDescent="0.35">
      <c r="A1046" t="s">
        <v>2251</v>
      </c>
      <c r="B1046" t="s">
        <v>17</v>
      </c>
      <c r="C1046" t="s">
        <v>10</v>
      </c>
      <c r="D1046" t="s">
        <v>11</v>
      </c>
      <c r="E1046" t="s">
        <v>739</v>
      </c>
      <c r="F1046" t="s">
        <v>2252</v>
      </c>
      <c r="G1046" t="s">
        <v>577</v>
      </c>
      <c r="H1046" t="str">
        <f>IFERROR(VLOOKUP(B1046,[2]Sheet2!K:L,2,0), "Laptop")</f>
        <v>Laptop</v>
      </c>
    </row>
    <row r="1047" spans="1:8" x14ac:dyDescent="0.35">
      <c r="A1047" t="s">
        <v>2253</v>
      </c>
      <c r="B1047" t="s">
        <v>37</v>
      </c>
      <c r="C1047" t="s">
        <v>10</v>
      </c>
      <c r="D1047" t="s">
        <v>11</v>
      </c>
      <c r="E1047" t="s">
        <v>739</v>
      </c>
      <c r="F1047" t="s">
        <v>2254</v>
      </c>
      <c r="G1047" t="s">
        <v>661</v>
      </c>
      <c r="H1047" t="str">
        <f>IFERROR(VLOOKUP(B1047,[2]Sheet2!K:L,2,0), "Laptop")</f>
        <v>Laptop</v>
      </c>
    </row>
    <row r="1048" spans="1:8" x14ac:dyDescent="0.35">
      <c r="A1048" t="s">
        <v>2255</v>
      </c>
      <c r="B1048" t="s">
        <v>17</v>
      </c>
      <c r="C1048" t="s">
        <v>10</v>
      </c>
      <c r="D1048" t="s">
        <v>11</v>
      </c>
      <c r="E1048" t="s">
        <v>739</v>
      </c>
      <c r="F1048" t="s">
        <v>2256</v>
      </c>
      <c r="G1048" t="s">
        <v>993</v>
      </c>
      <c r="H1048" t="str">
        <f>IFERROR(VLOOKUP(B1048,[2]Sheet2!K:L,2,0), "Laptop")</f>
        <v>Laptop</v>
      </c>
    </row>
    <row r="1049" spans="1:8" x14ac:dyDescent="0.35">
      <c r="A1049" t="s">
        <v>2257</v>
      </c>
      <c r="B1049" t="s">
        <v>17</v>
      </c>
      <c r="C1049" t="s">
        <v>10</v>
      </c>
      <c r="D1049" t="s">
        <v>11</v>
      </c>
      <c r="E1049" t="s">
        <v>739</v>
      </c>
      <c r="F1049" t="s">
        <v>2258</v>
      </c>
      <c r="G1049" t="s">
        <v>2017</v>
      </c>
      <c r="H1049" t="str">
        <f>IFERROR(VLOOKUP(B1049,[2]Sheet2!K:L,2,0), "Laptop")</f>
        <v>Laptop</v>
      </c>
    </row>
    <row r="1050" spans="1:8" x14ac:dyDescent="0.35">
      <c r="A1050" t="s">
        <v>2259</v>
      </c>
      <c r="B1050" t="s">
        <v>17</v>
      </c>
      <c r="C1050" t="s">
        <v>10</v>
      </c>
      <c r="D1050" t="s">
        <v>11</v>
      </c>
      <c r="E1050" t="s">
        <v>739</v>
      </c>
      <c r="F1050" t="s">
        <v>2260</v>
      </c>
      <c r="G1050" t="s">
        <v>822</v>
      </c>
      <c r="H1050" t="str">
        <f>IFERROR(VLOOKUP(B1050,[2]Sheet2!K:L,2,0), "Laptop")</f>
        <v>Laptop</v>
      </c>
    </row>
    <row r="1051" spans="1:8" x14ac:dyDescent="0.35">
      <c r="A1051" t="s">
        <v>2261</v>
      </c>
      <c r="B1051" t="s">
        <v>17</v>
      </c>
      <c r="C1051" t="s">
        <v>10</v>
      </c>
      <c r="D1051" t="s">
        <v>11</v>
      </c>
      <c r="E1051" t="s">
        <v>739</v>
      </c>
      <c r="F1051" t="s">
        <v>2262</v>
      </c>
      <c r="G1051" t="s">
        <v>759</v>
      </c>
      <c r="H1051" t="str">
        <f>IFERROR(VLOOKUP(B1051,[2]Sheet2!K:L,2,0), "Laptop")</f>
        <v>Laptop</v>
      </c>
    </row>
    <row r="1052" spans="1:8" x14ac:dyDescent="0.35">
      <c r="A1052" t="s">
        <v>2263</v>
      </c>
      <c r="B1052" t="s">
        <v>37</v>
      </c>
      <c r="C1052" t="s">
        <v>10</v>
      </c>
      <c r="D1052" t="s">
        <v>11</v>
      </c>
      <c r="E1052" t="s">
        <v>739</v>
      </c>
      <c r="F1052" t="s">
        <v>2264</v>
      </c>
      <c r="G1052" t="s">
        <v>1284</v>
      </c>
      <c r="H1052" t="str">
        <f>IFERROR(VLOOKUP(B1052,[2]Sheet2!K:L,2,0), "Laptop")</f>
        <v>Laptop</v>
      </c>
    </row>
    <row r="1053" spans="1:8" x14ac:dyDescent="0.35">
      <c r="A1053" t="s">
        <v>1417</v>
      </c>
      <c r="B1053" t="s">
        <v>37</v>
      </c>
      <c r="C1053" t="s">
        <v>10</v>
      </c>
      <c r="D1053" t="s">
        <v>11</v>
      </c>
      <c r="E1053" t="s">
        <v>739</v>
      </c>
      <c r="F1053" t="s">
        <v>2265</v>
      </c>
      <c r="G1053" t="s">
        <v>791</v>
      </c>
      <c r="H1053" t="str">
        <f>IFERROR(VLOOKUP(B1053,[2]Sheet2!K:L,2,0), "Laptop")</f>
        <v>Laptop</v>
      </c>
    </row>
    <row r="1054" spans="1:8" x14ac:dyDescent="0.35">
      <c r="A1054" t="s">
        <v>2266</v>
      </c>
      <c r="B1054" t="s">
        <v>17</v>
      </c>
      <c r="C1054" t="s">
        <v>10</v>
      </c>
      <c r="D1054" t="s">
        <v>11</v>
      </c>
      <c r="E1054" t="s">
        <v>739</v>
      </c>
      <c r="F1054" t="s">
        <v>2267</v>
      </c>
      <c r="G1054" t="s">
        <v>2268</v>
      </c>
      <c r="H1054" t="str">
        <f>IFERROR(VLOOKUP(B1054,[2]Sheet2!K:L,2,0), "Laptop")</f>
        <v>Laptop</v>
      </c>
    </row>
    <row r="1055" spans="1:8" x14ac:dyDescent="0.35">
      <c r="A1055" t="s">
        <v>2269</v>
      </c>
      <c r="B1055" t="s">
        <v>1222</v>
      </c>
      <c r="C1055" t="s">
        <v>10</v>
      </c>
      <c r="D1055" t="s">
        <v>11</v>
      </c>
      <c r="E1055" t="s">
        <v>739</v>
      </c>
      <c r="F1055" t="s">
        <v>2270</v>
      </c>
      <c r="G1055" t="s">
        <v>896</v>
      </c>
      <c r="H1055" t="str">
        <f>IFERROR(VLOOKUP(B1055,[2]Sheet2!K:L,2,0), "Laptop")</f>
        <v>Laptop</v>
      </c>
    </row>
    <row r="1056" spans="1:8" x14ac:dyDescent="0.35">
      <c r="A1056" t="s">
        <v>2271</v>
      </c>
      <c r="B1056" t="s">
        <v>37</v>
      </c>
      <c r="C1056" t="s">
        <v>10</v>
      </c>
      <c r="D1056" t="s">
        <v>11</v>
      </c>
      <c r="E1056" t="s">
        <v>739</v>
      </c>
      <c r="F1056" t="s">
        <v>2272</v>
      </c>
      <c r="G1056" t="s">
        <v>2273</v>
      </c>
      <c r="H1056" t="str">
        <f>IFERROR(VLOOKUP(B1056,[2]Sheet2!K:L,2,0), "Laptop")</f>
        <v>Laptop</v>
      </c>
    </row>
    <row r="1057" spans="1:8" x14ac:dyDescent="0.35">
      <c r="A1057" t="s">
        <v>2274</v>
      </c>
      <c r="B1057" t="s">
        <v>194</v>
      </c>
      <c r="C1057" t="s">
        <v>10</v>
      </c>
      <c r="D1057" t="s">
        <v>11</v>
      </c>
      <c r="E1057" t="s">
        <v>739</v>
      </c>
      <c r="F1057" t="s">
        <v>2275</v>
      </c>
      <c r="G1057" t="s">
        <v>550</v>
      </c>
      <c r="H1057" t="str">
        <f>IFERROR(VLOOKUP(B1057,[2]Sheet2!K:L,2,0), "Laptop")</f>
        <v>Laptop</v>
      </c>
    </row>
    <row r="1058" spans="1:8" x14ac:dyDescent="0.35">
      <c r="A1058" t="s">
        <v>2276</v>
      </c>
      <c r="B1058" t="s">
        <v>2277</v>
      </c>
      <c r="C1058" t="s">
        <v>10</v>
      </c>
      <c r="D1058" t="s">
        <v>11</v>
      </c>
      <c r="E1058" t="s">
        <v>739</v>
      </c>
      <c r="F1058" t="s">
        <v>2278</v>
      </c>
      <c r="G1058" t="s">
        <v>1209</v>
      </c>
      <c r="H1058" t="str">
        <f>IFERROR(VLOOKUP(B1058,[2]Sheet2!K:L,2,0), "Laptop")</f>
        <v>Laptop</v>
      </c>
    </row>
    <row r="1059" spans="1:8" x14ac:dyDescent="0.35">
      <c r="A1059" t="s">
        <v>2279</v>
      </c>
      <c r="B1059" t="s">
        <v>37</v>
      </c>
      <c r="C1059" t="s">
        <v>10</v>
      </c>
      <c r="D1059" t="s">
        <v>11</v>
      </c>
      <c r="E1059" t="s">
        <v>739</v>
      </c>
      <c r="F1059" t="s">
        <v>2280</v>
      </c>
      <c r="G1059" t="s">
        <v>756</v>
      </c>
      <c r="H1059" t="str">
        <f>IFERROR(VLOOKUP(B1059,[2]Sheet2!K:L,2,0), "Laptop")</f>
        <v>Laptop</v>
      </c>
    </row>
    <row r="1060" spans="1:8" x14ac:dyDescent="0.35">
      <c r="A1060" t="s">
        <v>2281</v>
      </c>
      <c r="B1060" t="s">
        <v>37</v>
      </c>
      <c r="C1060" t="s">
        <v>10</v>
      </c>
      <c r="D1060" t="s">
        <v>11</v>
      </c>
      <c r="E1060" t="s">
        <v>739</v>
      </c>
      <c r="F1060" t="s">
        <v>2282</v>
      </c>
      <c r="G1060" t="s">
        <v>888</v>
      </c>
      <c r="H1060" t="str">
        <f>IFERROR(VLOOKUP(B1060,[2]Sheet2!K:L,2,0), "Laptop")</f>
        <v>Laptop</v>
      </c>
    </row>
    <row r="1061" spans="1:8" x14ac:dyDescent="0.35">
      <c r="A1061" t="s">
        <v>2283</v>
      </c>
      <c r="B1061" t="s">
        <v>37</v>
      </c>
      <c r="C1061" t="s">
        <v>10</v>
      </c>
      <c r="D1061" t="s">
        <v>11</v>
      </c>
      <c r="E1061" t="s">
        <v>739</v>
      </c>
      <c r="F1061" t="s">
        <v>2284</v>
      </c>
      <c r="G1061" t="s">
        <v>1188</v>
      </c>
      <c r="H1061" t="str">
        <f>IFERROR(VLOOKUP(B1061,[2]Sheet2!K:L,2,0), "Laptop")</f>
        <v>Laptop</v>
      </c>
    </row>
    <row r="1062" spans="1:8" x14ac:dyDescent="0.35">
      <c r="A1062" t="s">
        <v>2285</v>
      </c>
      <c r="B1062" t="s">
        <v>27</v>
      </c>
      <c r="C1062" t="s">
        <v>10</v>
      </c>
      <c r="D1062" t="s">
        <v>11</v>
      </c>
      <c r="E1062" t="s">
        <v>739</v>
      </c>
      <c r="F1062" t="s">
        <v>2286</v>
      </c>
      <c r="G1062" t="s">
        <v>583</v>
      </c>
      <c r="H1062" t="str">
        <f>IFERROR(VLOOKUP(B1062,[2]Sheet2!K:L,2,0), "Laptop")</f>
        <v>Laptop</v>
      </c>
    </row>
    <row r="1063" spans="1:8" x14ac:dyDescent="0.35">
      <c r="A1063" t="s">
        <v>2287</v>
      </c>
      <c r="B1063" t="s">
        <v>27</v>
      </c>
      <c r="C1063" t="s">
        <v>10</v>
      </c>
      <c r="D1063" t="s">
        <v>11</v>
      </c>
      <c r="E1063" t="s">
        <v>739</v>
      </c>
      <c r="F1063" t="s">
        <v>2288</v>
      </c>
      <c r="G1063" t="s">
        <v>583</v>
      </c>
      <c r="H1063" t="str">
        <f>IFERROR(VLOOKUP(B1063,[2]Sheet2!K:L,2,0), "Laptop")</f>
        <v>Laptop</v>
      </c>
    </row>
    <row r="1064" spans="1:8" x14ac:dyDescent="0.35">
      <c r="A1064" t="s">
        <v>2289</v>
      </c>
      <c r="B1064" t="s">
        <v>207</v>
      </c>
      <c r="C1064" t="s">
        <v>10</v>
      </c>
      <c r="D1064" t="s">
        <v>11</v>
      </c>
      <c r="E1064" t="s">
        <v>739</v>
      </c>
      <c r="F1064" t="s">
        <v>2290</v>
      </c>
      <c r="G1064" t="s">
        <v>759</v>
      </c>
      <c r="H1064" t="str">
        <f>IFERROR(VLOOKUP(B1064,[2]Sheet2!K:L,2,0), "Laptop")</f>
        <v>Laptop</v>
      </c>
    </row>
    <row r="1065" spans="1:8" x14ac:dyDescent="0.35">
      <c r="A1065" t="s">
        <v>2291</v>
      </c>
      <c r="B1065" t="s">
        <v>194</v>
      </c>
      <c r="C1065" t="s">
        <v>10</v>
      </c>
      <c r="D1065" t="s">
        <v>11</v>
      </c>
      <c r="E1065" t="s">
        <v>739</v>
      </c>
      <c r="F1065" t="s">
        <v>2292</v>
      </c>
      <c r="G1065" t="s">
        <v>30</v>
      </c>
      <c r="H1065" t="str">
        <f>IFERROR(VLOOKUP(B1065,[2]Sheet2!K:L,2,0), "Laptop")</f>
        <v>Laptop</v>
      </c>
    </row>
    <row r="1066" spans="1:8" x14ac:dyDescent="0.35">
      <c r="A1066" t="s">
        <v>2293</v>
      </c>
      <c r="B1066" t="s">
        <v>17</v>
      </c>
      <c r="C1066" t="s">
        <v>10</v>
      </c>
      <c r="D1066" t="s">
        <v>11</v>
      </c>
      <c r="E1066" t="s">
        <v>739</v>
      </c>
      <c r="F1066" t="s">
        <v>2294</v>
      </c>
      <c r="G1066" t="s">
        <v>768</v>
      </c>
      <c r="H1066" t="str">
        <f>IFERROR(VLOOKUP(B1066,[2]Sheet2!K:L,2,0), "Laptop")</f>
        <v>Laptop</v>
      </c>
    </row>
    <row r="1067" spans="1:8" x14ac:dyDescent="0.35">
      <c r="A1067" t="s">
        <v>2295</v>
      </c>
      <c r="B1067" t="s">
        <v>37</v>
      </c>
      <c r="C1067" t="s">
        <v>10</v>
      </c>
      <c r="D1067" t="s">
        <v>11</v>
      </c>
      <c r="E1067" t="s">
        <v>739</v>
      </c>
      <c r="F1067" t="s">
        <v>2296</v>
      </c>
      <c r="G1067" t="s">
        <v>777</v>
      </c>
      <c r="H1067" t="str">
        <f>IFERROR(VLOOKUP(B1067,[2]Sheet2!K:L,2,0), "Laptop")</f>
        <v>Laptop</v>
      </c>
    </row>
    <row r="1068" spans="1:8" x14ac:dyDescent="0.35">
      <c r="A1068" t="s">
        <v>2297</v>
      </c>
      <c r="B1068" t="s">
        <v>17</v>
      </c>
      <c r="C1068" t="s">
        <v>10</v>
      </c>
      <c r="D1068" t="s">
        <v>11</v>
      </c>
      <c r="E1068" t="s">
        <v>739</v>
      </c>
      <c r="F1068" t="s">
        <v>2298</v>
      </c>
      <c r="G1068" t="s">
        <v>156</v>
      </c>
      <c r="H1068" t="str">
        <f>IFERROR(VLOOKUP(B1068,[2]Sheet2!K:L,2,0), "Laptop")</f>
        <v>Laptop</v>
      </c>
    </row>
    <row r="1069" spans="1:8" x14ac:dyDescent="0.35">
      <c r="A1069" t="s">
        <v>2299</v>
      </c>
      <c r="B1069" t="s">
        <v>17</v>
      </c>
      <c r="C1069" t="s">
        <v>10</v>
      </c>
      <c r="D1069" t="s">
        <v>11</v>
      </c>
      <c r="E1069" t="s">
        <v>739</v>
      </c>
      <c r="F1069" t="s">
        <v>2300</v>
      </c>
      <c r="G1069" t="s">
        <v>765</v>
      </c>
      <c r="H1069" t="str">
        <f>IFERROR(VLOOKUP(B1069,[2]Sheet2!K:L,2,0), "Laptop")</f>
        <v>Laptop</v>
      </c>
    </row>
    <row r="1070" spans="1:8" x14ac:dyDescent="0.35">
      <c r="A1070" t="s">
        <v>2301</v>
      </c>
      <c r="B1070" t="s">
        <v>37</v>
      </c>
      <c r="C1070" t="s">
        <v>10</v>
      </c>
      <c r="D1070" t="s">
        <v>11</v>
      </c>
      <c r="E1070" t="s">
        <v>739</v>
      </c>
      <c r="F1070" t="s">
        <v>2302</v>
      </c>
      <c r="G1070" t="s">
        <v>993</v>
      </c>
      <c r="H1070" t="str">
        <f>IFERROR(VLOOKUP(B1070,[2]Sheet2!K:L,2,0), "Laptop")</f>
        <v>Laptop</v>
      </c>
    </row>
    <row r="1071" spans="1:8" x14ac:dyDescent="0.35">
      <c r="A1071" t="s">
        <v>2078</v>
      </c>
      <c r="B1071" t="s">
        <v>37</v>
      </c>
      <c r="C1071" t="s">
        <v>10</v>
      </c>
      <c r="D1071" t="s">
        <v>11</v>
      </c>
      <c r="E1071" t="s">
        <v>739</v>
      </c>
      <c r="F1071" t="s">
        <v>2303</v>
      </c>
      <c r="G1071" t="s">
        <v>1677</v>
      </c>
      <c r="H1071" t="str">
        <f>IFERROR(VLOOKUP(B1071,[2]Sheet2!K:L,2,0), "Laptop")</f>
        <v>Laptop</v>
      </c>
    </row>
    <row r="1072" spans="1:8" x14ac:dyDescent="0.35">
      <c r="A1072" t="s">
        <v>2304</v>
      </c>
      <c r="B1072" t="s">
        <v>37</v>
      </c>
      <c r="C1072" t="s">
        <v>10</v>
      </c>
      <c r="D1072" t="s">
        <v>11</v>
      </c>
      <c r="E1072" t="s">
        <v>739</v>
      </c>
      <c r="F1072" t="s">
        <v>2305</v>
      </c>
      <c r="G1072" t="s">
        <v>765</v>
      </c>
      <c r="H1072" t="str">
        <f>IFERROR(VLOOKUP(B1072,[2]Sheet2!K:L,2,0), "Laptop")</f>
        <v>Laptop</v>
      </c>
    </row>
    <row r="1073" spans="1:8" x14ac:dyDescent="0.35">
      <c r="A1073" t="s">
        <v>2306</v>
      </c>
      <c r="B1073" t="s">
        <v>37</v>
      </c>
      <c r="C1073" t="s">
        <v>10</v>
      </c>
      <c r="D1073" t="s">
        <v>11</v>
      </c>
      <c r="E1073" t="s">
        <v>739</v>
      </c>
      <c r="F1073" t="s">
        <v>2307</v>
      </c>
      <c r="G1073" t="s">
        <v>840</v>
      </c>
      <c r="H1073" t="str">
        <f>IFERROR(VLOOKUP(B1073,[2]Sheet2!K:L,2,0), "Laptop")</f>
        <v>Laptop</v>
      </c>
    </row>
    <row r="1074" spans="1:8" x14ac:dyDescent="0.35">
      <c r="A1074" t="s">
        <v>2308</v>
      </c>
      <c r="B1074" t="s">
        <v>362</v>
      </c>
      <c r="C1074" t="s">
        <v>10</v>
      </c>
      <c r="D1074" t="s">
        <v>11</v>
      </c>
      <c r="E1074" t="s">
        <v>739</v>
      </c>
      <c r="F1074" t="s">
        <v>2309</v>
      </c>
      <c r="G1074" t="s">
        <v>580</v>
      </c>
      <c r="H1074" t="str">
        <f>IFERROR(VLOOKUP(B1074,[2]Sheet2!K:L,2,0), "Laptop")</f>
        <v>Desktop</v>
      </c>
    </row>
    <row r="1075" spans="1:8" x14ac:dyDescent="0.35">
      <c r="A1075" t="s">
        <v>2310</v>
      </c>
      <c r="B1075" t="s">
        <v>37</v>
      </c>
      <c r="C1075" t="s">
        <v>10</v>
      </c>
      <c r="D1075" t="s">
        <v>11</v>
      </c>
      <c r="E1075" t="s">
        <v>739</v>
      </c>
      <c r="F1075" t="s">
        <v>2311</v>
      </c>
      <c r="G1075" t="s">
        <v>791</v>
      </c>
      <c r="H1075" t="str">
        <f>IFERROR(VLOOKUP(B1075,[2]Sheet2!K:L,2,0), "Laptop")</f>
        <v>Laptop</v>
      </c>
    </row>
    <row r="1076" spans="1:8" x14ac:dyDescent="0.35">
      <c r="A1076" t="s">
        <v>1294</v>
      </c>
      <c r="B1076" t="s">
        <v>1295</v>
      </c>
      <c r="C1076" t="s">
        <v>10</v>
      </c>
      <c r="D1076" t="s">
        <v>11</v>
      </c>
      <c r="E1076" t="s">
        <v>739</v>
      </c>
      <c r="F1076" t="s">
        <v>1296</v>
      </c>
      <c r="H1076" t="str">
        <f>IFERROR(VLOOKUP(B1076,[2]Sheet2!K:L,2,0), "Laptop")</f>
        <v>Laptop</v>
      </c>
    </row>
    <row r="1077" spans="1:8" x14ac:dyDescent="0.35">
      <c r="A1077" t="s">
        <v>1294</v>
      </c>
      <c r="B1077" t="s">
        <v>289</v>
      </c>
      <c r="C1077" t="s">
        <v>10</v>
      </c>
      <c r="D1077" t="s">
        <v>11</v>
      </c>
      <c r="E1077" t="s">
        <v>739</v>
      </c>
      <c r="F1077" t="s">
        <v>1296</v>
      </c>
      <c r="G1077" t="s">
        <v>661</v>
      </c>
      <c r="H1077" t="str">
        <f>IFERROR(VLOOKUP(B1077,[2]Sheet2!K:L,2,0), "Laptop")</f>
        <v>Laptop</v>
      </c>
    </row>
    <row r="1078" spans="1:8" x14ac:dyDescent="0.35">
      <c r="A1078" t="s">
        <v>2312</v>
      </c>
      <c r="B1078" t="s">
        <v>17</v>
      </c>
      <c r="C1078" t="s">
        <v>10</v>
      </c>
      <c r="D1078" t="s">
        <v>11</v>
      </c>
      <c r="E1078" t="s">
        <v>739</v>
      </c>
      <c r="F1078" t="s">
        <v>2313</v>
      </c>
      <c r="G1078" t="s">
        <v>1236</v>
      </c>
      <c r="H1078" t="str">
        <f>IFERROR(VLOOKUP(B1078,[2]Sheet2!K:L,2,0), "Laptop")</f>
        <v>Laptop</v>
      </c>
    </row>
    <row r="1079" spans="1:8" x14ac:dyDescent="0.35">
      <c r="A1079" t="s">
        <v>2314</v>
      </c>
      <c r="B1079" t="s">
        <v>37</v>
      </c>
      <c r="C1079" t="s">
        <v>10</v>
      </c>
      <c r="D1079" t="s">
        <v>11</v>
      </c>
      <c r="E1079" t="s">
        <v>739</v>
      </c>
      <c r="F1079" t="s">
        <v>2315</v>
      </c>
      <c r="G1079" t="s">
        <v>791</v>
      </c>
      <c r="H1079" t="str">
        <f>IFERROR(VLOOKUP(B1079,[2]Sheet2!K:L,2,0), "Laptop")</f>
        <v>Laptop</v>
      </c>
    </row>
    <row r="1080" spans="1:8" x14ac:dyDescent="0.35">
      <c r="A1080" t="s">
        <v>2316</v>
      </c>
      <c r="B1080" t="s">
        <v>17</v>
      </c>
      <c r="C1080" t="s">
        <v>10</v>
      </c>
      <c r="D1080" t="s">
        <v>11</v>
      </c>
      <c r="E1080" t="s">
        <v>739</v>
      </c>
      <c r="F1080" t="s">
        <v>2317</v>
      </c>
      <c r="G1080" t="s">
        <v>2318</v>
      </c>
      <c r="H1080" t="str">
        <f>IFERROR(VLOOKUP(B1080,[2]Sheet2!K:L,2,0), "Laptop")</f>
        <v>Laptop</v>
      </c>
    </row>
    <row r="1081" spans="1:8" x14ac:dyDescent="0.35">
      <c r="A1081" t="s">
        <v>2319</v>
      </c>
      <c r="B1081" t="s">
        <v>17</v>
      </c>
      <c r="C1081" t="s">
        <v>10</v>
      </c>
      <c r="D1081" t="s">
        <v>11</v>
      </c>
      <c r="E1081" t="s">
        <v>739</v>
      </c>
      <c r="F1081" t="s">
        <v>2320</v>
      </c>
      <c r="G1081" t="s">
        <v>756</v>
      </c>
      <c r="H1081" t="str">
        <f>IFERROR(VLOOKUP(B1081,[2]Sheet2!K:L,2,0), "Laptop")</f>
        <v>Laptop</v>
      </c>
    </row>
    <row r="1082" spans="1:8" x14ac:dyDescent="0.35">
      <c r="A1082" t="s">
        <v>2321</v>
      </c>
      <c r="B1082" t="s">
        <v>17</v>
      </c>
      <c r="C1082" t="s">
        <v>10</v>
      </c>
      <c r="D1082" t="s">
        <v>11</v>
      </c>
      <c r="E1082" t="s">
        <v>739</v>
      </c>
      <c r="F1082" t="s">
        <v>2322</v>
      </c>
      <c r="G1082" t="s">
        <v>1677</v>
      </c>
      <c r="H1082" t="str">
        <f>IFERROR(VLOOKUP(B1082,[2]Sheet2!K:L,2,0), "Laptop")</f>
        <v>Laptop</v>
      </c>
    </row>
    <row r="1083" spans="1:8" x14ac:dyDescent="0.35">
      <c r="A1083" t="s">
        <v>2323</v>
      </c>
      <c r="B1083" t="s">
        <v>27</v>
      </c>
      <c r="C1083" t="s">
        <v>10</v>
      </c>
      <c r="D1083" t="s">
        <v>11</v>
      </c>
      <c r="E1083" t="s">
        <v>739</v>
      </c>
      <c r="F1083" t="s">
        <v>2324</v>
      </c>
      <c r="G1083" t="s">
        <v>2325</v>
      </c>
      <c r="H1083" t="str">
        <f>IFERROR(VLOOKUP(B1083,[2]Sheet2!K:L,2,0), "Laptop")</f>
        <v>Laptop</v>
      </c>
    </row>
    <row r="1084" spans="1:8" x14ac:dyDescent="0.35">
      <c r="A1084" t="s">
        <v>2326</v>
      </c>
      <c r="B1084" t="s">
        <v>17</v>
      </c>
      <c r="C1084" t="s">
        <v>10</v>
      </c>
      <c r="D1084" t="s">
        <v>11</v>
      </c>
      <c r="E1084" t="s">
        <v>739</v>
      </c>
      <c r="F1084" t="s">
        <v>2327</v>
      </c>
      <c r="G1084" t="s">
        <v>314</v>
      </c>
      <c r="H1084" t="str">
        <f>IFERROR(VLOOKUP(B1084,[2]Sheet2!K:L,2,0), "Laptop")</f>
        <v>Laptop</v>
      </c>
    </row>
    <row r="1085" spans="1:8" x14ac:dyDescent="0.35">
      <c r="A1085" t="s">
        <v>2328</v>
      </c>
      <c r="B1085" t="s">
        <v>17</v>
      </c>
      <c r="C1085" t="s">
        <v>10</v>
      </c>
      <c r="D1085" t="s">
        <v>11</v>
      </c>
      <c r="E1085" t="s">
        <v>739</v>
      </c>
      <c r="F1085" t="s">
        <v>2329</v>
      </c>
      <c r="G1085" t="s">
        <v>1009</v>
      </c>
      <c r="H1085" t="str">
        <f>IFERROR(VLOOKUP(B1085,[2]Sheet2!K:L,2,0), "Laptop")</f>
        <v>Laptop</v>
      </c>
    </row>
    <row r="1086" spans="1:8" x14ac:dyDescent="0.35">
      <c r="A1086" t="s">
        <v>2330</v>
      </c>
      <c r="B1086" t="s">
        <v>140</v>
      </c>
      <c r="C1086" t="s">
        <v>10</v>
      </c>
      <c r="D1086" t="s">
        <v>11</v>
      </c>
      <c r="E1086" t="s">
        <v>739</v>
      </c>
      <c r="F1086" t="s">
        <v>2331</v>
      </c>
      <c r="G1086" t="s">
        <v>791</v>
      </c>
      <c r="H1086" t="str">
        <f>IFERROR(VLOOKUP(B1086,[2]Sheet2!K:L,2,0), "Laptop")</f>
        <v>Laptop</v>
      </c>
    </row>
    <row r="1087" spans="1:8" x14ac:dyDescent="0.35">
      <c r="A1087" t="s">
        <v>2332</v>
      </c>
      <c r="B1087" t="s">
        <v>17</v>
      </c>
      <c r="C1087" t="s">
        <v>10</v>
      </c>
      <c r="D1087" t="s">
        <v>11</v>
      </c>
      <c r="E1087" t="s">
        <v>739</v>
      </c>
      <c r="F1087" t="s">
        <v>2333</v>
      </c>
      <c r="G1087" t="s">
        <v>774</v>
      </c>
      <c r="H1087" t="str">
        <f>IFERROR(VLOOKUP(B1087,[2]Sheet2!K:L,2,0), "Laptop")</f>
        <v>Laptop</v>
      </c>
    </row>
    <row r="1088" spans="1:8" x14ac:dyDescent="0.35">
      <c r="A1088" t="s">
        <v>2334</v>
      </c>
      <c r="B1088" t="s">
        <v>176</v>
      </c>
      <c r="C1088" t="s">
        <v>10</v>
      </c>
      <c r="D1088" t="s">
        <v>11</v>
      </c>
      <c r="E1088" t="s">
        <v>739</v>
      </c>
      <c r="F1088" t="s">
        <v>2335</v>
      </c>
      <c r="G1088" t="s">
        <v>2336</v>
      </c>
      <c r="H1088" t="str">
        <f>IFERROR(VLOOKUP(B1088,[2]Sheet2!K:L,2,0), "Laptop")</f>
        <v>Laptop</v>
      </c>
    </row>
    <row r="1089" spans="1:8" x14ac:dyDescent="0.35">
      <c r="A1089" t="s">
        <v>2337</v>
      </c>
      <c r="B1089" t="s">
        <v>37</v>
      </c>
      <c r="C1089" t="s">
        <v>10</v>
      </c>
      <c r="D1089" t="s">
        <v>11</v>
      </c>
      <c r="E1089" t="s">
        <v>739</v>
      </c>
      <c r="F1089" t="s">
        <v>2338</v>
      </c>
      <c r="G1089" t="s">
        <v>1463</v>
      </c>
      <c r="H1089" t="str">
        <f>IFERROR(VLOOKUP(B1089,[2]Sheet2!K:L,2,0), "Laptop")</f>
        <v>Laptop</v>
      </c>
    </row>
    <row r="1090" spans="1:8" x14ac:dyDescent="0.35">
      <c r="A1090" t="s">
        <v>2339</v>
      </c>
      <c r="B1090" t="s">
        <v>17</v>
      </c>
      <c r="C1090" t="s">
        <v>10</v>
      </c>
      <c r="D1090" t="s">
        <v>11</v>
      </c>
      <c r="E1090" t="s">
        <v>739</v>
      </c>
      <c r="F1090" t="s">
        <v>2340</v>
      </c>
      <c r="G1090" t="s">
        <v>110</v>
      </c>
      <c r="H1090" t="str">
        <f>IFERROR(VLOOKUP(B1090,[2]Sheet2!K:L,2,0), "Laptop")</f>
        <v>Laptop</v>
      </c>
    </row>
    <row r="1091" spans="1:8" x14ac:dyDescent="0.35">
      <c r="A1091" t="s">
        <v>869</v>
      </c>
      <c r="B1091" t="s">
        <v>64</v>
      </c>
      <c r="C1091" t="s">
        <v>10</v>
      </c>
      <c r="D1091" t="s">
        <v>11</v>
      </c>
      <c r="E1091" t="s">
        <v>739</v>
      </c>
      <c r="F1091" t="s">
        <v>2341</v>
      </c>
      <c r="G1091" t="s">
        <v>915</v>
      </c>
      <c r="H1091" t="str">
        <f>IFERROR(VLOOKUP(B1091,[2]Sheet2!K:L,2,0), "Laptop")</f>
        <v>Desktop</v>
      </c>
    </row>
    <row r="1092" spans="1:8" x14ac:dyDescent="0.35">
      <c r="A1092" t="s">
        <v>2342</v>
      </c>
      <c r="B1092" t="s">
        <v>17</v>
      </c>
      <c r="C1092" t="s">
        <v>10</v>
      </c>
      <c r="D1092" t="s">
        <v>11</v>
      </c>
      <c r="E1092" t="s">
        <v>739</v>
      </c>
      <c r="F1092" t="s">
        <v>2343</v>
      </c>
      <c r="H1092" t="str">
        <f>IFERROR(VLOOKUP(B1092,[2]Sheet2!K:L,2,0), "Laptop")</f>
        <v>Laptop</v>
      </c>
    </row>
    <row r="1093" spans="1:8" x14ac:dyDescent="0.35">
      <c r="A1093" t="s">
        <v>2344</v>
      </c>
      <c r="B1093" t="s">
        <v>37</v>
      </c>
      <c r="C1093" t="s">
        <v>10</v>
      </c>
      <c r="D1093" t="s">
        <v>11</v>
      </c>
      <c r="E1093" t="s">
        <v>739</v>
      </c>
      <c r="F1093" t="s">
        <v>2345</v>
      </c>
      <c r="G1093" t="s">
        <v>1033</v>
      </c>
      <c r="H1093" t="str">
        <f>IFERROR(VLOOKUP(B1093,[2]Sheet2!K:L,2,0), "Laptop")</f>
        <v>Laptop</v>
      </c>
    </row>
    <row r="1094" spans="1:8" x14ac:dyDescent="0.35">
      <c r="A1094" t="s">
        <v>2346</v>
      </c>
      <c r="B1094" t="s">
        <v>1887</v>
      </c>
      <c r="C1094" t="s">
        <v>10</v>
      </c>
      <c r="D1094" t="s">
        <v>11</v>
      </c>
      <c r="E1094" t="s">
        <v>739</v>
      </c>
      <c r="F1094" t="s">
        <v>2347</v>
      </c>
      <c r="G1094" t="s">
        <v>156</v>
      </c>
      <c r="H1094" t="str">
        <f>IFERROR(VLOOKUP(B1094,[2]Sheet2!K:L,2,0), "Laptop")</f>
        <v>Workstation</v>
      </c>
    </row>
    <row r="1095" spans="1:8" x14ac:dyDescent="0.35">
      <c r="A1095" t="s">
        <v>1568</v>
      </c>
      <c r="B1095" t="s">
        <v>779</v>
      </c>
      <c r="C1095" t="s">
        <v>10</v>
      </c>
      <c r="D1095" t="s">
        <v>11</v>
      </c>
      <c r="E1095" t="s">
        <v>739</v>
      </c>
      <c r="F1095" t="s">
        <v>2348</v>
      </c>
      <c r="G1095" t="s">
        <v>974</v>
      </c>
      <c r="H1095" t="str">
        <f>IFERROR(VLOOKUP(B1095,[2]Sheet2!K:L,2,0), "Laptop")</f>
        <v>Laptop</v>
      </c>
    </row>
    <row r="1096" spans="1:8" x14ac:dyDescent="0.35">
      <c r="A1096" t="s">
        <v>2349</v>
      </c>
      <c r="B1096" t="s">
        <v>17</v>
      </c>
      <c r="C1096" t="s">
        <v>10</v>
      </c>
      <c r="D1096" t="s">
        <v>11</v>
      </c>
      <c r="E1096" t="s">
        <v>739</v>
      </c>
      <c r="F1096" t="s">
        <v>2350</v>
      </c>
      <c r="G1096" t="s">
        <v>819</v>
      </c>
      <c r="H1096" t="str">
        <f>IFERROR(VLOOKUP(B1096,[2]Sheet2!K:L,2,0), "Laptop")</f>
        <v>Laptop</v>
      </c>
    </row>
    <row r="1097" spans="1:8" x14ac:dyDescent="0.35">
      <c r="A1097" t="s">
        <v>2351</v>
      </c>
      <c r="B1097" t="s">
        <v>37</v>
      </c>
      <c r="C1097" t="s">
        <v>10</v>
      </c>
      <c r="D1097" t="s">
        <v>11</v>
      </c>
      <c r="E1097" t="s">
        <v>739</v>
      </c>
      <c r="F1097" t="s">
        <v>2352</v>
      </c>
      <c r="G1097" t="s">
        <v>759</v>
      </c>
      <c r="H1097" t="str">
        <f>IFERROR(VLOOKUP(B1097,[2]Sheet2!K:L,2,0), "Laptop")</f>
        <v>Laptop</v>
      </c>
    </row>
    <row r="1098" spans="1:8" x14ac:dyDescent="0.35">
      <c r="A1098" t="s">
        <v>2353</v>
      </c>
      <c r="B1098" t="s">
        <v>140</v>
      </c>
      <c r="C1098" t="s">
        <v>10</v>
      </c>
      <c r="D1098" t="s">
        <v>11</v>
      </c>
      <c r="E1098" t="s">
        <v>739</v>
      </c>
      <c r="F1098" t="s">
        <v>2354</v>
      </c>
      <c r="G1098" t="s">
        <v>926</v>
      </c>
      <c r="H1098" t="str">
        <f>IFERROR(VLOOKUP(B1098,[2]Sheet2!K:L,2,0), "Laptop")</f>
        <v>Laptop</v>
      </c>
    </row>
    <row r="1099" spans="1:8" x14ac:dyDescent="0.35">
      <c r="A1099" t="s">
        <v>2355</v>
      </c>
      <c r="B1099" t="s">
        <v>194</v>
      </c>
      <c r="C1099" t="s">
        <v>10</v>
      </c>
      <c r="D1099" t="s">
        <v>11</v>
      </c>
      <c r="E1099" t="s">
        <v>739</v>
      </c>
      <c r="F1099" t="s">
        <v>2356</v>
      </c>
      <c r="H1099" t="str">
        <f>IFERROR(VLOOKUP(B1099,[2]Sheet2!K:L,2,0), "Laptop")</f>
        <v>Laptop</v>
      </c>
    </row>
    <row r="1100" spans="1:8" x14ac:dyDescent="0.35">
      <c r="A1100" t="s">
        <v>2357</v>
      </c>
      <c r="B1100" t="s">
        <v>2358</v>
      </c>
      <c r="C1100" t="s">
        <v>10</v>
      </c>
      <c r="D1100" t="s">
        <v>11</v>
      </c>
      <c r="E1100" t="s">
        <v>739</v>
      </c>
      <c r="F1100" t="s">
        <v>2359</v>
      </c>
      <c r="G1100" t="s">
        <v>791</v>
      </c>
      <c r="H1100" t="str">
        <f>IFERROR(VLOOKUP(B1100,[2]Sheet2!K:L,2,0), "Laptop")</f>
        <v>Workstation</v>
      </c>
    </row>
    <row r="1101" spans="1:8" x14ac:dyDescent="0.35">
      <c r="A1101" t="s">
        <v>2360</v>
      </c>
      <c r="B1101" t="s">
        <v>37</v>
      </c>
      <c r="C1101" t="s">
        <v>10</v>
      </c>
      <c r="D1101" t="s">
        <v>11</v>
      </c>
      <c r="E1101" t="s">
        <v>739</v>
      </c>
      <c r="F1101" t="s">
        <v>2361</v>
      </c>
      <c r="G1101" t="s">
        <v>799</v>
      </c>
      <c r="H1101" t="str">
        <f>IFERROR(VLOOKUP(B1101,[2]Sheet2!K:L,2,0), "Laptop")</f>
        <v>Laptop</v>
      </c>
    </row>
    <row r="1102" spans="1:8" x14ac:dyDescent="0.35">
      <c r="A1102" t="s">
        <v>2253</v>
      </c>
      <c r="B1102" t="s">
        <v>37</v>
      </c>
      <c r="C1102" t="s">
        <v>10</v>
      </c>
      <c r="D1102" t="s">
        <v>11</v>
      </c>
      <c r="E1102" t="s">
        <v>739</v>
      </c>
      <c r="F1102" t="s">
        <v>2362</v>
      </c>
      <c r="G1102" t="s">
        <v>661</v>
      </c>
      <c r="H1102" t="str">
        <f>IFERROR(VLOOKUP(B1102,[2]Sheet2!K:L,2,0), "Laptop")</f>
        <v>Laptop</v>
      </c>
    </row>
    <row r="1103" spans="1:8" x14ac:dyDescent="0.35">
      <c r="A1103" t="s">
        <v>2363</v>
      </c>
      <c r="B1103" t="s">
        <v>17</v>
      </c>
      <c r="C1103" t="s">
        <v>10</v>
      </c>
      <c r="D1103" t="s">
        <v>11</v>
      </c>
      <c r="E1103" t="s">
        <v>739</v>
      </c>
      <c r="F1103" t="s">
        <v>2364</v>
      </c>
      <c r="G1103" t="s">
        <v>661</v>
      </c>
      <c r="H1103" t="str">
        <f>IFERROR(VLOOKUP(B1103,[2]Sheet2!K:L,2,0), "Laptop")</f>
        <v>Laptop</v>
      </c>
    </row>
    <row r="1104" spans="1:8" x14ac:dyDescent="0.35">
      <c r="A1104" t="s">
        <v>2365</v>
      </c>
      <c r="B1104" t="s">
        <v>37</v>
      </c>
      <c r="C1104" t="s">
        <v>10</v>
      </c>
      <c r="D1104" t="s">
        <v>11</v>
      </c>
      <c r="E1104" t="s">
        <v>739</v>
      </c>
      <c r="F1104" t="s">
        <v>2366</v>
      </c>
      <c r="G1104" t="s">
        <v>156</v>
      </c>
      <c r="H1104" t="str">
        <f>IFERROR(VLOOKUP(B1104,[2]Sheet2!K:L,2,0), "Laptop")</f>
        <v>Laptop</v>
      </c>
    </row>
    <row r="1105" spans="1:8" x14ac:dyDescent="0.35">
      <c r="A1105" t="s">
        <v>2367</v>
      </c>
      <c r="B1105" t="s">
        <v>37</v>
      </c>
      <c r="C1105" t="s">
        <v>10</v>
      </c>
      <c r="D1105" t="s">
        <v>11</v>
      </c>
      <c r="E1105" t="s">
        <v>739</v>
      </c>
      <c r="F1105" t="s">
        <v>2368</v>
      </c>
      <c r="G1105" t="s">
        <v>753</v>
      </c>
      <c r="H1105" t="str">
        <f>IFERROR(VLOOKUP(B1105,[2]Sheet2!K:L,2,0), "Laptop")</f>
        <v>Laptop</v>
      </c>
    </row>
    <row r="1106" spans="1:8" x14ac:dyDescent="0.35">
      <c r="A1106" t="s">
        <v>2369</v>
      </c>
      <c r="B1106" t="s">
        <v>37</v>
      </c>
      <c r="C1106" t="s">
        <v>10</v>
      </c>
      <c r="D1106" t="s">
        <v>11</v>
      </c>
      <c r="E1106" t="s">
        <v>739</v>
      </c>
      <c r="F1106" t="s">
        <v>2370</v>
      </c>
      <c r="G1106" t="s">
        <v>2159</v>
      </c>
      <c r="H1106" t="str">
        <f>IFERROR(VLOOKUP(B1106,[2]Sheet2!K:L,2,0), "Laptop")</f>
        <v>Laptop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B54E-46A1-48F4-B395-322C8D574B51}">
  <dimension ref="A1:H1106"/>
  <sheetViews>
    <sheetView workbookViewId="0">
      <selection activeCell="H1" sqref="H1"/>
    </sheetView>
  </sheetViews>
  <sheetFormatPr defaultRowHeight="14.5" x14ac:dyDescent="0.35"/>
  <cols>
    <col min="1" max="1" width="15.1796875" customWidth="1"/>
    <col min="2" max="2" width="10.54296875" customWidth="1"/>
    <col min="3" max="3" width="18.453125" customWidth="1"/>
    <col min="4" max="4" width="16.54296875" customWidth="1"/>
    <col min="5" max="5" width="12.08984375" customWidth="1"/>
    <col min="6" max="6" width="13.08984375" customWidth="1"/>
    <col min="7" max="7" width="15.08984375" customWidth="1"/>
    <col min="8" max="8" width="18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tr">
        <f>IFERROR(VLOOKUP(B2,[2]Sheet2!K:L,2,0), "Laptop")</f>
        <v>Laptop</v>
      </c>
    </row>
    <row r="3" spans="1:8" x14ac:dyDescent="0.35">
      <c r="A3" t="s">
        <v>8</v>
      </c>
      <c r="B3" t="s">
        <v>14</v>
      </c>
      <c r="C3" t="s">
        <v>10</v>
      </c>
      <c r="D3" t="s">
        <v>11</v>
      </c>
      <c r="E3" t="s">
        <v>12</v>
      </c>
      <c r="F3" t="s">
        <v>15</v>
      </c>
      <c r="H3" t="str">
        <f>IFERROR(VLOOKUP(B3,[2]Sheet2!K:L,2,0), "Laptop")</f>
        <v>Laptop</v>
      </c>
    </row>
    <row r="4" spans="1:8" x14ac:dyDescent="0.35">
      <c r="A4" t="s">
        <v>16</v>
      </c>
      <c r="B4" t="s">
        <v>17</v>
      </c>
      <c r="C4" t="s">
        <v>10</v>
      </c>
      <c r="D4" t="s">
        <v>11</v>
      </c>
      <c r="E4" t="s">
        <v>18</v>
      </c>
      <c r="F4" t="s">
        <v>19</v>
      </c>
      <c r="G4" t="s">
        <v>20</v>
      </c>
      <c r="H4" t="str">
        <f>IFERROR(VLOOKUP(B4,[2]Sheet2!K:L,2,0), "Laptop")</f>
        <v>Laptop</v>
      </c>
    </row>
    <row r="5" spans="1:8" x14ac:dyDescent="0.35">
      <c r="A5" t="s">
        <v>21</v>
      </c>
      <c r="B5" t="s">
        <v>22</v>
      </c>
      <c r="C5" t="s">
        <v>10</v>
      </c>
      <c r="D5" t="s">
        <v>11</v>
      </c>
      <c r="E5" t="s">
        <v>23</v>
      </c>
      <c r="F5" t="s">
        <v>24</v>
      </c>
      <c r="G5" t="s">
        <v>25</v>
      </c>
      <c r="H5" t="str">
        <f>IFERROR(VLOOKUP(B5,[2]Sheet2!K:L,2,0), "Laptop")</f>
        <v>Laptop</v>
      </c>
    </row>
    <row r="6" spans="1:8" x14ac:dyDescent="0.35">
      <c r="A6" t="s">
        <v>26</v>
      </c>
      <c r="B6" t="s">
        <v>27</v>
      </c>
      <c r="C6" t="s">
        <v>10</v>
      </c>
      <c r="D6" t="s">
        <v>11</v>
      </c>
      <c r="E6" t="s">
        <v>28</v>
      </c>
      <c r="F6" t="s">
        <v>29</v>
      </c>
      <c r="G6" t="s">
        <v>30</v>
      </c>
      <c r="H6" t="str">
        <f>IFERROR(VLOOKUP(B6,[2]Sheet2!K:L,2,0), "Laptop")</f>
        <v>Laptop</v>
      </c>
    </row>
    <row r="7" spans="1:8" x14ac:dyDescent="0.3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t="s">
        <v>35</v>
      </c>
      <c r="H7" t="str">
        <f>IFERROR(VLOOKUP(B7,[2]Sheet2!K:L,2,0), "Laptop")</f>
        <v>Laptop</v>
      </c>
    </row>
    <row r="8" spans="1:8" x14ac:dyDescent="0.35">
      <c r="A8" t="s">
        <v>36</v>
      </c>
      <c r="B8" t="s">
        <v>37</v>
      </c>
      <c r="C8" t="s">
        <v>10</v>
      </c>
      <c r="D8" t="s">
        <v>11</v>
      </c>
      <c r="E8" t="s">
        <v>33</v>
      </c>
      <c r="F8" t="s">
        <v>38</v>
      </c>
      <c r="G8" t="s">
        <v>39</v>
      </c>
      <c r="H8" t="str">
        <f>IFERROR(VLOOKUP(B8,[2]Sheet2!K:L,2,0), "Laptop")</f>
        <v>Laptop</v>
      </c>
    </row>
    <row r="9" spans="1:8" x14ac:dyDescent="0.35">
      <c r="A9" t="s">
        <v>40</v>
      </c>
      <c r="B9" t="s">
        <v>17</v>
      </c>
      <c r="C9" t="s">
        <v>10</v>
      </c>
      <c r="D9" t="s">
        <v>11</v>
      </c>
      <c r="E9" t="s">
        <v>33</v>
      </c>
      <c r="F9" t="s">
        <v>41</v>
      </c>
      <c r="G9" t="s">
        <v>42</v>
      </c>
      <c r="H9" t="str">
        <f>IFERROR(VLOOKUP(B9,[2]Sheet2!K:L,2,0), "Laptop")</f>
        <v>Laptop</v>
      </c>
    </row>
    <row r="10" spans="1:8" x14ac:dyDescent="0.35">
      <c r="A10" t="s">
        <v>43</v>
      </c>
      <c r="B10" t="s">
        <v>44</v>
      </c>
      <c r="C10" t="s">
        <v>10</v>
      </c>
      <c r="D10" t="s">
        <v>11</v>
      </c>
      <c r="E10" t="s">
        <v>33</v>
      </c>
      <c r="F10" t="s">
        <v>45</v>
      </c>
      <c r="G10" t="s">
        <v>46</v>
      </c>
      <c r="H10" t="str">
        <f>IFERROR(VLOOKUP(B10,[2]Sheet2!K:L,2,0), "Laptop")</f>
        <v>Desktop</v>
      </c>
    </row>
    <row r="11" spans="1:8" x14ac:dyDescent="0.35">
      <c r="A11" t="s">
        <v>47</v>
      </c>
      <c r="B11" t="s">
        <v>44</v>
      </c>
      <c r="C11" t="s">
        <v>10</v>
      </c>
      <c r="D11" t="s">
        <v>11</v>
      </c>
      <c r="E11" t="s">
        <v>33</v>
      </c>
      <c r="F11" t="s">
        <v>48</v>
      </c>
      <c r="G11" t="s">
        <v>49</v>
      </c>
      <c r="H11" t="str">
        <f>IFERROR(VLOOKUP(B11,[2]Sheet2!K:L,2,0), "Laptop")</f>
        <v>Desktop</v>
      </c>
    </row>
    <row r="12" spans="1:8" x14ac:dyDescent="0.35">
      <c r="A12" t="s">
        <v>50</v>
      </c>
      <c r="B12" t="s">
        <v>44</v>
      </c>
      <c r="C12" t="s">
        <v>10</v>
      </c>
      <c r="D12" t="s">
        <v>11</v>
      </c>
      <c r="E12" t="s">
        <v>33</v>
      </c>
      <c r="F12" t="s">
        <v>51</v>
      </c>
      <c r="G12" t="s">
        <v>52</v>
      </c>
      <c r="H12" t="str">
        <f>IFERROR(VLOOKUP(B12,[2]Sheet2!K:L,2,0), "Laptop")</f>
        <v>Desktop</v>
      </c>
    </row>
    <row r="13" spans="1:8" x14ac:dyDescent="0.35">
      <c r="A13" t="s">
        <v>53</v>
      </c>
      <c r="B13" t="s">
        <v>44</v>
      </c>
      <c r="C13" t="s">
        <v>10</v>
      </c>
      <c r="D13" t="s">
        <v>11</v>
      </c>
      <c r="E13" t="s">
        <v>33</v>
      </c>
      <c r="F13" t="s">
        <v>54</v>
      </c>
      <c r="G13" t="s">
        <v>46</v>
      </c>
      <c r="H13" t="str">
        <f>IFERROR(VLOOKUP(B13,[2]Sheet2!K:L,2,0), "Laptop")</f>
        <v>Desktop</v>
      </c>
    </row>
    <row r="14" spans="1:8" x14ac:dyDescent="0.35">
      <c r="A14" t="s">
        <v>55</v>
      </c>
      <c r="B14" t="s">
        <v>17</v>
      </c>
      <c r="C14" t="s">
        <v>10</v>
      </c>
      <c r="D14" t="s">
        <v>11</v>
      </c>
      <c r="E14" t="s">
        <v>33</v>
      </c>
      <c r="F14" t="s">
        <v>56</v>
      </c>
      <c r="G14" t="s">
        <v>57</v>
      </c>
      <c r="H14" t="str">
        <f>IFERROR(VLOOKUP(B14,[2]Sheet2!K:L,2,0), "Laptop")</f>
        <v>Laptop</v>
      </c>
    </row>
    <row r="15" spans="1:8" x14ac:dyDescent="0.35">
      <c r="A15" t="s">
        <v>36</v>
      </c>
      <c r="B15" t="s">
        <v>44</v>
      </c>
      <c r="C15" t="s">
        <v>10</v>
      </c>
      <c r="D15" t="s">
        <v>11</v>
      </c>
      <c r="E15" t="s">
        <v>33</v>
      </c>
      <c r="F15" t="s">
        <v>58</v>
      </c>
      <c r="H15" t="str">
        <f>IFERROR(VLOOKUP(B15,[2]Sheet2!K:L,2,0), "Laptop")</f>
        <v>Desktop</v>
      </c>
    </row>
    <row r="16" spans="1:8" x14ac:dyDescent="0.35">
      <c r="A16" t="s">
        <v>59</v>
      </c>
      <c r="B16" t="s">
        <v>17</v>
      </c>
      <c r="C16" t="s">
        <v>10</v>
      </c>
      <c r="D16" t="s">
        <v>11</v>
      </c>
      <c r="E16" t="s">
        <v>33</v>
      </c>
      <c r="F16" t="s">
        <v>60</v>
      </c>
      <c r="G16" t="s">
        <v>46</v>
      </c>
      <c r="H16" t="str">
        <f>IFERROR(VLOOKUP(B16,[2]Sheet2!K:L,2,0), "Laptop")</f>
        <v>Laptop</v>
      </c>
    </row>
    <row r="17" spans="1:8" x14ac:dyDescent="0.35">
      <c r="A17" t="s">
        <v>61</v>
      </c>
      <c r="B17" t="s">
        <v>17</v>
      </c>
      <c r="C17" t="s">
        <v>10</v>
      </c>
      <c r="D17" t="s">
        <v>11</v>
      </c>
      <c r="E17" t="s">
        <v>33</v>
      </c>
      <c r="F17" t="s">
        <v>62</v>
      </c>
      <c r="G17" t="s">
        <v>42</v>
      </c>
      <c r="H17" t="str">
        <f>IFERROR(VLOOKUP(B17,[2]Sheet2!K:L,2,0), "Laptop")</f>
        <v>Laptop</v>
      </c>
    </row>
    <row r="18" spans="1:8" x14ac:dyDescent="0.35">
      <c r="A18" t="s">
        <v>63</v>
      </c>
      <c r="B18" t="s">
        <v>64</v>
      </c>
      <c r="C18" t="s">
        <v>10</v>
      </c>
      <c r="D18" t="s">
        <v>11</v>
      </c>
      <c r="E18" t="s">
        <v>33</v>
      </c>
      <c r="F18" t="s">
        <v>65</v>
      </c>
      <c r="H18" t="str">
        <f>IFERROR(VLOOKUP(B18,[2]Sheet2!K:L,2,0), "Laptop")</f>
        <v>Desktop</v>
      </c>
    </row>
    <row r="19" spans="1:8" x14ac:dyDescent="0.35">
      <c r="A19" t="s">
        <v>66</v>
      </c>
      <c r="B19" t="s">
        <v>17</v>
      </c>
      <c r="C19" t="s">
        <v>10</v>
      </c>
      <c r="D19" t="s">
        <v>11</v>
      </c>
      <c r="E19" t="s">
        <v>33</v>
      </c>
      <c r="F19" t="s">
        <v>67</v>
      </c>
      <c r="G19" t="s">
        <v>46</v>
      </c>
      <c r="H19" t="str">
        <f>IFERROR(VLOOKUP(B19,[2]Sheet2!K:L,2,0), "Laptop")</f>
        <v>Laptop</v>
      </c>
    </row>
    <row r="20" spans="1:8" x14ac:dyDescent="0.35">
      <c r="A20" t="s">
        <v>68</v>
      </c>
      <c r="B20" t="s">
        <v>44</v>
      </c>
      <c r="C20" t="s">
        <v>10</v>
      </c>
      <c r="D20" t="s">
        <v>11</v>
      </c>
      <c r="E20" t="s">
        <v>33</v>
      </c>
      <c r="F20" t="s">
        <v>69</v>
      </c>
      <c r="H20" t="str">
        <f>IFERROR(VLOOKUP(B20,[2]Sheet2!K:L,2,0), "Laptop")</f>
        <v>Desktop</v>
      </c>
    </row>
    <row r="21" spans="1:8" x14ac:dyDescent="0.35">
      <c r="A21" t="s">
        <v>70</v>
      </c>
      <c r="B21" t="s">
        <v>44</v>
      </c>
      <c r="C21" t="s">
        <v>10</v>
      </c>
      <c r="D21" t="s">
        <v>11</v>
      </c>
      <c r="E21" t="s">
        <v>33</v>
      </c>
      <c r="F21" t="s">
        <v>71</v>
      </c>
      <c r="G21" t="s">
        <v>46</v>
      </c>
      <c r="H21" t="str">
        <f>IFERROR(VLOOKUP(B21,[2]Sheet2!K:L,2,0), "Laptop")</f>
        <v>Desktop</v>
      </c>
    </row>
    <row r="22" spans="1:8" x14ac:dyDescent="0.35">
      <c r="A22" t="s">
        <v>72</v>
      </c>
      <c r="B22" t="s">
        <v>37</v>
      </c>
      <c r="C22" t="s">
        <v>10</v>
      </c>
      <c r="D22" t="s">
        <v>11</v>
      </c>
      <c r="E22" t="s">
        <v>33</v>
      </c>
      <c r="F22" t="s">
        <v>73</v>
      </c>
      <c r="G22" t="s">
        <v>74</v>
      </c>
      <c r="H22" t="str">
        <f>IFERROR(VLOOKUP(B22,[2]Sheet2!K:L,2,0), "Laptop")</f>
        <v>Laptop</v>
      </c>
    </row>
    <row r="23" spans="1:8" x14ac:dyDescent="0.35">
      <c r="A23" t="s">
        <v>75</v>
      </c>
      <c r="B23" t="s">
        <v>17</v>
      </c>
      <c r="C23" t="s">
        <v>10</v>
      </c>
      <c r="D23" t="s">
        <v>11</v>
      </c>
      <c r="E23" t="s">
        <v>33</v>
      </c>
      <c r="F23" t="s">
        <v>76</v>
      </c>
      <c r="G23" t="s">
        <v>42</v>
      </c>
      <c r="H23" t="str">
        <f>IFERROR(VLOOKUP(B23,[2]Sheet2!K:L,2,0), "Laptop")</f>
        <v>Laptop</v>
      </c>
    </row>
    <row r="24" spans="1:8" x14ac:dyDescent="0.35">
      <c r="A24" t="s">
        <v>77</v>
      </c>
      <c r="B24" t="s">
        <v>17</v>
      </c>
      <c r="C24" t="s">
        <v>10</v>
      </c>
      <c r="D24" t="s">
        <v>11</v>
      </c>
      <c r="E24" t="s">
        <v>33</v>
      </c>
      <c r="F24" t="s">
        <v>78</v>
      </c>
      <c r="H24" t="str">
        <f>IFERROR(VLOOKUP(B24,[2]Sheet2!K:L,2,0), "Laptop")</f>
        <v>Laptop</v>
      </c>
    </row>
    <row r="25" spans="1:8" x14ac:dyDescent="0.35">
      <c r="A25" t="s">
        <v>79</v>
      </c>
      <c r="B25" t="s">
        <v>44</v>
      </c>
      <c r="C25" t="s">
        <v>10</v>
      </c>
      <c r="D25" t="s">
        <v>11</v>
      </c>
      <c r="E25" t="s">
        <v>33</v>
      </c>
      <c r="F25" t="s">
        <v>80</v>
      </c>
      <c r="G25" t="s">
        <v>49</v>
      </c>
      <c r="H25" t="str">
        <f>IFERROR(VLOOKUP(B25,[2]Sheet2!K:L,2,0), "Laptop")</f>
        <v>Desktop</v>
      </c>
    </row>
    <row r="26" spans="1:8" x14ac:dyDescent="0.35">
      <c r="A26" t="s">
        <v>81</v>
      </c>
      <c r="B26" t="s">
        <v>44</v>
      </c>
      <c r="C26" t="s">
        <v>10</v>
      </c>
      <c r="D26" t="s">
        <v>11</v>
      </c>
      <c r="E26" t="s">
        <v>33</v>
      </c>
      <c r="F26" t="s">
        <v>82</v>
      </c>
      <c r="G26" t="s">
        <v>49</v>
      </c>
      <c r="H26" t="str">
        <f>IFERROR(VLOOKUP(B26,[2]Sheet2!K:L,2,0), "Laptop")</f>
        <v>Desktop</v>
      </c>
    </row>
    <row r="27" spans="1:8" x14ac:dyDescent="0.35">
      <c r="A27" t="s">
        <v>83</v>
      </c>
      <c r="B27" t="s">
        <v>17</v>
      </c>
      <c r="C27" t="s">
        <v>10</v>
      </c>
      <c r="D27" t="s">
        <v>11</v>
      </c>
      <c r="E27" t="s">
        <v>33</v>
      </c>
      <c r="F27" t="s">
        <v>84</v>
      </c>
      <c r="G27" t="s">
        <v>46</v>
      </c>
      <c r="H27" t="str">
        <f>IFERROR(VLOOKUP(B27,[2]Sheet2!K:L,2,0), "Laptop")</f>
        <v>Laptop</v>
      </c>
    </row>
    <row r="28" spans="1:8" x14ac:dyDescent="0.35">
      <c r="A28" t="s">
        <v>85</v>
      </c>
      <c r="B28" t="s">
        <v>17</v>
      </c>
      <c r="C28" t="s">
        <v>10</v>
      </c>
      <c r="D28" t="s">
        <v>11</v>
      </c>
      <c r="E28" t="s">
        <v>33</v>
      </c>
      <c r="F28" t="s">
        <v>86</v>
      </c>
      <c r="G28" t="s">
        <v>87</v>
      </c>
      <c r="H28" t="str">
        <f>IFERROR(VLOOKUP(B28,[2]Sheet2!K:L,2,0), "Laptop")</f>
        <v>Laptop</v>
      </c>
    </row>
    <row r="29" spans="1:8" x14ac:dyDescent="0.35">
      <c r="A29" t="s">
        <v>88</v>
      </c>
      <c r="B29" t="s">
        <v>44</v>
      </c>
      <c r="C29" t="s">
        <v>10</v>
      </c>
      <c r="D29" t="s">
        <v>11</v>
      </c>
      <c r="E29" t="s">
        <v>33</v>
      </c>
      <c r="F29" t="s">
        <v>89</v>
      </c>
      <c r="G29" t="s">
        <v>90</v>
      </c>
      <c r="H29" t="str">
        <f>IFERROR(VLOOKUP(B29,[2]Sheet2!K:L,2,0), "Laptop")</f>
        <v>Desktop</v>
      </c>
    </row>
    <row r="30" spans="1:8" x14ac:dyDescent="0.35">
      <c r="A30" t="s">
        <v>91</v>
      </c>
      <c r="B30" t="s">
        <v>44</v>
      </c>
      <c r="C30" t="s">
        <v>10</v>
      </c>
      <c r="D30" t="s">
        <v>11</v>
      </c>
      <c r="E30" t="s">
        <v>33</v>
      </c>
      <c r="F30" t="s">
        <v>92</v>
      </c>
      <c r="G30" t="s">
        <v>93</v>
      </c>
      <c r="H30" t="str">
        <f>IFERROR(VLOOKUP(B30,[2]Sheet2!K:L,2,0), "Laptop")</f>
        <v>Desktop</v>
      </c>
    </row>
    <row r="31" spans="1:8" x14ac:dyDescent="0.35">
      <c r="A31" t="s">
        <v>94</v>
      </c>
      <c r="B31" t="s">
        <v>44</v>
      </c>
      <c r="C31" t="s">
        <v>10</v>
      </c>
      <c r="D31" t="s">
        <v>11</v>
      </c>
      <c r="E31" t="s">
        <v>33</v>
      </c>
      <c r="F31" t="s">
        <v>95</v>
      </c>
      <c r="G31" t="s">
        <v>96</v>
      </c>
      <c r="H31" t="str">
        <f>IFERROR(VLOOKUP(B31,[2]Sheet2!K:L,2,0), "Laptop")</f>
        <v>Desktop</v>
      </c>
    </row>
    <row r="32" spans="1:8" x14ac:dyDescent="0.35">
      <c r="A32" t="s">
        <v>97</v>
      </c>
      <c r="B32" t="s">
        <v>44</v>
      </c>
      <c r="C32" t="s">
        <v>10</v>
      </c>
      <c r="D32" t="s">
        <v>11</v>
      </c>
      <c r="E32" t="s">
        <v>33</v>
      </c>
      <c r="F32" t="s">
        <v>98</v>
      </c>
      <c r="G32" t="s">
        <v>42</v>
      </c>
      <c r="H32" t="str">
        <f>IFERROR(VLOOKUP(B32,[2]Sheet2!K:L,2,0), "Laptop")</f>
        <v>Desktop</v>
      </c>
    </row>
    <row r="33" spans="1:8" x14ac:dyDescent="0.35">
      <c r="A33" t="s">
        <v>63</v>
      </c>
      <c r="B33" t="s">
        <v>64</v>
      </c>
      <c r="C33" t="s">
        <v>10</v>
      </c>
      <c r="D33" t="s">
        <v>11</v>
      </c>
      <c r="E33" t="s">
        <v>33</v>
      </c>
      <c r="F33" t="s">
        <v>65</v>
      </c>
      <c r="H33" t="str">
        <f>IFERROR(VLOOKUP(B33,[2]Sheet2!K:L,2,0), "Laptop")</f>
        <v>Desktop</v>
      </c>
    </row>
    <row r="34" spans="1:8" x14ac:dyDescent="0.35">
      <c r="A34" t="s">
        <v>99</v>
      </c>
      <c r="B34" t="s">
        <v>17</v>
      </c>
      <c r="C34" t="s">
        <v>10</v>
      </c>
      <c r="D34" t="s">
        <v>11</v>
      </c>
      <c r="E34" t="s">
        <v>33</v>
      </c>
      <c r="F34" t="s">
        <v>100</v>
      </c>
      <c r="G34" t="s">
        <v>87</v>
      </c>
      <c r="H34" t="str">
        <f>IFERROR(VLOOKUP(B34,[2]Sheet2!K:L,2,0), "Laptop")</f>
        <v>Laptop</v>
      </c>
    </row>
    <row r="35" spans="1:8" x14ac:dyDescent="0.35">
      <c r="A35" t="s">
        <v>66</v>
      </c>
      <c r="B35" t="s">
        <v>44</v>
      </c>
      <c r="C35" t="s">
        <v>10</v>
      </c>
      <c r="D35" t="s">
        <v>11</v>
      </c>
      <c r="E35" t="s">
        <v>33</v>
      </c>
      <c r="F35" t="s">
        <v>102</v>
      </c>
      <c r="G35" t="s">
        <v>46</v>
      </c>
      <c r="H35" t="str">
        <f>IFERROR(VLOOKUP(B35,[2]Sheet2!K:L,2,0), "Laptop")</f>
        <v>Desktop</v>
      </c>
    </row>
    <row r="36" spans="1:8" x14ac:dyDescent="0.35">
      <c r="A36" t="s">
        <v>103</v>
      </c>
      <c r="B36" t="s">
        <v>44</v>
      </c>
      <c r="C36" t="s">
        <v>10</v>
      </c>
      <c r="D36" t="s">
        <v>11</v>
      </c>
      <c r="E36" t="s">
        <v>33</v>
      </c>
      <c r="F36" t="s">
        <v>104</v>
      </c>
      <c r="G36" t="s">
        <v>49</v>
      </c>
      <c r="H36" t="str">
        <f>IFERROR(VLOOKUP(B36,[2]Sheet2!K:L,2,0), "Laptop")</f>
        <v>Desktop</v>
      </c>
    </row>
    <row r="37" spans="1:8" x14ac:dyDescent="0.35">
      <c r="A37" t="s">
        <v>105</v>
      </c>
      <c r="B37" t="s">
        <v>44</v>
      </c>
      <c r="C37" t="s">
        <v>10</v>
      </c>
      <c r="D37" t="s">
        <v>11</v>
      </c>
      <c r="E37" t="s">
        <v>33</v>
      </c>
      <c r="F37" t="s">
        <v>106</v>
      </c>
      <c r="G37" t="s">
        <v>107</v>
      </c>
      <c r="H37" t="str">
        <f>IFERROR(VLOOKUP(B37,[2]Sheet2!K:L,2,0), "Laptop")</f>
        <v>Desktop</v>
      </c>
    </row>
    <row r="38" spans="1:8" x14ac:dyDescent="0.35">
      <c r="A38" t="s">
        <v>108</v>
      </c>
      <c r="B38" t="s">
        <v>44</v>
      </c>
      <c r="C38" t="s">
        <v>10</v>
      </c>
      <c r="D38" t="s">
        <v>11</v>
      </c>
      <c r="E38" t="s">
        <v>33</v>
      </c>
      <c r="F38" t="s">
        <v>109</v>
      </c>
      <c r="G38" t="s">
        <v>110</v>
      </c>
      <c r="H38" t="str">
        <f>IFERROR(VLOOKUP(B38,[2]Sheet2!K:L,2,0), "Laptop")</f>
        <v>Desktop</v>
      </c>
    </row>
    <row r="39" spans="1:8" x14ac:dyDescent="0.35">
      <c r="A39" t="s">
        <v>111</v>
      </c>
      <c r="B39" t="s">
        <v>64</v>
      </c>
      <c r="C39" t="s">
        <v>10</v>
      </c>
      <c r="D39" t="s">
        <v>11</v>
      </c>
      <c r="E39" t="s">
        <v>33</v>
      </c>
      <c r="F39" t="s">
        <v>112</v>
      </c>
      <c r="G39" t="s">
        <v>42</v>
      </c>
      <c r="H39" t="str">
        <f>IFERROR(VLOOKUP(B39,[2]Sheet2!K:L,2,0), "Laptop")</f>
        <v>Desktop</v>
      </c>
    </row>
    <row r="40" spans="1:8" x14ac:dyDescent="0.35">
      <c r="A40" t="s">
        <v>94</v>
      </c>
      <c r="B40" t="s">
        <v>44</v>
      </c>
      <c r="C40" t="s">
        <v>10</v>
      </c>
      <c r="D40" t="s">
        <v>11</v>
      </c>
      <c r="E40" t="s">
        <v>33</v>
      </c>
      <c r="F40" t="s">
        <v>113</v>
      </c>
      <c r="G40" t="s">
        <v>96</v>
      </c>
      <c r="H40" t="str">
        <f>IFERROR(VLOOKUP(B40,[2]Sheet2!K:L,2,0), "Laptop")</f>
        <v>Desktop</v>
      </c>
    </row>
    <row r="41" spans="1:8" x14ac:dyDescent="0.35">
      <c r="A41" t="s">
        <v>114</v>
      </c>
      <c r="B41" t="s">
        <v>17</v>
      </c>
      <c r="C41" t="s">
        <v>10</v>
      </c>
      <c r="D41" t="s">
        <v>11</v>
      </c>
      <c r="E41" t="s">
        <v>33</v>
      </c>
      <c r="F41" t="s">
        <v>115</v>
      </c>
      <c r="G41" t="s">
        <v>46</v>
      </c>
      <c r="H41" t="str">
        <f>IFERROR(VLOOKUP(B41,[2]Sheet2!K:L,2,0), "Laptop")</f>
        <v>Laptop</v>
      </c>
    </row>
    <row r="42" spans="1:8" x14ac:dyDescent="0.35">
      <c r="A42" t="s">
        <v>116</v>
      </c>
      <c r="B42" t="s">
        <v>44</v>
      </c>
      <c r="C42" t="s">
        <v>10</v>
      </c>
      <c r="D42" t="s">
        <v>11</v>
      </c>
      <c r="E42" t="s">
        <v>33</v>
      </c>
      <c r="F42" t="s">
        <v>117</v>
      </c>
      <c r="G42" t="s">
        <v>35</v>
      </c>
      <c r="H42" t="str">
        <f>IFERROR(VLOOKUP(B42,[2]Sheet2!K:L,2,0), "Laptop")</f>
        <v>Desktop</v>
      </c>
    </row>
    <row r="43" spans="1:8" x14ac:dyDescent="0.35">
      <c r="A43" t="s">
        <v>31</v>
      </c>
      <c r="B43" t="s">
        <v>118</v>
      </c>
      <c r="C43" t="s">
        <v>10</v>
      </c>
      <c r="D43" t="s">
        <v>11</v>
      </c>
      <c r="E43" t="s">
        <v>33</v>
      </c>
      <c r="F43" t="s">
        <v>119</v>
      </c>
      <c r="G43" t="s">
        <v>35</v>
      </c>
      <c r="H43" t="str">
        <f>IFERROR(VLOOKUP(B43,[2]Sheet2!K:L,2,0), "Laptop")</f>
        <v>Laptop</v>
      </c>
    </row>
    <row r="44" spans="1:8" x14ac:dyDescent="0.35">
      <c r="A44" t="s">
        <v>120</v>
      </c>
      <c r="B44" t="s">
        <v>17</v>
      </c>
      <c r="C44" t="s">
        <v>10</v>
      </c>
      <c r="D44" t="s">
        <v>11</v>
      </c>
      <c r="E44" t="s">
        <v>33</v>
      </c>
      <c r="F44" t="s">
        <v>121</v>
      </c>
      <c r="G44" t="s">
        <v>122</v>
      </c>
      <c r="H44" t="str">
        <f>IFERROR(VLOOKUP(B44,[2]Sheet2!K:L,2,0), "Laptop")</f>
        <v>Laptop</v>
      </c>
    </row>
    <row r="45" spans="1:8" x14ac:dyDescent="0.35">
      <c r="A45" t="s">
        <v>123</v>
      </c>
      <c r="B45" t="s">
        <v>37</v>
      </c>
      <c r="C45" t="s">
        <v>10</v>
      </c>
      <c r="D45" t="s">
        <v>11</v>
      </c>
      <c r="E45" t="s">
        <v>33</v>
      </c>
      <c r="F45" t="s">
        <v>124</v>
      </c>
      <c r="G45" t="s">
        <v>125</v>
      </c>
      <c r="H45" t="str">
        <f>IFERROR(VLOOKUP(B45,[2]Sheet2!K:L,2,0), "Laptop")</f>
        <v>Laptop</v>
      </c>
    </row>
    <row r="46" spans="1:8" x14ac:dyDescent="0.35">
      <c r="A46" t="s">
        <v>126</v>
      </c>
      <c r="B46" t="s">
        <v>44</v>
      </c>
      <c r="C46" t="s">
        <v>10</v>
      </c>
      <c r="D46" t="s">
        <v>11</v>
      </c>
      <c r="E46" t="s">
        <v>33</v>
      </c>
      <c r="F46" t="s">
        <v>127</v>
      </c>
      <c r="G46" t="s">
        <v>128</v>
      </c>
      <c r="H46" t="str">
        <f>IFERROR(VLOOKUP(B46,[2]Sheet2!K:L,2,0), "Laptop")</f>
        <v>Desktop</v>
      </c>
    </row>
    <row r="47" spans="1:8" x14ac:dyDescent="0.35">
      <c r="A47" t="s">
        <v>129</v>
      </c>
      <c r="B47" t="s">
        <v>130</v>
      </c>
      <c r="C47" t="s">
        <v>10</v>
      </c>
      <c r="D47" t="s">
        <v>11</v>
      </c>
      <c r="E47" t="s">
        <v>33</v>
      </c>
      <c r="F47" t="s">
        <v>131</v>
      </c>
      <c r="G47" t="s">
        <v>35</v>
      </c>
      <c r="H47" t="str">
        <f>IFERROR(VLOOKUP(B47,[2]Sheet2!K:L,2,0), "Laptop")</f>
        <v>Desktop</v>
      </c>
    </row>
    <row r="48" spans="1:8" x14ac:dyDescent="0.35">
      <c r="A48" t="s">
        <v>132</v>
      </c>
      <c r="B48" t="s">
        <v>133</v>
      </c>
      <c r="C48" t="s">
        <v>10</v>
      </c>
      <c r="D48" t="s">
        <v>11</v>
      </c>
      <c r="E48" t="s">
        <v>33</v>
      </c>
      <c r="F48" t="s">
        <v>134</v>
      </c>
      <c r="G48" t="s">
        <v>135</v>
      </c>
      <c r="H48" t="str">
        <f>IFERROR(VLOOKUP(B48,[2]Sheet2!K:L,2,0), "Laptop")</f>
        <v>Desktop</v>
      </c>
    </row>
    <row r="49" spans="1:8" x14ac:dyDescent="0.35">
      <c r="A49" t="s">
        <v>31</v>
      </c>
      <c r="B49" t="s">
        <v>32</v>
      </c>
      <c r="C49" t="s">
        <v>10</v>
      </c>
      <c r="D49" t="s">
        <v>11</v>
      </c>
      <c r="E49" t="s">
        <v>33</v>
      </c>
      <c r="F49" t="s">
        <v>136</v>
      </c>
      <c r="G49" t="s">
        <v>35</v>
      </c>
      <c r="H49" t="str">
        <f>IFERROR(VLOOKUP(B49,[2]Sheet2!K:L,2,0), "Laptop")</f>
        <v>Laptop</v>
      </c>
    </row>
    <row r="50" spans="1:8" x14ac:dyDescent="0.35">
      <c r="A50" t="s">
        <v>129</v>
      </c>
      <c r="B50" t="s">
        <v>37</v>
      </c>
      <c r="C50" t="s">
        <v>10</v>
      </c>
      <c r="D50" t="s">
        <v>11</v>
      </c>
      <c r="E50" t="s">
        <v>33</v>
      </c>
      <c r="F50" t="s">
        <v>137</v>
      </c>
      <c r="G50" t="s">
        <v>35</v>
      </c>
      <c r="H50" t="str">
        <f>IFERROR(VLOOKUP(B50,[2]Sheet2!K:L,2,0), "Laptop")</f>
        <v>Laptop</v>
      </c>
    </row>
    <row r="51" spans="1:8" x14ac:dyDescent="0.35">
      <c r="A51" t="s">
        <v>31</v>
      </c>
      <c r="B51" t="s">
        <v>118</v>
      </c>
      <c r="C51" t="s">
        <v>10</v>
      </c>
      <c r="D51" t="s">
        <v>11</v>
      </c>
      <c r="E51" t="s">
        <v>33</v>
      </c>
      <c r="F51" t="s">
        <v>138</v>
      </c>
      <c r="G51" t="s">
        <v>35</v>
      </c>
      <c r="H51" t="str">
        <f>IFERROR(VLOOKUP(B51,[2]Sheet2!K:L,2,0), "Laptop")</f>
        <v>Laptop</v>
      </c>
    </row>
    <row r="52" spans="1:8" x14ac:dyDescent="0.35">
      <c r="A52" t="s">
        <v>139</v>
      </c>
      <c r="B52" t="s">
        <v>140</v>
      </c>
      <c r="C52" t="s">
        <v>10</v>
      </c>
      <c r="D52" t="s">
        <v>11</v>
      </c>
      <c r="E52" t="s">
        <v>33</v>
      </c>
      <c r="F52" t="s">
        <v>141</v>
      </c>
      <c r="G52" t="s">
        <v>142</v>
      </c>
      <c r="H52" t="str">
        <f>IFERROR(VLOOKUP(B52,[2]Sheet2!K:L,2,0), "Laptop")</f>
        <v>Laptop</v>
      </c>
    </row>
    <row r="53" spans="1:8" x14ac:dyDescent="0.35">
      <c r="A53" t="s">
        <v>143</v>
      </c>
      <c r="B53" t="s">
        <v>140</v>
      </c>
      <c r="C53" t="s">
        <v>10</v>
      </c>
      <c r="D53" t="s">
        <v>11</v>
      </c>
      <c r="E53" t="s">
        <v>33</v>
      </c>
      <c r="F53" t="s">
        <v>144</v>
      </c>
      <c r="G53" t="s">
        <v>145</v>
      </c>
      <c r="H53" t="str">
        <f>IFERROR(VLOOKUP(B53,[2]Sheet2!K:L,2,0), "Laptop")</f>
        <v>Laptop</v>
      </c>
    </row>
    <row r="54" spans="1:8" x14ac:dyDescent="0.35">
      <c r="A54" t="s">
        <v>31</v>
      </c>
      <c r="B54" t="s">
        <v>32</v>
      </c>
      <c r="C54" t="s">
        <v>10</v>
      </c>
      <c r="D54" t="s">
        <v>11</v>
      </c>
      <c r="E54" t="s">
        <v>33</v>
      </c>
      <c r="F54" t="s">
        <v>146</v>
      </c>
      <c r="G54" t="s">
        <v>35</v>
      </c>
      <c r="H54" t="str">
        <f>IFERROR(VLOOKUP(B54,[2]Sheet2!K:L,2,0), "Laptop")</f>
        <v>Laptop</v>
      </c>
    </row>
    <row r="55" spans="1:8" x14ac:dyDescent="0.35">
      <c r="A55" t="s">
        <v>147</v>
      </c>
      <c r="B55" t="s">
        <v>27</v>
      </c>
      <c r="C55" t="s">
        <v>10</v>
      </c>
      <c r="D55" t="s">
        <v>11</v>
      </c>
      <c r="E55" t="s">
        <v>33</v>
      </c>
      <c r="F55" t="s">
        <v>148</v>
      </c>
      <c r="G55" t="s">
        <v>149</v>
      </c>
      <c r="H55" t="str">
        <f>IFERROR(VLOOKUP(B55,[2]Sheet2!K:L,2,0), "Laptop")</f>
        <v>Laptop</v>
      </c>
    </row>
    <row r="56" spans="1:8" x14ac:dyDescent="0.35">
      <c r="A56" t="s">
        <v>150</v>
      </c>
      <c r="B56" t="s">
        <v>64</v>
      </c>
      <c r="C56" t="s">
        <v>10</v>
      </c>
      <c r="D56" t="s">
        <v>11</v>
      </c>
      <c r="E56" t="s">
        <v>33</v>
      </c>
      <c r="F56" t="s">
        <v>151</v>
      </c>
      <c r="G56" t="s">
        <v>49</v>
      </c>
      <c r="H56" t="str">
        <f>IFERROR(VLOOKUP(B56,[2]Sheet2!K:L,2,0), "Laptop")</f>
        <v>Desktop</v>
      </c>
    </row>
    <row r="57" spans="1:8" x14ac:dyDescent="0.35">
      <c r="A57" t="s">
        <v>152</v>
      </c>
      <c r="B57" t="s">
        <v>44</v>
      </c>
      <c r="C57" t="s">
        <v>10</v>
      </c>
      <c r="D57" t="s">
        <v>11</v>
      </c>
      <c r="E57" t="s">
        <v>33</v>
      </c>
      <c r="F57" t="s">
        <v>153</v>
      </c>
      <c r="G57" t="s">
        <v>46</v>
      </c>
      <c r="H57" t="str">
        <f>IFERROR(VLOOKUP(B57,[2]Sheet2!K:L,2,0), "Laptop")</f>
        <v>Desktop</v>
      </c>
    </row>
    <row r="58" spans="1:8" x14ac:dyDescent="0.35">
      <c r="A58" t="s">
        <v>154</v>
      </c>
      <c r="B58" t="s">
        <v>17</v>
      </c>
      <c r="C58" t="s">
        <v>10</v>
      </c>
      <c r="D58" t="s">
        <v>11</v>
      </c>
      <c r="E58" t="s">
        <v>33</v>
      </c>
      <c r="F58" t="s">
        <v>155</v>
      </c>
      <c r="G58" t="s">
        <v>156</v>
      </c>
      <c r="H58" t="str">
        <f>IFERROR(VLOOKUP(B58,[2]Sheet2!K:L,2,0), "Laptop")</f>
        <v>Laptop</v>
      </c>
    </row>
    <row r="59" spans="1:8" x14ac:dyDescent="0.35">
      <c r="A59" t="s">
        <v>157</v>
      </c>
      <c r="B59" t="s">
        <v>64</v>
      </c>
      <c r="C59" t="s">
        <v>10</v>
      </c>
      <c r="D59" t="s">
        <v>11</v>
      </c>
      <c r="E59" t="s">
        <v>33</v>
      </c>
      <c r="F59" t="s">
        <v>158</v>
      </c>
      <c r="H59" t="str">
        <f>IFERROR(VLOOKUP(B59,[2]Sheet2!K:L,2,0), "Laptop")</f>
        <v>Desktop</v>
      </c>
    </row>
    <row r="60" spans="1:8" x14ac:dyDescent="0.35">
      <c r="A60" t="s">
        <v>83</v>
      </c>
      <c r="B60" t="s">
        <v>64</v>
      </c>
      <c r="C60" t="s">
        <v>10</v>
      </c>
      <c r="D60" t="s">
        <v>11</v>
      </c>
      <c r="E60" t="s">
        <v>33</v>
      </c>
      <c r="F60" t="s">
        <v>159</v>
      </c>
      <c r="G60" t="s">
        <v>46</v>
      </c>
      <c r="H60" t="str">
        <f>IFERROR(VLOOKUP(B60,[2]Sheet2!K:L,2,0), "Laptop")</f>
        <v>Desktop</v>
      </c>
    </row>
    <row r="61" spans="1:8" x14ac:dyDescent="0.35">
      <c r="A61" t="s">
        <v>160</v>
      </c>
      <c r="B61" t="s">
        <v>64</v>
      </c>
      <c r="C61" t="s">
        <v>10</v>
      </c>
      <c r="D61" t="s">
        <v>11</v>
      </c>
      <c r="E61" t="s">
        <v>33</v>
      </c>
      <c r="F61" t="s">
        <v>161</v>
      </c>
      <c r="G61" t="s">
        <v>49</v>
      </c>
      <c r="H61" t="str">
        <f>IFERROR(VLOOKUP(B61,[2]Sheet2!K:L,2,0), "Laptop")</f>
        <v>Desktop</v>
      </c>
    </row>
    <row r="62" spans="1:8" x14ac:dyDescent="0.35">
      <c r="A62" t="s">
        <v>162</v>
      </c>
      <c r="B62" t="s">
        <v>64</v>
      </c>
      <c r="C62" t="s">
        <v>10</v>
      </c>
      <c r="D62" t="s">
        <v>11</v>
      </c>
      <c r="E62" t="s">
        <v>33</v>
      </c>
      <c r="F62" t="s">
        <v>163</v>
      </c>
      <c r="G62" t="s">
        <v>96</v>
      </c>
      <c r="H62" t="str">
        <f>IFERROR(VLOOKUP(B62,[2]Sheet2!K:L,2,0), "Laptop")</f>
        <v>Desktop</v>
      </c>
    </row>
    <row r="63" spans="1:8" x14ac:dyDescent="0.35">
      <c r="A63" t="s">
        <v>164</v>
      </c>
      <c r="B63" t="s">
        <v>165</v>
      </c>
      <c r="C63" t="s">
        <v>10</v>
      </c>
      <c r="D63" t="s">
        <v>11</v>
      </c>
      <c r="E63" t="s">
        <v>33</v>
      </c>
      <c r="F63" t="s">
        <v>166</v>
      </c>
      <c r="G63" t="s">
        <v>107</v>
      </c>
      <c r="H63" t="str">
        <f>IFERROR(VLOOKUP(B63,[2]Sheet2!K:L,2,0), "Laptop")</f>
        <v>Desktop</v>
      </c>
    </row>
    <row r="64" spans="1:8" x14ac:dyDescent="0.35">
      <c r="A64" t="s">
        <v>167</v>
      </c>
      <c r="B64" t="s">
        <v>64</v>
      </c>
      <c r="C64" t="s">
        <v>10</v>
      </c>
      <c r="D64" t="s">
        <v>11</v>
      </c>
      <c r="E64" t="s">
        <v>33</v>
      </c>
      <c r="F64" t="s">
        <v>168</v>
      </c>
      <c r="G64" t="s">
        <v>96</v>
      </c>
      <c r="H64" t="str">
        <f>IFERROR(VLOOKUP(B64,[2]Sheet2!K:L,2,0), "Laptop")</f>
        <v>Desktop</v>
      </c>
    </row>
    <row r="65" spans="1:8" x14ac:dyDescent="0.35">
      <c r="A65" t="s">
        <v>53</v>
      </c>
      <c r="B65" t="s">
        <v>169</v>
      </c>
      <c r="C65" t="s">
        <v>10</v>
      </c>
      <c r="D65" t="s">
        <v>11</v>
      </c>
      <c r="E65" t="s">
        <v>33</v>
      </c>
      <c r="F65" t="s">
        <v>170</v>
      </c>
      <c r="G65" t="s">
        <v>46</v>
      </c>
      <c r="H65" t="str">
        <f>IFERROR(VLOOKUP(B65,[2]Sheet2!K:L,2,0), "Laptop")</f>
        <v>Desktop</v>
      </c>
    </row>
    <row r="66" spans="1:8" x14ac:dyDescent="0.35">
      <c r="A66" t="s">
        <v>171</v>
      </c>
      <c r="B66" t="s">
        <v>17</v>
      </c>
      <c r="C66" t="s">
        <v>10</v>
      </c>
      <c r="D66" t="s">
        <v>11</v>
      </c>
      <c r="E66" t="s">
        <v>33</v>
      </c>
      <c r="F66" t="s">
        <v>172</v>
      </c>
      <c r="G66" t="s">
        <v>173</v>
      </c>
      <c r="H66" t="str">
        <f>IFERROR(VLOOKUP(B66,[2]Sheet2!K:L,2,0), "Laptop")</f>
        <v>Laptop</v>
      </c>
    </row>
    <row r="67" spans="1:8" x14ac:dyDescent="0.35">
      <c r="A67" t="s">
        <v>174</v>
      </c>
      <c r="B67" t="s">
        <v>17</v>
      </c>
      <c r="C67" t="s">
        <v>10</v>
      </c>
      <c r="D67" t="s">
        <v>11</v>
      </c>
      <c r="E67" t="s">
        <v>33</v>
      </c>
      <c r="F67" t="s">
        <v>175</v>
      </c>
      <c r="G67" t="s">
        <v>96</v>
      </c>
      <c r="H67" t="str">
        <f>IFERROR(VLOOKUP(B67,[2]Sheet2!K:L,2,0), "Laptop")</f>
        <v>Laptop</v>
      </c>
    </row>
    <row r="68" spans="1:8" x14ac:dyDescent="0.35">
      <c r="A68" t="s">
        <v>174</v>
      </c>
      <c r="B68" t="s">
        <v>176</v>
      </c>
      <c r="C68" t="s">
        <v>10</v>
      </c>
      <c r="D68" t="s">
        <v>11</v>
      </c>
      <c r="E68" t="s">
        <v>33</v>
      </c>
      <c r="F68" t="s">
        <v>177</v>
      </c>
      <c r="G68" t="s">
        <v>96</v>
      </c>
      <c r="H68" t="str">
        <f>IFERROR(VLOOKUP(B68,[2]Sheet2!K:L,2,0), "Laptop")</f>
        <v>Laptop</v>
      </c>
    </row>
    <row r="69" spans="1:8" x14ac:dyDescent="0.35">
      <c r="A69" t="s">
        <v>178</v>
      </c>
      <c r="B69" t="s">
        <v>17</v>
      </c>
      <c r="C69" t="s">
        <v>10</v>
      </c>
      <c r="D69" t="s">
        <v>11</v>
      </c>
      <c r="E69" t="s">
        <v>33</v>
      </c>
      <c r="F69" t="s">
        <v>179</v>
      </c>
      <c r="G69" t="s">
        <v>42</v>
      </c>
      <c r="H69" t="str">
        <f>IFERROR(VLOOKUP(B69,[2]Sheet2!K:L,2,0), "Laptop")</f>
        <v>Laptop</v>
      </c>
    </row>
    <row r="70" spans="1:8" x14ac:dyDescent="0.35">
      <c r="A70" t="s">
        <v>180</v>
      </c>
      <c r="B70" t="s">
        <v>44</v>
      </c>
      <c r="C70" t="s">
        <v>10</v>
      </c>
      <c r="D70" t="s">
        <v>11</v>
      </c>
      <c r="E70" t="s">
        <v>33</v>
      </c>
      <c r="F70" t="s">
        <v>181</v>
      </c>
      <c r="G70" t="s">
        <v>182</v>
      </c>
      <c r="H70" t="str">
        <f>IFERROR(VLOOKUP(B70,[2]Sheet2!K:L,2,0), "Laptop")</f>
        <v>Desktop</v>
      </c>
    </row>
    <row r="71" spans="1:8" x14ac:dyDescent="0.35">
      <c r="A71" t="s">
        <v>183</v>
      </c>
      <c r="B71" t="s">
        <v>44</v>
      </c>
      <c r="C71" t="s">
        <v>10</v>
      </c>
      <c r="D71" t="s">
        <v>11</v>
      </c>
      <c r="E71" t="s">
        <v>33</v>
      </c>
      <c r="F71" t="s">
        <v>184</v>
      </c>
      <c r="G71" t="s">
        <v>46</v>
      </c>
      <c r="H71" t="str">
        <f>IFERROR(VLOOKUP(B71,[2]Sheet2!K:L,2,0), "Laptop")</f>
        <v>Desktop</v>
      </c>
    </row>
    <row r="72" spans="1:8" x14ac:dyDescent="0.35">
      <c r="A72" t="s">
        <v>185</v>
      </c>
      <c r="B72" t="s">
        <v>44</v>
      </c>
      <c r="C72" t="s">
        <v>10</v>
      </c>
      <c r="D72" t="s">
        <v>11</v>
      </c>
      <c r="E72" t="s">
        <v>33</v>
      </c>
      <c r="F72" t="s">
        <v>186</v>
      </c>
      <c r="G72" t="s">
        <v>49</v>
      </c>
      <c r="H72" t="str">
        <f>IFERROR(VLOOKUP(B72,[2]Sheet2!K:L,2,0), "Laptop")</f>
        <v>Desktop</v>
      </c>
    </row>
    <row r="73" spans="1:8" x14ac:dyDescent="0.35">
      <c r="A73" t="s">
        <v>187</v>
      </c>
      <c r="B73" t="s">
        <v>17</v>
      </c>
      <c r="C73" t="s">
        <v>10</v>
      </c>
      <c r="D73" t="s">
        <v>11</v>
      </c>
      <c r="E73" t="s">
        <v>33</v>
      </c>
      <c r="F73" t="s">
        <v>188</v>
      </c>
      <c r="G73" t="s">
        <v>189</v>
      </c>
      <c r="H73" t="str">
        <f>IFERROR(VLOOKUP(B73,[2]Sheet2!K:L,2,0), "Laptop")</f>
        <v>Laptop</v>
      </c>
    </row>
    <row r="74" spans="1:8" x14ac:dyDescent="0.35">
      <c r="A74" t="s">
        <v>31</v>
      </c>
      <c r="B74" t="s">
        <v>64</v>
      </c>
      <c r="C74" t="s">
        <v>10</v>
      </c>
      <c r="D74" t="s">
        <v>11</v>
      </c>
      <c r="E74" t="s">
        <v>33</v>
      </c>
      <c r="F74" t="s">
        <v>190</v>
      </c>
      <c r="G74" t="s">
        <v>35</v>
      </c>
      <c r="H74" t="str">
        <f>IFERROR(VLOOKUP(B74,[2]Sheet2!K:L,2,0), "Laptop")</f>
        <v>Desktop</v>
      </c>
    </row>
    <row r="75" spans="1:8" x14ac:dyDescent="0.35">
      <c r="A75" t="s">
        <v>59</v>
      </c>
      <c r="B75" t="s">
        <v>44</v>
      </c>
      <c r="C75" t="s">
        <v>10</v>
      </c>
      <c r="D75" t="s">
        <v>11</v>
      </c>
      <c r="E75" t="s">
        <v>33</v>
      </c>
      <c r="F75" t="s">
        <v>191</v>
      </c>
      <c r="G75" t="s">
        <v>46</v>
      </c>
      <c r="H75" t="str">
        <f>IFERROR(VLOOKUP(B75,[2]Sheet2!K:L,2,0), "Laptop")</f>
        <v>Desktop</v>
      </c>
    </row>
    <row r="76" spans="1:8" x14ac:dyDescent="0.35">
      <c r="A76" t="s">
        <v>185</v>
      </c>
      <c r="B76" t="s">
        <v>44</v>
      </c>
      <c r="C76" t="s">
        <v>10</v>
      </c>
      <c r="D76" t="s">
        <v>11</v>
      </c>
      <c r="E76" t="s">
        <v>33</v>
      </c>
      <c r="F76" t="s">
        <v>192</v>
      </c>
      <c r="G76" t="s">
        <v>49</v>
      </c>
      <c r="H76" t="str">
        <f>IFERROR(VLOOKUP(B76,[2]Sheet2!K:L,2,0), "Laptop")</f>
        <v>Desktop</v>
      </c>
    </row>
    <row r="77" spans="1:8" x14ac:dyDescent="0.35">
      <c r="A77" t="s">
        <v>193</v>
      </c>
      <c r="B77" t="s">
        <v>194</v>
      </c>
      <c r="C77" t="s">
        <v>10</v>
      </c>
      <c r="D77" t="s">
        <v>11</v>
      </c>
      <c r="E77" t="s">
        <v>195</v>
      </c>
      <c r="F77" t="s">
        <v>196</v>
      </c>
      <c r="G77" t="s">
        <v>197</v>
      </c>
      <c r="H77" t="str">
        <f>IFERROR(VLOOKUP(B77,[2]Sheet2!K:L,2,0), "Laptop")</f>
        <v>Laptop</v>
      </c>
    </row>
    <row r="78" spans="1:8" x14ac:dyDescent="0.35">
      <c r="A78" t="s">
        <v>198</v>
      </c>
      <c r="B78" t="s">
        <v>37</v>
      </c>
      <c r="C78" t="s">
        <v>10</v>
      </c>
      <c r="D78" t="s">
        <v>11</v>
      </c>
      <c r="E78" t="s">
        <v>195</v>
      </c>
      <c r="F78" t="s">
        <v>199</v>
      </c>
      <c r="G78" t="s">
        <v>200</v>
      </c>
      <c r="H78" t="str">
        <f>IFERROR(VLOOKUP(B78,[2]Sheet2!K:L,2,0), "Laptop")</f>
        <v>Laptop</v>
      </c>
    </row>
    <row r="79" spans="1:8" x14ac:dyDescent="0.35">
      <c r="A79" t="s">
        <v>201</v>
      </c>
      <c r="B79" t="s">
        <v>17</v>
      </c>
      <c r="C79" t="s">
        <v>10</v>
      </c>
      <c r="D79" t="s">
        <v>11</v>
      </c>
      <c r="E79" t="s">
        <v>195</v>
      </c>
      <c r="F79" t="s">
        <v>202</v>
      </c>
      <c r="G79" t="s">
        <v>203</v>
      </c>
      <c r="H79" t="str">
        <f>IFERROR(VLOOKUP(B79,[2]Sheet2!K:L,2,0), "Laptop")</f>
        <v>Laptop</v>
      </c>
    </row>
    <row r="80" spans="1:8" x14ac:dyDescent="0.35">
      <c r="A80" t="s">
        <v>204</v>
      </c>
      <c r="B80" t="s">
        <v>194</v>
      </c>
      <c r="C80" t="s">
        <v>10</v>
      </c>
      <c r="D80" t="s">
        <v>11</v>
      </c>
      <c r="E80" t="s">
        <v>195</v>
      </c>
      <c r="F80" t="s">
        <v>205</v>
      </c>
      <c r="G80" t="s">
        <v>197</v>
      </c>
      <c r="H80" t="str">
        <f>IFERROR(VLOOKUP(B80,[2]Sheet2!K:L,2,0), "Laptop")</f>
        <v>Laptop</v>
      </c>
    </row>
    <row r="81" spans="1:8" x14ac:dyDescent="0.35">
      <c r="A81" t="s">
        <v>206</v>
      </c>
      <c r="B81" t="s">
        <v>207</v>
      </c>
      <c r="C81" t="s">
        <v>10</v>
      </c>
      <c r="D81" t="s">
        <v>11</v>
      </c>
      <c r="E81" t="s">
        <v>195</v>
      </c>
      <c r="F81" t="s">
        <v>208</v>
      </c>
      <c r="G81" t="s">
        <v>197</v>
      </c>
      <c r="H81" t="str">
        <f>IFERROR(VLOOKUP(B81,[2]Sheet2!K:L,2,0), "Laptop")</f>
        <v>Laptop</v>
      </c>
    </row>
    <row r="82" spans="1:8" x14ac:dyDescent="0.35">
      <c r="A82" t="s">
        <v>209</v>
      </c>
      <c r="B82" t="s">
        <v>37</v>
      </c>
      <c r="C82" t="s">
        <v>10</v>
      </c>
      <c r="D82" t="s">
        <v>11</v>
      </c>
      <c r="E82" t="s">
        <v>195</v>
      </c>
      <c r="F82" t="s">
        <v>210</v>
      </c>
      <c r="G82" t="s">
        <v>197</v>
      </c>
      <c r="H82" t="str">
        <f>IFERROR(VLOOKUP(B82,[2]Sheet2!K:L,2,0), "Laptop")</f>
        <v>Laptop</v>
      </c>
    </row>
    <row r="83" spans="1:8" x14ac:dyDescent="0.35">
      <c r="A83" t="s">
        <v>211</v>
      </c>
      <c r="B83" t="s">
        <v>212</v>
      </c>
      <c r="C83" t="s">
        <v>10</v>
      </c>
      <c r="D83" t="s">
        <v>11</v>
      </c>
      <c r="E83" t="s">
        <v>195</v>
      </c>
      <c r="F83" t="s">
        <v>213</v>
      </c>
      <c r="G83" t="s">
        <v>197</v>
      </c>
      <c r="H83" t="str">
        <f>IFERROR(VLOOKUP(B83,[2]Sheet2!K:L,2,0), "Laptop")</f>
        <v>Laptop</v>
      </c>
    </row>
    <row r="84" spans="1:8" x14ac:dyDescent="0.35">
      <c r="A84" t="s">
        <v>214</v>
      </c>
      <c r="B84" t="s">
        <v>17</v>
      </c>
      <c r="C84" t="s">
        <v>10</v>
      </c>
      <c r="D84" t="s">
        <v>11</v>
      </c>
      <c r="E84" t="s">
        <v>195</v>
      </c>
      <c r="F84" t="s">
        <v>215</v>
      </c>
      <c r="G84" t="s">
        <v>197</v>
      </c>
      <c r="H84" t="str">
        <f>IFERROR(VLOOKUP(B84,[2]Sheet2!K:L,2,0), "Laptop")</f>
        <v>Laptop</v>
      </c>
    </row>
    <row r="85" spans="1:8" x14ac:dyDescent="0.35">
      <c r="A85" t="s">
        <v>216</v>
      </c>
      <c r="B85" t="s">
        <v>37</v>
      </c>
      <c r="C85" t="s">
        <v>10</v>
      </c>
      <c r="D85" t="s">
        <v>11</v>
      </c>
      <c r="E85" t="s">
        <v>195</v>
      </c>
      <c r="F85" t="s">
        <v>217</v>
      </c>
      <c r="G85" t="s">
        <v>197</v>
      </c>
      <c r="H85" t="str">
        <f>IFERROR(VLOOKUP(B85,[2]Sheet2!K:L,2,0), "Laptop")</f>
        <v>Laptop</v>
      </c>
    </row>
    <row r="86" spans="1:8" x14ac:dyDescent="0.35">
      <c r="A86" t="s">
        <v>218</v>
      </c>
      <c r="B86" t="s">
        <v>219</v>
      </c>
      <c r="C86" t="s">
        <v>10</v>
      </c>
      <c r="D86" t="s">
        <v>11</v>
      </c>
      <c r="E86" t="s">
        <v>195</v>
      </c>
      <c r="F86" t="s">
        <v>220</v>
      </c>
      <c r="G86" t="s">
        <v>197</v>
      </c>
      <c r="H86" t="str">
        <f>IFERROR(VLOOKUP(B86,[2]Sheet2!K:L,2,0), "Laptop")</f>
        <v>Laptop</v>
      </c>
    </row>
    <row r="87" spans="1:8" x14ac:dyDescent="0.35">
      <c r="A87" t="s">
        <v>221</v>
      </c>
      <c r="B87" t="s">
        <v>194</v>
      </c>
      <c r="C87" t="s">
        <v>10</v>
      </c>
      <c r="D87" t="s">
        <v>11</v>
      </c>
      <c r="E87" t="s">
        <v>195</v>
      </c>
      <c r="F87" t="s">
        <v>222</v>
      </c>
      <c r="G87" t="s">
        <v>223</v>
      </c>
      <c r="H87" t="str">
        <f>IFERROR(VLOOKUP(B87,[2]Sheet2!K:L,2,0), "Laptop")</f>
        <v>Laptop</v>
      </c>
    </row>
    <row r="88" spans="1:8" x14ac:dyDescent="0.35">
      <c r="A88" t="s">
        <v>214</v>
      </c>
      <c r="B88" t="s">
        <v>17</v>
      </c>
      <c r="C88" t="s">
        <v>10</v>
      </c>
      <c r="D88" t="s">
        <v>11</v>
      </c>
      <c r="E88" t="s">
        <v>195</v>
      </c>
      <c r="F88" t="s">
        <v>225</v>
      </c>
      <c r="G88" t="s">
        <v>197</v>
      </c>
      <c r="H88" t="str">
        <f>IFERROR(VLOOKUP(B88,[2]Sheet2!K:L,2,0), "Laptop")</f>
        <v>Laptop</v>
      </c>
    </row>
    <row r="89" spans="1:8" x14ac:dyDescent="0.35">
      <c r="A89" t="s">
        <v>226</v>
      </c>
      <c r="B89" t="s">
        <v>212</v>
      </c>
      <c r="C89" t="s">
        <v>10</v>
      </c>
      <c r="D89" t="s">
        <v>11</v>
      </c>
      <c r="E89" t="s">
        <v>195</v>
      </c>
      <c r="F89" t="s">
        <v>227</v>
      </c>
      <c r="G89" t="s">
        <v>197</v>
      </c>
      <c r="H89" t="str">
        <f>IFERROR(VLOOKUP(B89,[2]Sheet2!K:L,2,0), "Laptop")</f>
        <v>Laptop</v>
      </c>
    </row>
    <row r="90" spans="1:8" x14ac:dyDescent="0.35">
      <c r="A90" t="s">
        <v>228</v>
      </c>
      <c r="B90" t="s">
        <v>17</v>
      </c>
      <c r="C90" t="s">
        <v>10</v>
      </c>
      <c r="D90" t="s">
        <v>11</v>
      </c>
      <c r="E90" t="s">
        <v>229</v>
      </c>
      <c r="F90" t="s">
        <v>230</v>
      </c>
      <c r="G90" t="s">
        <v>57</v>
      </c>
      <c r="H90" t="str">
        <f>IFERROR(VLOOKUP(B90,[2]Sheet2!K:L,2,0), "Laptop")</f>
        <v>Laptop</v>
      </c>
    </row>
    <row r="91" spans="1:8" x14ac:dyDescent="0.35">
      <c r="A91" t="s">
        <v>231</v>
      </c>
      <c r="B91" t="s">
        <v>17</v>
      </c>
      <c r="C91" t="s">
        <v>10</v>
      </c>
      <c r="D91" t="s">
        <v>11</v>
      </c>
      <c r="E91" t="s">
        <v>229</v>
      </c>
      <c r="F91" t="s">
        <v>232</v>
      </c>
      <c r="G91" t="s">
        <v>42</v>
      </c>
      <c r="H91" t="str">
        <f>IFERROR(VLOOKUP(B91,[2]Sheet2!K:L,2,0), "Laptop")</f>
        <v>Laptop</v>
      </c>
    </row>
    <row r="92" spans="1:8" x14ac:dyDescent="0.35">
      <c r="A92" t="s">
        <v>233</v>
      </c>
      <c r="B92" t="s">
        <v>17</v>
      </c>
      <c r="C92" t="s">
        <v>10</v>
      </c>
      <c r="D92" t="s">
        <v>11</v>
      </c>
      <c r="E92" t="s">
        <v>229</v>
      </c>
      <c r="F92" t="s">
        <v>234</v>
      </c>
      <c r="G92" t="s">
        <v>57</v>
      </c>
      <c r="H92" t="str">
        <f>IFERROR(VLOOKUP(B92,[2]Sheet2!K:L,2,0), "Laptop")</f>
        <v>Laptop</v>
      </c>
    </row>
    <row r="93" spans="1:8" x14ac:dyDescent="0.35">
      <c r="A93" t="s">
        <v>235</v>
      </c>
      <c r="B93" t="s">
        <v>194</v>
      </c>
      <c r="C93" t="s">
        <v>10</v>
      </c>
      <c r="D93" t="s">
        <v>11</v>
      </c>
      <c r="E93" t="s">
        <v>229</v>
      </c>
      <c r="F93" t="s">
        <v>236</v>
      </c>
      <c r="G93" t="s">
        <v>87</v>
      </c>
      <c r="H93" t="str">
        <f>IFERROR(VLOOKUP(B93,[2]Sheet2!K:L,2,0), "Laptop")</f>
        <v>Laptop</v>
      </c>
    </row>
    <row r="94" spans="1:8" x14ac:dyDescent="0.35">
      <c r="A94" t="s">
        <v>237</v>
      </c>
      <c r="B94" t="s">
        <v>17</v>
      </c>
      <c r="C94" t="s">
        <v>10</v>
      </c>
      <c r="D94" t="s">
        <v>11</v>
      </c>
      <c r="E94" t="s">
        <v>229</v>
      </c>
      <c r="F94" t="s">
        <v>238</v>
      </c>
      <c r="G94" t="s">
        <v>239</v>
      </c>
      <c r="H94" t="str">
        <f>IFERROR(VLOOKUP(B94,[2]Sheet2!K:L,2,0), "Laptop")</f>
        <v>Laptop</v>
      </c>
    </row>
    <row r="95" spans="1:8" x14ac:dyDescent="0.35">
      <c r="A95" t="s">
        <v>237</v>
      </c>
      <c r="B95" t="s">
        <v>17</v>
      </c>
      <c r="C95" t="s">
        <v>10</v>
      </c>
      <c r="D95" t="s">
        <v>11</v>
      </c>
      <c r="E95" t="s">
        <v>229</v>
      </c>
      <c r="F95" t="s">
        <v>240</v>
      </c>
      <c r="G95" t="s">
        <v>239</v>
      </c>
      <c r="H95" t="str">
        <f>IFERROR(VLOOKUP(B95,[2]Sheet2!K:L,2,0), "Laptop")</f>
        <v>Laptop</v>
      </c>
    </row>
    <row r="96" spans="1:8" x14ac:dyDescent="0.35">
      <c r="A96" t="s">
        <v>241</v>
      </c>
      <c r="B96" t="s">
        <v>44</v>
      </c>
      <c r="C96" t="s">
        <v>10</v>
      </c>
      <c r="D96" t="s">
        <v>11</v>
      </c>
      <c r="E96" t="s">
        <v>229</v>
      </c>
      <c r="F96" t="s">
        <v>242</v>
      </c>
      <c r="G96" t="s">
        <v>239</v>
      </c>
      <c r="H96" t="str">
        <f>IFERROR(VLOOKUP(B96,[2]Sheet2!K:L,2,0), "Laptop")</f>
        <v>Desktop</v>
      </c>
    </row>
    <row r="97" spans="1:8" x14ac:dyDescent="0.35">
      <c r="A97" t="s">
        <v>243</v>
      </c>
      <c r="B97" t="s">
        <v>44</v>
      </c>
      <c r="C97" t="s">
        <v>10</v>
      </c>
      <c r="D97" t="s">
        <v>11</v>
      </c>
      <c r="E97" t="s">
        <v>229</v>
      </c>
      <c r="F97" t="s">
        <v>244</v>
      </c>
      <c r="G97" t="s">
        <v>239</v>
      </c>
      <c r="H97" t="str">
        <f>IFERROR(VLOOKUP(B97,[2]Sheet2!K:L,2,0), "Laptop")</f>
        <v>Desktop</v>
      </c>
    </row>
    <row r="98" spans="1:8" x14ac:dyDescent="0.35">
      <c r="A98" t="s">
        <v>245</v>
      </c>
      <c r="B98" t="s">
        <v>17</v>
      </c>
      <c r="C98" t="s">
        <v>10</v>
      </c>
      <c r="D98" t="s">
        <v>11</v>
      </c>
      <c r="E98" t="s">
        <v>229</v>
      </c>
      <c r="F98" t="s">
        <v>246</v>
      </c>
      <c r="G98" t="s">
        <v>42</v>
      </c>
      <c r="H98" t="str">
        <f>IFERROR(VLOOKUP(B98,[2]Sheet2!K:L,2,0), "Laptop")</f>
        <v>Laptop</v>
      </c>
    </row>
    <row r="99" spans="1:8" x14ac:dyDescent="0.35">
      <c r="A99" t="s">
        <v>247</v>
      </c>
      <c r="B99" t="s">
        <v>17</v>
      </c>
      <c r="C99" t="s">
        <v>10</v>
      </c>
      <c r="D99" t="s">
        <v>11</v>
      </c>
      <c r="E99" t="s">
        <v>229</v>
      </c>
      <c r="F99" t="s">
        <v>248</v>
      </c>
      <c r="G99" t="s">
        <v>173</v>
      </c>
      <c r="H99" t="str">
        <f>IFERROR(VLOOKUP(B99,[2]Sheet2!K:L,2,0), "Laptop")</f>
        <v>Laptop</v>
      </c>
    </row>
    <row r="100" spans="1:8" x14ac:dyDescent="0.35">
      <c r="A100" t="s">
        <v>249</v>
      </c>
      <c r="B100" t="s">
        <v>17</v>
      </c>
      <c r="C100" t="s">
        <v>10</v>
      </c>
      <c r="D100" t="s">
        <v>11</v>
      </c>
      <c r="E100" t="s">
        <v>229</v>
      </c>
      <c r="F100" t="s">
        <v>250</v>
      </c>
      <c r="G100" t="s">
        <v>87</v>
      </c>
      <c r="H100" t="str">
        <f>IFERROR(VLOOKUP(B100,[2]Sheet2!K:L,2,0), "Laptop")</f>
        <v>Laptop</v>
      </c>
    </row>
    <row r="101" spans="1:8" x14ac:dyDescent="0.35">
      <c r="A101" t="s">
        <v>251</v>
      </c>
      <c r="B101" t="s">
        <v>17</v>
      </c>
      <c r="C101" t="s">
        <v>10</v>
      </c>
      <c r="D101" t="s">
        <v>11</v>
      </c>
      <c r="E101" t="s">
        <v>229</v>
      </c>
      <c r="F101" t="s">
        <v>252</v>
      </c>
      <c r="G101" t="s">
        <v>173</v>
      </c>
      <c r="H101" t="str">
        <f>IFERROR(VLOOKUP(B101,[2]Sheet2!K:L,2,0), "Laptop")</f>
        <v>Laptop</v>
      </c>
    </row>
    <row r="102" spans="1:8" x14ac:dyDescent="0.35">
      <c r="A102" t="s">
        <v>253</v>
      </c>
      <c r="B102" t="s">
        <v>44</v>
      </c>
      <c r="C102" t="s">
        <v>10</v>
      </c>
      <c r="D102" t="s">
        <v>11</v>
      </c>
      <c r="E102" t="s">
        <v>229</v>
      </c>
      <c r="F102" t="s">
        <v>254</v>
      </c>
      <c r="G102" t="s">
        <v>135</v>
      </c>
      <c r="H102" t="str">
        <f>IFERROR(VLOOKUP(B102,[2]Sheet2!K:L,2,0), "Laptop")</f>
        <v>Desktop</v>
      </c>
    </row>
    <row r="103" spans="1:8" x14ac:dyDescent="0.35">
      <c r="A103" t="s">
        <v>255</v>
      </c>
      <c r="B103" t="s">
        <v>64</v>
      </c>
      <c r="C103" t="s">
        <v>10</v>
      </c>
      <c r="D103" t="s">
        <v>11</v>
      </c>
      <c r="E103" t="s">
        <v>229</v>
      </c>
      <c r="F103" t="s">
        <v>256</v>
      </c>
      <c r="G103" t="s">
        <v>42</v>
      </c>
      <c r="H103" t="str">
        <f>IFERROR(VLOOKUP(B103,[2]Sheet2!K:L,2,0), "Laptop")</f>
        <v>Desktop</v>
      </c>
    </row>
    <row r="104" spans="1:8" x14ac:dyDescent="0.35">
      <c r="A104" t="s">
        <v>257</v>
      </c>
      <c r="B104" t="s">
        <v>17</v>
      </c>
      <c r="C104" t="s">
        <v>10</v>
      </c>
      <c r="D104" t="s">
        <v>11</v>
      </c>
      <c r="E104" t="s">
        <v>229</v>
      </c>
      <c r="F104" t="s">
        <v>258</v>
      </c>
      <c r="G104" t="s">
        <v>49</v>
      </c>
      <c r="H104" t="str">
        <f>IFERROR(VLOOKUP(B104,[2]Sheet2!K:L,2,0), "Laptop")</f>
        <v>Laptop</v>
      </c>
    </row>
    <row r="105" spans="1:8" x14ac:dyDescent="0.35">
      <c r="A105" t="s">
        <v>259</v>
      </c>
      <c r="B105" t="s">
        <v>140</v>
      </c>
      <c r="C105" t="s">
        <v>10</v>
      </c>
      <c r="D105" t="s">
        <v>11</v>
      </c>
      <c r="E105" t="s">
        <v>229</v>
      </c>
      <c r="F105" t="s">
        <v>260</v>
      </c>
      <c r="H105" t="str">
        <f>IFERROR(VLOOKUP(B105,[2]Sheet2!K:L,2,0), "Laptop")</f>
        <v>Laptop</v>
      </c>
    </row>
    <row r="106" spans="1:8" x14ac:dyDescent="0.35">
      <c r="A106" t="s">
        <v>261</v>
      </c>
      <c r="B106" t="s">
        <v>17</v>
      </c>
      <c r="C106" t="s">
        <v>10</v>
      </c>
      <c r="D106" t="s">
        <v>11</v>
      </c>
      <c r="E106" t="s">
        <v>229</v>
      </c>
      <c r="F106" t="s">
        <v>262</v>
      </c>
      <c r="G106" t="s">
        <v>239</v>
      </c>
      <c r="H106" t="str">
        <f>IFERROR(VLOOKUP(B106,[2]Sheet2!K:L,2,0), "Laptop")</f>
        <v>Laptop</v>
      </c>
    </row>
    <row r="107" spans="1:8" x14ac:dyDescent="0.35">
      <c r="A107" t="s">
        <v>263</v>
      </c>
      <c r="B107" t="s">
        <v>194</v>
      </c>
      <c r="C107" t="s">
        <v>10</v>
      </c>
      <c r="D107" t="s">
        <v>11</v>
      </c>
      <c r="E107" t="s">
        <v>229</v>
      </c>
      <c r="F107" t="s">
        <v>264</v>
      </c>
      <c r="G107" t="s">
        <v>265</v>
      </c>
      <c r="H107" t="str">
        <f>IFERROR(VLOOKUP(B107,[2]Sheet2!K:L,2,0), "Laptop")</f>
        <v>Laptop</v>
      </c>
    </row>
    <row r="108" spans="1:8" x14ac:dyDescent="0.35">
      <c r="A108" t="s">
        <v>266</v>
      </c>
      <c r="B108" t="s">
        <v>17</v>
      </c>
      <c r="C108" t="s">
        <v>10</v>
      </c>
      <c r="D108" t="s">
        <v>11</v>
      </c>
      <c r="E108" t="s">
        <v>229</v>
      </c>
      <c r="F108" t="s">
        <v>267</v>
      </c>
      <c r="G108" t="s">
        <v>268</v>
      </c>
      <c r="H108" t="str">
        <f>IFERROR(VLOOKUP(B108,[2]Sheet2!K:L,2,0), "Laptop")</f>
        <v>Laptop</v>
      </c>
    </row>
    <row r="109" spans="1:8" x14ac:dyDescent="0.35">
      <c r="A109" t="s">
        <v>269</v>
      </c>
      <c r="B109" t="s">
        <v>17</v>
      </c>
      <c r="C109" t="s">
        <v>10</v>
      </c>
      <c r="D109" t="s">
        <v>11</v>
      </c>
      <c r="E109" t="s">
        <v>229</v>
      </c>
      <c r="F109" t="s">
        <v>270</v>
      </c>
      <c r="G109" t="s">
        <v>189</v>
      </c>
      <c r="H109" t="str">
        <f>IFERROR(VLOOKUP(B109,[2]Sheet2!K:L,2,0), "Laptop")</f>
        <v>Laptop</v>
      </c>
    </row>
    <row r="110" spans="1:8" x14ac:dyDescent="0.35">
      <c r="A110" t="s">
        <v>271</v>
      </c>
      <c r="B110" t="s">
        <v>194</v>
      </c>
      <c r="C110" t="s">
        <v>10</v>
      </c>
      <c r="D110" t="s">
        <v>11</v>
      </c>
      <c r="E110" t="s">
        <v>229</v>
      </c>
      <c r="F110" t="s">
        <v>272</v>
      </c>
      <c r="G110" t="s">
        <v>46</v>
      </c>
      <c r="H110" t="str">
        <f>IFERROR(VLOOKUP(B110,[2]Sheet2!K:L,2,0), "Laptop")</f>
        <v>Laptop</v>
      </c>
    </row>
    <row r="111" spans="1:8" x14ac:dyDescent="0.35">
      <c r="A111" t="s">
        <v>261</v>
      </c>
      <c r="B111" t="s">
        <v>273</v>
      </c>
      <c r="C111" t="s">
        <v>10</v>
      </c>
      <c r="D111" t="s">
        <v>11</v>
      </c>
      <c r="E111" t="s">
        <v>229</v>
      </c>
      <c r="F111" t="s">
        <v>274</v>
      </c>
      <c r="H111" t="str">
        <f>IFERROR(VLOOKUP(B111,[2]Sheet2!K:L,2,0), "Laptop")</f>
        <v>Laptop</v>
      </c>
    </row>
    <row r="112" spans="1:8" x14ac:dyDescent="0.35">
      <c r="A112" t="s">
        <v>275</v>
      </c>
      <c r="B112" t="s">
        <v>27</v>
      </c>
      <c r="C112" t="s">
        <v>10</v>
      </c>
      <c r="D112" t="s">
        <v>11</v>
      </c>
      <c r="E112" t="s">
        <v>229</v>
      </c>
      <c r="F112" t="s">
        <v>276</v>
      </c>
      <c r="G112" t="s">
        <v>135</v>
      </c>
      <c r="H112" t="str">
        <f>IFERROR(VLOOKUP(B112,[2]Sheet2!K:L,2,0), "Laptop")</f>
        <v>Laptop</v>
      </c>
    </row>
    <row r="113" spans="1:8" x14ac:dyDescent="0.35">
      <c r="A113" t="s">
        <v>277</v>
      </c>
      <c r="B113" t="s">
        <v>17</v>
      </c>
      <c r="C113" t="s">
        <v>10</v>
      </c>
      <c r="D113" t="s">
        <v>11</v>
      </c>
      <c r="E113" t="s">
        <v>229</v>
      </c>
      <c r="F113" t="s">
        <v>278</v>
      </c>
      <c r="H113" t="str">
        <f>IFERROR(VLOOKUP(B113,[2]Sheet2!K:L,2,0), "Laptop")</f>
        <v>Laptop</v>
      </c>
    </row>
    <row r="114" spans="1:8" x14ac:dyDescent="0.35">
      <c r="A114" t="s">
        <v>279</v>
      </c>
      <c r="B114" t="s">
        <v>17</v>
      </c>
      <c r="C114" t="s">
        <v>10</v>
      </c>
      <c r="D114" t="s">
        <v>11</v>
      </c>
      <c r="E114" t="s">
        <v>229</v>
      </c>
      <c r="F114" t="s">
        <v>280</v>
      </c>
      <c r="G114" t="s">
        <v>46</v>
      </c>
      <c r="H114" t="str">
        <f>IFERROR(VLOOKUP(B114,[2]Sheet2!K:L,2,0), "Laptop")</f>
        <v>Laptop</v>
      </c>
    </row>
    <row r="115" spans="1:8" x14ac:dyDescent="0.35">
      <c r="A115" t="s">
        <v>281</v>
      </c>
      <c r="B115" t="s">
        <v>282</v>
      </c>
      <c r="C115" t="s">
        <v>10</v>
      </c>
      <c r="D115" t="s">
        <v>11</v>
      </c>
      <c r="E115" t="s">
        <v>229</v>
      </c>
      <c r="F115" t="s">
        <v>283</v>
      </c>
      <c r="G115" t="s">
        <v>46</v>
      </c>
      <c r="H115" t="str">
        <f>IFERROR(VLOOKUP(B115,[2]Sheet2!K:L,2,0), "Laptop")</f>
        <v>Workstation</v>
      </c>
    </row>
    <row r="116" spans="1:8" x14ac:dyDescent="0.35">
      <c r="A116" t="s">
        <v>284</v>
      </c>
      <c r="B116" t="s">
        <v>44</v>
      </c>
      <c r="C116" t="s">
        <v>10</v>
      </c>
      <c r="D116" t="s">
        <v>11</v>
      </c>
      <c r="E116" t="s">
        <v>229</v>
      </c>
      <c r="F116" t="s">
        <v>285</v>
      </c>
      <c r="H116" t="str">
        <f>IFERROR(VLOOKUP(B116,[2]Sheet2!K:L,2,0), "Laptop")</f>
        <v>Desktop</v>
      </c>
    </row>
    <row r="117" spans="1:8" x14ac:dyDescent="0.35">
      <c r="A117" t="s">
        <v>286</v>
      </c>
      <c r="B117" t="s">
        <v>64</v>
      </c>
      <c r="C117" t="s">
        <v>10</v>
      </c>
      <c r="D117" t="s">
        <v>11</v>
      </c>
      <c r="E117" t="s">
        <v>229</v>
      </c>
      <c r="F117" t="s">
        <v>287</v>
      </c>
      <c r="G117" t="s">
        <v>42</v>
      </c>
      <c r="H117" t="str">
        <f>IFERROR(VLOOKUP(B117,[2]Sheet2!K:L,2,0), "Laptop")</f>
        <v>Desktop</v>
      </c>
    </row>
    <row r="118" spans="1:8" x14ac:dyDescent="0.35">
      <c r="A118" t="s">
        <v>288</v>
      </c>
      <c r="B118" t="s">
        <v>289</v>
      </c>
      <c r="C118" t="s">
        <v>10</v>
      </c>
      <c r="D118" t="s">
        <v>11</v>
      </c>
      <c r="E118" t="s">
        <v>229</v>
      </c>
      <c r="F118" t="s">
        <v>290</v>
      </c>
      <c r="G118" t="s">
        <v>49</v>
      </c>
      <c r="H118" t="str">
        <f>IFERROR(VLOOKUP(B118,[2]Sheet2!K:L,2,0), "Laptop")</f>
        <v>Laptop</v>
      </c>
    </row>
    <row r="119" spans="1:8" x14ac:dyDescent="0.35">
      <c r="A119" t="s">
        <v>291</v>
      </c>
      <c r="B119" t="s">
        <v>273</v>
      </c>
      <c r="C119" t="s">
        <v>10</v>
      </c>
      <c r="D119" t="s">
        <v>11</v>
      </c>
      <c r="E119" t="s">
        <v>229</v>
      </c>
      <c r="F119" t="s">
        <v>290</v>
      </c>
      <c r="H119" t="str">
        <f>IFERROR(VLOOKUP(B119,[2]Sheet2!K:L,2,0), "Laptop")</f>
        <v>Laptop</v>
      </c>
    </row>
    <row r="120" spans="1:8" x14ac:dyDescent="0.35">
      <c r="A120" t="s">
        <v>292</v>
      </c>
      <c r="B120" t="s">
        <v>17</v>
      </c>
      <c r="C120" t="s">
        <v>10</v>
      </c>
      <c r="D120" t="s">
        <v>11</v>
      </c>
      <c r="E120" t="s">
        <v>229</v>
      </c>
      <c r="F120" t="s">
        <v>293</v>
      </c>
      <c r="G120" t="s">
        <v>46</v>
      </c>
      <c r="H120" t="str">
        <f>IFERROR(VLOOKUP(B120,[2]Sheet2!K:L,2,0), "Laptop")</f>
        <v>Laptop</v>
      </c>
    </row>
    <row r="121" spans="1:8" x14ac:dyDescent="0.35">
      <c r="A121" t="s">
        <v>294</v>
      </c>
      <c r="B121" t="s">
        <v>44</v>
      </c>
      <c r="C121" t="s">
        <v>10</v>
      </c>
      <c r="D121" t="s">
        <v>11</v>
      </c>
      <c r="E121" t="s">
        <v>229</v>
      </c>
      <c r="F121" t="s">
        <v>295</v>
      </c>
      <c r="G121" t="s">
        <v>46</v>
      </c>
      <c r="H121" t="str">
        <f>IFERROR(VLOOKUP(B121,[2]Sheet2!K:L,2,0), "Laptop")</f>
        <v>Desktop</v>
      </c>
    </row>
    <row r="122" spans="1:8" x14ac:dyDescent="0.35">
      <c r="A122" t="s">
        <v>296</v>
      </c>
      <c r="B122" t="s">
        <v>27</v>
      </c>
      <c r="C122" t="s">
        <v>10</v>
      </c>
      <c r="D122" t="s">
        <v>11</v>
      </c>
      <c r="E122" t="s">
        <v>229</v>
      </c>
      <c r="F122" t="s">
        <v>297</v>
      </c>
      <c r="G122" t="s">
        <v>35</v>
      </c>
      <c r="H122" t="str">
        <f>IFERROR(VLOOKUP(B122,[2]Sheet2!K:L,2,0), "Laptop")</f>
        <v>Laptop</v>
      </c>
    </row>
    <row r="123" spans="1:8" x14ac:dyDescent="0.35">
      <c r="A123" t="s">
        <v>298</v>
      </c>
      <c r="B123" t="s">
        <v>44</v>
      </c>
      <c r="C123" t="s">
        <v>10</v>
      </c>
      <c r="D123" t="s">
        <v>11</v>
      </c>
      <c r="E123" t="s">
        <v>229</v>
      </c>
      <c r="F123" t="s">
        <v>299</v>
      </c>
      <c r="G123" t="s">
        <v>46</v>
      </c>
      <c r="H123" t="str">
        <f>IFERROR(VLOOKUP(B123,[2]Sheet2!K:L,2,0), "Laptop")</f>
        <v>Desktop</v>
      </c>
    </row>
    <row r="124" spans="1:8" x14ac:dyDescent="0.35">
      <c r="A124" t="s">
        <v>288</v>
      </c>
      <c r="B124" t="s">
        <v>289</v>
      </c>
      <c r="C124" t="s">
        <v>10</v>
      </c>
      <c r="D124" t="s">
        <v>11</v>
      </c>
      <c r="E124" t="s">
        <v>229</v>
      </c>
      <c r="F124" t="s">
        <v>290</v>
      </c>
      <c r="G124" t="s">
        <v>49</v>
      </c>
      <c r="H124" t="str">
        <f>IFERROR(VLOOKUP(B124,[2]Sheet2!K:L,2,0), "Laptop")</f>
        <v>Laptop</v>
      </c>
    </row>
    <row r="125" spans="1:8" x14ac:dyDescent="0.35">
      <c r="A125" t="s">
        <v>291</v>
      </c>
      <c r="B125" t="s">
        <v>273</v>
      </c>
      <c r="C125" t="s">
        <v>10</v>
      </c>
      <c r="D125" t="s">
        <v>11</v>
      </c>
      <c r="E125" t="s">
        <v>229</v>
      </c>
      <c r="F125" t="s">
        <v>290</v>
      </c>
      <c r="H125" t="str">
        <f>IFERROR(VLOOKUP(B125,[2]Sheet2!K:L,2,0), "Laptop")</f>
        <v>Laptop</v>
      </c>
    </row>
    <row r="126" spans="1:8" x14ac:dyDescent="0.35">
      <c r="A126" t="s">
        <v>300</v>
      </c>
      <c r="B126" t="s">
        <v>17</v>
      </c>
      <c r="C126" t="s">
        <v>10</v>
      </c>
      <c r="D126" t="s">
        <v>11</v>
      </c>
      <c r="E126" t="s">
        <v>229</v>
      </c>
      <c r="F126" t="s">
        <v>301</v>
      </c>
      <c r="G126" t="s">
        <v>35</v>
      </c>
      <c r="H126" t="str">
        <f>IFERROR(VLOOKUP(B126,[2]Sheet2!K:L,2,0), "Laptop")</f>
        <v>Laptop</v>
      </c>
    </row>
    <row r="127" spans="1:8" x14ac:dyDescent="0.35">
      <c r="A127" t="s">
        <v>302</v>
      </c>
      <c r="B127" t="s">
        <v>32</v>
      </c>
      <c r="C127" t="s">
        <v>10</v>
      </c>
      <c r="D127" t="s">
        <v>11</v>
      </c>
      <c r="E127" t="s">
        <v>229</v>
      </c>
      <c r="F127" t="s">
        <v>303</v>
      </c>
      <c r="G127" t="s">
        <v>265</v>
      </c>
      <c r="H127" t="str">
        <f>IFERROR(VLOOKUP(B127,[2]Sheet2!K:L,2,0), "Laptop")</f>
        <v>Laptop</v>
      </c>
    </row>
    <row r="128" spans="1:8" x14ac:dyDescent="0.35">
      <c r="A128" t="s">
        <v>304</v>
      </c>
      <c r="B128" t="s">
        <v>44</v>
      </c>
      <c r="C128" t="s">
        <v>10</v>
      </c>
      <c r="D128" t="s">
        <v>11</v>
      </c>
      <c r="E128" t="s">
        <v>229</v>
      </c>
      <c r="F128" t="s">
        <v>305</v>
      </c>
      <c r="H128" t="str">
        <f>IFERROR(VLOOKUP(B128,[2]Sheet2!K:L,2,0), "Laptop")</f>
        <v>Desktop</v>
      </c>
    </row>
    <row r="129" spans="1:8" x14ac:dyDescent="0.35">
      <c r="A129" t="s">
        <v>304</v>
      </c>
      <c r="B129" t="s">
        <v>44</v>
      </c>
      <c r="C129" t="s">
        <v>10</v>
      </c>
      <c r="D129" t="s">
        <v>11</v>
      </c>
      <c r="E129" t="s">
        <v>229</v>
      </c>
      <c r="F129" t="s">
        <v>306</v>
      </c>
      <c r="G129" t="s">
        <v>42</v>
      </c>
      <c r="H129" t="str">
        <f>IFERROR(VLOOKUP(B129,[2]Sheet2!K:L,2,0), "Laptop")</f>
        <v>Desktop</v>
      </c>
    </row>
    <row r="130" spans="1:8" x14ac:dyDescent="0.35">
      <c r="A130" t="s">
        <v>307</v>
      </c>
      <c r="B130" t="s">
        <v>44</v>
      </c>
      <c r="C130" t="s">
        <v>10</v>
      </c>
      <c r="D130" t="s">
        <v>11</v>
      </c>
      <c r="E130" t="s">
        <v>229</v>
      </c>
      <c r="F130" t="s">
        <v>308</v>
      </c>
      <c r="G130" t="s">
        <v>239</v>
      </c>
      <c r="H130" t="str">
        <f>IFERROR(VLOOKUP(B130,[2]Sheet2!K:L,2,0), "Laptop")</f>
        <v>Desktop</v>
      </c>
    </row>
    <row r="131" spans="1:8" x14ac:dyDescent="0.35">
      <c r="A131" t="s">
        <v>309</v>
      </c>
      <c r="B131" t="s">
        <v>17</v>
      </c>
      <c r="C131" t="s">
        <v>10</v>
      </c>
      <c r="D131" t="s">
        <v>11</v>
      </c>
      <c r="E131" t="s">
        <v>229</v>
      </c>
      <c r="F131" t="s">
        <v>310</v>
      </c>
      <c r="G131" t="s">
        <v>311</v>
      </c>
      <c r="H131" t="str">
        <f>IFERROR(VLOOKUP(B131,[2]Sheet2!K:L,2,0), "Laptop")</f>
        <v>Laptop</v>
      </c>
    </row>
    <row r="132" spans="1:8" x14ac:dyDescent="0.35">
      <c r="A132" t="s">
        <v>312</v>
      </c>
      <c r="B132" t="s">
        <v>44</v>
      </c>
      <c r="C132" t="s">
        <v>10</v>
      </c>
      <c r="D132" t="s">
        <v>11</v>
      </c>
      <c r="E132" t="s">
        <v>229</v>
      </c>
      <c r="F132" t="s">
        <v>313</v>
      </c>
      <c r="G132" t="s">
        <v>314</v>
      </c>
      <c r="H132" t="str">
        <f>IFERROR(VLOOKUP(B132,[2]Sheet2!K:L,2,0), "Laptop")</f>
        <v>Desktop</v>
      </c>
    </row>
    <row r="133" spans="1:8" x14ac:dyDescent="0.35">
      <c r="A133" t="s">
        <v>291</v>
      </c>
      <c r="B133" t="s">
        <v>17</v>
      </c>
      <c r="C133" t="s">
        <v>10</v>
      </c>
      <c r="D133" t="s">
        <v>11</v>
      </c>
      <c r="E133" t="s">
        <v>229</v>
      </c>
      <c r="F133" t="s">
        <v>315</v>
      </c>
      <c r="G133" t="s">
        <v>49</v>
      </c>
      <c r="H133" t="str">
        <f>IFERROR(VLOOKUP(B133,[2]Sheet2!K:L,2,0), "Laptop")</f>
        <v>Laptop</v>
      </c>
    </row>
    <row r="134" spans="1:8" x14ac:dyDescent="0.35">
      <c r="A134" t="s">
        <v>316</v>
      </c>
      <c r="B134" t="s">
        <v>44</v>
      </c>
      <c r="C134" t="s">
        <v>10</v>
      </c>
      <c r="D134" t="s">
        <v>11</v>
      </c>
      <c r="E134" t="s">
        <v>229</v>
      </c>
      <c r="F134" t="s">
        <v>317</v>
      </c>
      <c r="G134" t="s">
        <v>318</v>
      </c>
      <c r="H134" t="str">
        <f>IFERROR(VLOOKUP(B134,[2]Sheet2!K:L,2,0), "Laptop")</f>
        <v>Desktop</v>
      </c>
    </row>
    <row r="135" spans="1:8" x14ac:dyDescent="0.35">
      <c r="A135" t="s">
        <v>319</v>
      </c>
      <c r="B135" t="s">
        <v>17</v>
      </c>
      <c r="C135" t="s">
        <v>10</v>
      </c>
      <c r="D135" t="s">
        <v>11</v>
      </c>
      <c r="E135" t="s">
        <v>229</v>
      </c>
      <c r="F135" t="s">
        <v>320</v>
      </c>
      <c r="G135" t="s">
        <v>239</v>
      </c>
      <c r="H135" t="str">
        <f>IFERROR(VLOOKUP(B135,[2]Sheet2!K:L,2,0), "Laptop")</f>
        <v>Laptop</v>
      </c>
    </row>
    <row r="136" spans="1:8" x14ac:dyDescent="0.35">
      <c r="A136" t="s">
        <v>298</v>
      </c>
      <c r="B136" t="s">
        <v>17</v>
      </c>
      <c r="C136" t="s">
        <v>10</v>
      </c>
      <c r="D136" t="s">
        <v>11</v>
      </c>
      <c r="E136" t="s">
        <v>229</v>
      </c>
      <c r="F136" t="s">
        <v>321</v>
      </c>
      <c r="G136" t="s">
        <v>46</v>
      </c>
      <c r="H136" t="str">
        <f>IFERROR(VLOOKUP(B136,[2]Sheet2!K:L,2,0), "Laptop")</f>
        <v>Laptop</v>
      </c>
    </row>
    <row r="137" spans="1:8" x14ac:dyDescent="0.35">
      <c r="A137" t="s">
        <v>302</v>
      </c>
      <c r="B137" t="s">
        <v>17</v>
      </c>
      <c r="C137" t="s">
        <v>10</v>
      </c>
      <c r="D137" t="s">
        <v>11</v>
      </c>
      <c r="E137" t="s">
        <v>229</v>
      </c>
      <c r="F137" t="s">
        <v>322</v>
      </c>
      <c r="G137" t="s">
        <v>265</v>
      </c>
      <c r="H137" t="str">
        <f>IFERROR(VLOOKUP(B137,[2]Sheet2!K:L,2,0), "Laptop")</f>
        <v>Laptop</v>
      </c>
    </row>
    <row r="138" spans="1:8" x14ac:dyDescent="0.35">
      <c r="A138" t="s">
        <v>323</v>
      </c>
      <c r="B138" t="s">
        <v>212</v>
      </c>
      <c r="C138" t="s">
        <v>10</v>
      </c>
      <c r="D138" t="s">
        <v>11</v>
      </c>
      <c r="E138" t="s">
        <v>229</v>
      </c>
      <c r="F138" t="s">
        <v>324</v>
      </c>
      <c r="G138" t="s">
        <v>96</v>
      </c>
      <c r="H138" t="str">
        <f>IFERROR(VLOOKUP(B138,[2]Sheet2!K:L,2,0), "Laptop")</f>
        <v>Laptop</v>
      </c>
    </row>
    <row r="139" spans="1:8" x14ac:dyDescent="0.35">
      <c r="A139" t="s">
        <v>325</v>
      </c>
      <c r="B139" t="s">
        <v>44</v>
      </c>
      <c r="C139" t="s">
        <v>10</v>
      </c>
      <c r="D139" t="s">
        <v>11</v>
      </c>
      <c r="E139" t="s">
        <v>229</v>
      </c>
      <c r="F139" t="s">
        <v>326</v>
      </c>
      <c r="G139" t="s">
        <v>239</v>
      </c>
      <c r="H139" t="str">
        <f>IFERROR(VLOOKUP(B139,[2]Sheet2!K:L,2,0), "Laptop")</f>
        <v>Desktop</v>
      </c>
    </row>
    <row r="140" spans="1:8" x14ac:dyDescent="0.35">
      <c r="A140" t="s">
        <v>304</v>
      </c>
      <c r="B140" t="s">
        <v>64</v>
      </c>
      <c r="C140" t="s">
        <v>10</v>
      </c>
      <c r="D140" t="s">
        <v>11</v>
      </c>
      <c r="E140" t="s">
        <v>229</v>
      </c>
      <c r="F140" t="s">
        <v>327</v>
      </c>
      <c r="G140" t="s">
        <v>42</v>
      </c>
      <c r="H140" t="str">
        <f>IFERROR(VLOOKUP(B140,[2]Sheet2!K:L,2,0), "Laptop")</f>
        <v>Desktop</v>
      </c>
    </row>
    <row r="141" spans="1:8" x14ac:dyDescent="0.35">
      <c r="A141" t="s">
        <v>328</v>
      </c>
      <c r="B141" t="s">
        <v>289</v>
      </c>
      <c r="C141" t="s">
        <v>10</v>
      </c>
      <c r="D141" t="s">
        <v>11</v>
      </c>
      <c r="E141" t="s">
        <v>229</v>
      </c>
      <c r="F141" t="s">
        <v>329</v>
      </c>
      <c r="G141" t="s">
        <v>49</v>
      </c>
      <c r="H141" t="str">
        <f>IFERROR(VLOOKUP(B141,[2]Sheet2!K:L,2,0), "Laptop")</f>
        <v>Laptop</v>
      </c>
    </row>
    <row r="142" spans="1:8" x14ac:dyDescent="0.35">
      <c r="A142" t="s">
        <v>328</v>
      </c>
      <c r="B142" t="s">
        <v>273</v>
      </c>
      <c r="C142" t="s">
        <v>10</v>
      </c>
      <c r="D142" t="s">
        <v>11</v>
      </c>
      <c r="E142" t="s">
        <v>229</v>
      </c>
      <c r="F142" t="s">
        <v>329</v>
      </c>
      <c r="H142" t="str">
        <f>IFERROR(VLOOKUP(B142,[2]Sheet2!K:L,2,0), "Laptop")</f>
        <v>Laptop</v>
      </c>
    </row>
    <row r="143" spans="1:8" x14ac:dyDescent="0.35">
      <c r="A143" t="s">
        <v>330</v>
      </c>
      <c r="B143" t="s">
        <v>44</v>
      </c>
      <c r="C143" t="s">
        <v>10</v>
      </c>
      <c r="D143" t="s">
        <v>11</v>
      </c>
      <c r="E143" t="s">
        <v>229</v>
      </c>
      <c r="F143" t="s">
        <v>331</v>
      </c>
      <c r="G143" t="s">
        <v>239</v>
      </c>
      <c r="H143" t="str">
        <f>IFERROR(VLOOKUP(B143,[2]Sheet2!K:L,2,0), "Laptop")</f>
        <v>Desktop</v>
      </c>
    </row>
    <row r="144" spans="1:8" x14ac:dyDescent="0.35">
      <c r="A144" t="s">
        <v>332</v>
      </c>
      <c r="B144" t="s">
        <v>44</v>
      </c>
      <c r="C144" t="s">
        <v>10</v>
      </c>
      <c r="D144" t="s">
        <v>11</v>
      </c>
      <c r="E144" t="s">
        <v>229</v>
      </c>
      <c r="F144" t="s">
        <v>333</v>
      </c>
      <c r="G144" t="s">
        <v>239</v>
      </c>
      <c r="H144" t="str">
        <f>IFERROR(VLOOKUP(B144,[2]Sheet2!K:L,2,0), "Laptop")</f>
        <v>Desktop</v>
      </c>
    </row>
    <row r="145" spans="1:8" x14ac:dyDescent="0.35">
      <c r="A145" t="s">
        <v>334</v>
      </c>
      <c r="B145" t="s">
        <v>44</v>
      </c>
      <c r="C145" t="s">
        <v>10</v>
      </c>
      <c r="D145" t="s">
        <v>11</v>
      </c>
      <c r="E145" t="s">
        <v>229</v>
      </c>
      <c r="F145" t="s">
        <v>335</v>
      </c>
      <c r="G145" t="s">
        <v>52</v>
      </c>
      <c r="H145" t="str">
        <f>IFERROR(VLOOKUP(B145,[2]Sheet2!K:L,2,0), "Laptop")</f>
        <v>Desktop</v>
      </c>
    </row>
    <row r="146" spans="1:8" x14ac:dyDescent="0.35">
      <c r="A146" t="s">
        <v>336</v>
      </c>
      <c r="B146" t="s">
        <v>17</v>
      </c>
      <c r="C146" t="s">
        <v>10</v>
      </c>
      <c r="D146" t="s">
        <v>11</v>
      </c>
      <c r="E146" t="s">
        <v>229</v>
      </c>
      <c r="F146" t="s">
        <v>337</v>
      </c>
      <c r="G146" t="s">
        <v>338</v>
      </c>
      <c r="H146" t="str">
        <f>IFERROR(VLOOKUP(B146,[2]Sheet2!K:L,2,0), "Laptop")</f>
        <v>Laptop</v>
      </c>
    </row>
    <row r="147" spans="1:8" x14ac:dyDescent="0.35">
      <c r="A147" t="s">
        <v>339</v>
      </c>
      <c r="B147" t="s">
        <v>44</v>
      </c>
      <c r="C147" t="s">
        <v>10</v>
      </c>
      <c r="D147" t="s">
        <v>11</v>
      </c>
      <c r="E147" t="s">
        <v>229</v>
      </c>
      <c r="F147" t="s">
        <v>340</v>
      </c>
      <c r="H147" t="str">
        <f>IFERROR(VLOOKUP(B147,[2]Sheet2!K:L,2,0), "Laptop")</f>
        <v>Desktop</v>
      </c>
    </row>
    <row r="148" spans="1:8" x14ac:dyDescent="0.35">
      <c r="A148" t="s">
        <v>341</v>
      </c>
      <c r="B148" t="s">
        <v>44</v>
      </c>
      <c r="C148" t="s">
        <v>10</v>
      </c>
      <c r="D148" t="s">
        <v>11</v>
      </c>
      <c r="E148" t="s">
        <v>229</v>
      </c>
      <c r="F148" t="s">
        <v>342</v>
      </c>
      <c r="G148" t="s">
        <v>42</v>
      </c>
      <c r="H148" t="str">
        <f>IFERROR(VLOOKUP(B148,[2]Sheet2!K:L,2,0), "Laptop")</f>
        <v>Desktop</v>
      </c>
    </row>
    <row r="149" spans="1:8" x14ac:dyDescent="0.35">
      <c r="A149" t="s">
        <v>343</v>
      </c>
      <c r="B149" t="s">
        <v>17</v>
      </c>
      <c r="C149" t="s">
        <v>10</v>
      </c>
      <c r="D149" t="s">
        <v>11</v>
      </c>
      <c r="E149" t="s">
        <v>229</v>
      </c>
      <c r="F149" t="s">
        <v>344</v>
      </c>
      <c r="G149" t="s">
        <v>345</v>
      </c>
      <c r="H149" t="str">
        <f>IFERROR(VLOOKUP(B149,[2]Sheet2!K:L,2,0), "Laptop")</f>
        <v>Laptop</v>
      </c>
    </row>
    <row r="150" spans="1:8" x14ac:dyDescent="0.35">
      <c r="A150" t="s">
        <v>346</v>
      </c>
      <c r="B150" t="s">
        <v>44</v>
      </c>
      <c r="C150" t="s">
        <v>10</v>
      </c>
      <c r="D150" t="s">
        <v>11</v>
      </c>
      <c r="E150" t="s">
        <v>229</v>
      </c>
      <c r="F150" t="s">
        <v>347</v>
      </c>
      <c r="G150" t="s">
        <v>46</v>
      </c>
      <c r="H150" t="str">
        <f>IFERROR(VLOOKUP(B150,[2]Sheet2!K:L,2,0), "Laptop")</f>
        <v>Desktop</v>
      </c>
    </row>
    <row r="151" spans="1:8" x14ac:dyDescent="0.35">
      <c r="A151" t="s">
        <v>343</v>
      </c>
      <c r="B151" t="s">
        <v>133</v>
      </c>
      <c r="C151" t="s">
        <v>10</v>
      </c>
      <c r="D151" t="s">
        <v>11</v>
      </c>
      <c r="E151" t="s">
        <v>229</v>
      </c>
      <c r="F151" t="s">
        <v>349</v>
      </c>
      <c r="G151" t="s">
        <v>345</v>
      </c>
      <c r="H151" t="str">
        <f>IFERROR(VLOOKUP(B151,[2]Sheet2!K:L,2,0), "Laptop")</f>
        <v>Desktop</v>
      </c>
    </row>
    <row r="152" spans="1:8" x14ac:dyDescent="0.35">
      <c r="A152" t="s">
        <v>328</v>
      </c>
      <c r="B152" t="s">
        <v>289</v>
      </c>
      <c r="C152" t="s">
        <v>10</v>
      </c>
      <c r="D152" t="s">
        <v>11</v>
      </c>
      <c r="E152" t="s">
        <v>229</v>
      </c>
      <c r="F152" t="s">
        <v>329</v>
      </c>
      <c r="G152" t="s">
        <v>49</v>
      </c>
      <c r="H152" t="str">
        <f>IFERROR(VLOOKUP(B152,[2]Sheet2!K:L,2,0), "Laptop")</f>
        <v>Laptop</v>
      </c>
    </row>
    <row r="153" spans="1:8" x14ac:dyDescent="0.35">
      <c r="A153" t="s">
        <v>328</v>
      </c>
      <c r="B153" t="s">
        <v>273</v>
      </c>
      <c r="C153" t="s">
        <v>10</v>
      </c>
      <c r="D153" t="s">
        <v>11</v>
      </c>
      <c r="E153" t="s">
        <v>229</v>
      </c>
      <c r="F153" t="s">
        <v>329</v>
      </c>
      <c r="H153" t="str">
        <f>IFERROR(VLOOKUP(B153,[2]Sheet2!K:L,2,0), "Laptop")</f>
        <v>Laptop</v>
      </c>
    </row>
    <row r="154" spans="1:8" x14ac:dyDescent="0.35">
      <c r="A154" t="s">
        <v>350</v>
      </c>
      <c r="B154" t="s">
        <v>44</v>
      </c>
      <c r="C154" t="s">
        <v>10</v>
      </c>
      <c r="D154" t="s">
        <v>11</v>
      </c>
      <c r="E154" t="s">
        <v>229</v>
      </c>
      <c r="F154" t="s">
        <v>351</v>
      </c>
      <c r="H154" t="str">
        <f>IFERROR(VLOOKUP(B154,[2]Sheet2!K:L,2,0), "Laptop")</f>
        <v>Desktop</v>
      </c>
    </row>
    <row r="155" spans="1:8" x14ac:dyDescent="0.35">
      <c r="A155" t="s">
        <v>312</v>
      </c>
      <c r="B155" t="s">
        <v>17</v>
      </c>
      <c r="C155" t="s">
        <v>10</v>
      </c>
      <c r="D155" t="s">
        <v>11</v>
      </c>
      <c r="E155" t="s">
        <v>229</v>
      </c>
      <c r="F155" t="s">
        <v>352</v>
      </c>
      <c r="G155" t="s">
        <v>314</v>
      </c>
      <c r="H155" t="str">
        <f>IFERROR(VLOOKUP(B155,[2]Sheet2!K:L,2,0), "Laptop")</f>
        <v>Laptop</v>
      </c>
    </row>
    <row r="156" spans="1:8" x14ac:dyDescent="0.35">
      <c r="A156" t="s">
        <v>316</v>
      </c>
      <c r="B156" t="s">
        <v>37</v>
      </c>
      <c r="C156" t="s">
        <v>10</v>
      </c>
      <c r="D156" t="s">
        <v>11</v>
      </c>
      <c r="E156" t="s">
        <v>229</v>
      </c>
      <c r="F156" t="s">
        <v>353</v>
      </c>
      <c r="G156" t="s">
        <v>49</v>
      </c>
      <c r="H156" t="str">
        <f>IFERROR(VLOOKUP(B156,[2]Sheet2!K:L,2,0), "Laptop")</f>
        <v>Laptop</v>
      </c>
    </row>
    <row r="157" spans="1:8" x14ac:dyDescent="0.35">
      <c r="A157" t="s">
        <v>354</v>
      </c>
      <c r="B157" t="s">
        <v>17</v>
      </c>
      <c r="C157" t="s">
        <v>10</v>
      </c>
      <c r="D157" t="s">
        <v>11</v>
      </c>
      <c r="E157" t="s">
        <v>229</v>
      </c>
      <c r="F157" t="s">
        <v>355</v>
      </c>
      <c r="G157" t="s">
        <v>96</v>
      </c>
      <c r="H157" t="str">
        <f>IFERROR(VLOOKUP(B157,[2]Sheet2!K:L,2,0), "Laptop")</f>
        <v>Laptop</v>
      </c>
    </row>
    <row r="158" spans="1:8" x14ac:dyDescent="0.35">
      <c r="A158" t="s">
        <v>304</v>
      </c>
      <c r="B158" t="s">
        <v>44</v>
      </c>
      <c r="C158" t="s">
        <v>10</v>
      </c>
      <c r="D158" t="s">
        <v>11</v>
      </c>
      <c r="E158" t="s">
        <v>229</v>
      </c>
      <c r="F158" t="s">
        <v>356</v>
      </c>
      <c r="G158" t="s">
        <v>42</v>
      </c>
      <c r="H158" t="str">
        <f>IFERROR(VLOOKUP(B158,[2]Sheet2!K:L,2,0), "Laptop")</f>
        <v>Desktop</v>
      </c>
    </row>
    <row r="159" spans="1:8" x14ac:dyDescent="0.35">
      <c r="A159" t="s">
        <v>357</v>
      </c>
      <c r="B159" t="s">
        <v>17</v>
      </c>
      <c r="C159" t="s">
        <v>10</v>
      </c>
      <c r="D159" t="s">
        <v>11</v>
      </c>
      <c r="E159" t="s">
        <v>229</v>
      </c>
      <c r="F159" t="s">
        <v>358</v>
      </c>
      <c r="G159" t="s">
        <v>135</v>
      </c>
      <c r="H159" t="str">
        <f>IFERROR(VLOOKUP(B159,[2]Sheet2!K:L,2,0), "Laptop")</f>
        <v>Laptop</v>
      </c>
    </row>
    <row r="160" spans="1:8" x14ac:dyDescent="0.35">
      <c r="A160" t="s">
        <v>359</v>
      </c>
      <c r="B160" t="s">
        <v>44</v>
      </c>
      <c r="C160" t="s">
        <v>10</v>
      </c>
      <c r="D160" t="s">
        <v>11</v>
      </c>
      <c r="E160" t="s">
        <v>229</v>
      </c>
      <c r="F160" t="s">
        <v>360</v>
      </c>
      <c r="G160" t="s">
        <v>361</v>
      </c>
      <c r="H160" t="str">
        <f>IFERROR(VLOOKUP(B160,[2]Sheet2!K:L,2,0), "Laptop")</f>
        <v>Desktop</v>
      </c>
    </row>
    <row r="161" spans="1:8" x14ac:dyDescent="0.35">
      <c r="A161" t="s">
        <v>245</v>
      </c>
      <c r="B161" t="s">
        <v>362</v>
      </c>
      <c r="C161" t="s">
        <v>10</v>
      </c>
      <c r="D161" t="s">
        <v>11</v>
      </c>
      <c r="E161" t="s">
        <v>229</v>
      </c>
      <c r="F161" t="s">
        <v>363</v>
      </c>
      <c r="G161" t="s">
        <v>42</v>
      </c>
      <c r="H161" t="str">
        <f>IFERROR(VLOOKUP(B161,[2]Sheet2!K:L,2,0), "Laptop")</f>
        <v>Desktop</v>
      </c>
    </row>
    <row r="162" spans="1:8" x14ac:dyDescent="0.35">
      <c r="A162" t="s">
        <v>364</v>
      </c>
      <c r="B162" t="s">
        <v>37</v>
      </c>
      <c r="C162" t="s">
        <v>10</v>
      </c>
      <c r="D162" t="s">
        <v>11</v>
      </c>
      <c r="E162" t="s">
        <v>229</v>
      </c>
      <c r="F162" t="s">
        <v>365</v>
      </c>
      <c r="G162" t="s">
        <v>49</v>
      </c>
      <c r="H162" t="str">
        <f>IFERROR(VLOOKUP(B162,[2]Sheet2!K:L,2,0), "Laptop")</f>
        <v>Laptop</v>
      </c>
    </row>
    <row r="163" spans="1:8" x14ac:dyDescent="0.35">
      <c r="A163" t="s">
        <v>304</v>
      </c>
      <c r="B163" t="s">
        <v>44</v>
      </c>
      <c r="C163" t="s">
        <v>10</v>
      </c>
      <c r="D163" t="s">
        <v>11</v>
      </c>
      <c r="E163" t="s">
        <v>229</v>
      </c>
      <c r="F163" t="s">
        <v>366</v>
      </c>
      <c r="H163" t="str">
        <f>IFERROR(VLOOKUP(B163,[2]Sheet2!K:L,2,0), "Laptop")</f>
        <v>Desktop</v>
      </c>
    </row>
    <row r="164" spans="1:8" x14ac:dyDescent="0.35">
      <c r="A164" t="s">
        <v>367</v>
      </c>
      <c r="B164" t="s">
        <v>17</v>
      </c>
      <c r="C164" t="s">
        <v>10</v>
      </c>
      <c r="D164" t="s">
        <v>11</v>
      </c>
      <c r="E164" t="s">
        <v>229</v>
      </c>
      <c r="F164" t="s">
        <v>368</v>
      </c>
      <c r="G164" t="s">
        <v>318</v>
      </c>
      <c r="H164" t="str">
        <f>IFERROR(VLOOKUP(B164,[2]Sheet2!K:L,2,0), "Laptop")</f>
        <v>Laptop</v>
      </c>
    </row>
    <row r="165" spans="1:8" x14ac:dyDescent="0.35">
      <c r="A165" t="s">
        <v>369</v>
      </c>
      <c r="B165" t="s">
        <v>37</v>
      </c>
      <c r="C165" t="s">
        <v>10</v>
      </c>
      <c r="D165" t="s">
        <v>11</v>
      </c>
      <c r="E165" t="s">
        <v>229</v>
      </c>
      <c r="F165" t="s">
        <v>370</v>
      </c>
      <c r="G165" t="s">
        <v>42</v>
      </c>
      <c r="H165" t="str">
        <f>IFERROR(VLOOKUP(B165,[2]Sheet2!K:L,2,0), "Laptop")</f>
        <v>Laptop</v>
      </c>
    </row>
    <row r="166" spans="1:8" x14ac:dyDescent="0.35">
      <c r="A166" t="s">
        <v>371</v>
      </c>
      <c r="B166" t="s">
        <v>44</v>
      </c>
      <c r="C166" t="s">
        <v>10</v>
      </c>
      <c r="D166" t="s">
        <v>11</v>
      </c>
      <c r="E166" t="s">
        <v>229</v>
      </c>
      <c r="F166" t="s">
        <v>372</v>
      </c>
      <c r="H166" t="str">
        <f>IFERROR(VLOOKUP(B166,[2]Sheet2!K:L,2,0), "Laptop")</f>
        <v>Desktop</v>
      </c>
    </row>
    <row r="167" spans="1:8" x14ac:dyDescent="0.35">
      <c r="A167" t="s">
        <v>233</v>
      </c>
      <c r="B167" t="s">
        <v>44</v>
      </c>
      <c r="C167" t="s">
        <v>10</v>
      </c>
      <c r="D167" t="s">
        <v>11</v>
      </c>
      <c r="E167" t="s">
        <v>229</v>
      </c>
      <c r="F167" t="s">
        <v>373</v>
      </c>
      <c r="H167" t="str">
        <f>IFERROR(VLOOKUP(B167,[2]Sheet2!K:L,2,0), "Laptop")</f>
        <v>Desktop</v>
      </c>
    </row>
    <row r="168" spans="1:8" x14ac:dyDescent="0.35">
      <c r="A168" t="s">
        <v>346</v>
      </c>
      <c r="B168" t="s">
        <v>194</v>
      </c>
      <c r="C168" t="s">
        <v>10</v>
      </c>
      <c r="D168" t="s">
        <v>11</v>
      </c>
      <c r="E168" t="s">
        <v>229</v>
      </c>
      <c r="F168" t="s">
        <v>374</v>
      </c>
      <c r="G168" t="s">
        <v>46</v>
      </c>
      <c r="H168" t="str">
        <f>IFERROR(VLOOKUP(B168,[2]Sheet2!K:L,2,0), "Laptop")</f>
        <v>Laptop</v>
      </c>
    </row>
    <row r="169" spans="1:8" x14ac:dyDescent="0.35">
      <c r="A169" t="s">
        <v>375</v>
      </c>
      <c r="B169" t="s">
        <v>17</v>
      </c>
      <c r="C169" t="s">
        <v>10</v>
      </c>
      <c r="D169" t="s">
        <v>11</v>
      </c>
      <c r="E169" t="s">
        <v>229</v>
      </c>
      <c r="F169" t="s">
        <v>376</v>
      </c>
      <c r="G169" t="s">
        <v>268</v>
      </c>
      <c r="H169" t="str">
        <f>IFERROR(VLOOKUP(B169,[2]Sheet2!K:L,2,0), "Laptop")</f>
        <v>Laptop</v>
      </c>
    </row>
    <row r="170" spans="1:8" x14ac:dyDescent="0.35">
      <c r="A170" t="s">
        <v>292</v>
      </c>
      <c r="B170" t="s">
        <v>44</v>
      </c>
      <c r="C170" t="s">
        <v>10</v>
      </c>
      <c r="D170" t="s">
        <v>11</v>
      </c>
      <c r="E170" t="s">
        <v>229</v>
      </c>
      <c r="F170" t="s">
        <v>377</v>
      </c>
      <c r="H170" t="str">
        <f>IFERROR(VLOOKUP(B170,[2]Sheet2!K:L,2,0), "Laptop")</f>
        <v>Desktop</v>
      </c>
    </row>
    <row r="171" spans="1:8" x14ac:dyDescent="0.35">
      <c r="A171" t="s">
        <v>339</v>
      </c>
      <c r="B171" t="s">
        <v>176</v>
      </c>
      <c r="C171" t="s">
        <v>10</v>
      </c>
      <c r="D171" t="s">
        <v>11</v>
      </c>
      <c r="E171" t="s">
        <v>229</v>
      </c>
      <c r="F171" t="s">
        <v>378</v>
      </c>
      <c r="G171" t="s">
        <v>49</v>
      </c>
      <c r="H171" t="str">
        <f>IFERROR(VLOOKUP(B171,[2]Sheet2!K:L,2,0), "Laptop")</f>
        <v>Laptop</v>
      </c>
    </row>
    <row r="172" spans="1:8" x14ac:dyDescent="0.35">
      <c r="A172" t="s">
        <v>379</v>
      </c>
      <c r="B172" t="s">
        <v>17</v>
      </c>
      <c r="C172" t="s">
        <v>10</v>
      </c>
      <c r="D172" t="s">
        <v>11</v>
      </c>
      <c r="E172" t="s">
        <v>229</v>
      </c>
      <c r="F172" t="s">
        <v>380</v>
      </c>
      <c r="G172" t="s">
        <v>265</v>
      </c>
      <c r="H172" t="str">
        <f>IFERROR(VLOOKUP(B172,[2]Sheet2!K:L,2,0), "Laptop")</f>
        <v>Laptop</v>
      </c>
    </row>
    <row r="173" spans="1:8" x14ac:dyDescent="0.35">
      <c r="A173" t="s">
        <v>381</v>
      </c>
      <c r="B173" t="s">
        <v>37</v>
      </c>
      <c r="C173" t="s">
        <v>10</v>
      </c>
      <c r="D173" t="s">
        <v>11</v>
      </c>
      <c r="E173" t="s">
        <v>229</v>
      </c>
      <c r="F173" t="s">
        <v>382</v>
      </c>
      <c r="G173" t="s">
        <v>46</v>
      </c>
      <c r="H173" t="str">
        <f>IFERROR(VLOOKUP(B173,[2]Sheet2!K:L,2,0), "Laptop")</f>
        <v>Laptop</v>
      </c>
    </row>
    <row r="174" spans="1:8" x14ac:dyDescent="0.35">
      <c r="A174" t="s">
        <v>243</v>
      </c>
      <c r="B174" t="s">
        <v>44</v>
      </c>
      <c r="C174" t="s">
        <v>10</v>
      </c>
      <c r="D174" t="s">
        <v>11</v>
      </c>
      <c r="E174" t="s">
        <v>229</v>
      </c>
      <c r="F174" t="s">
        <v>383</v>
      </c>
      <c r="H174" t="str">
        <f>IFERROR(VLOOKUP(B174,[2]Sheet2!K:L,2,0), "Laptop")</f>
        <v>Desktop</v>
      </c>
    </row>
    <row r="175" spans="1:8" x14ac:dyDescent="0.35">
      <c r="A175" t="s">
        <v>384</v>
      </c>
      <c r="B175" t="s">
        <v>64</v>
      </c>
      <c r="C175" t="s">
        <v>10</v>
      </c>
      <c r="D175" t="s">
        <v>11</v>
      </c>
      <c r="E175" t="s">
        <v>229</v>
      </c>
      <c r="F175" t="s">
        <v>385</v>
      </c>
      <c r="G175" t="s">
        <v>239</v>
      </c>
      <c r="H175" t="str">
        <f>IFERROR(VLOOKUP(B175,[2]Sheet2!K:L,2,0), "Laptop")</f>
        <v>Desktop</v>
      </c>
    </row>
    <row r="176" spans="1:8" x14ac:dyDescent="0.35">
      <c r="A176" t="s">
        <v>288</v>
      </c>
      <c r="B176" t="s">
        <v>17</v>
      </c>
      <c r="C176" t="s">
        <v>10</v>
      </c>
      <c r="D176" t="s">
        <v>11</v>
      </c>
      <c r="E176" t="s">
        <v>229</v>
      </c>
      <c r="F176" t="s">
        <v>386</v>
      </c>
      <c r="G176" t="s">
        <v>49</v>
      </c>
      <c r="H176" t="str">
        <f>IFERROR(VLOOKUP(B176,[2]Sheet2!K:L,2,0), "Laptop")</f>
        <v>Laptop</v>
      </c>
    </row>
    <row r="177" spans="1:8" x14ac:dyDescent="0.35">
      <c r="A177" t="s">
        <v>387</v>
      </c>
      <c r="B177" t="s">
        <v>44</v>
      </c>
      <c r="C177" t="s">
        <v>10</v>
      </c>
      <c r="D177" t="s">
        <v>11</v>
      </c>
      <c r="E177" t="s">
        <v>229</v>
      </c>
      <c r="F177" t="s">
        <v>388</v>
      </c>
      <c r="G177" t="s">
        <v>239</v>
      </c>
      <c r="H177" t="str">
        <f>IFERROR(VLOOKUP(B177,[2]Sheet2!K:L,2,0), "Laptop")</f>
        <v>Desktop</v>
      </c>
    </row>
    <row r="178" spans="1:8" x14ac:dyDescent="0.35">
      <c r="A178" t="s">
        <v>389</v>
      </c>
      <c r="B178" t="s">
        <v>44</v>
      </c>
      <c r="C178" t="s">
        <v>10</v>
      </c>
      <c r="D178" t="s">
        <v>11</v>
      </c>
      <c r="E178" t="s">
        <v>229</v>
      </c>
      <c r="F178" t="s">
        <v>390</v>
      </c>
      <c r="H178" t="str">
        <f>IFERROR(VLOOKUP(B178,[2]Sheet2!K:L,2,0), "Laptop")</f>
        <v>Desktop</v>
      </c>
    </row>
    <row r="179" spans="1:8" x14ac:dyDescent="0.35">
      <c r="A179" t="s">
        <v>247</v>
      </c>
      <c r="B179" t="s">
        <v>273</v>
      </c>
      <c r="C179" t="s">
        <v>10</v>
      </c>
      <c r="D179" t="s">
        <v>11</v>
      </c>
      <c r="E179" t="s">
        <v>229</v>
      </c>
      <c r="F179" t="s">
        <v>391</v>
      </c>
      <c r="H179" t="str">
        <f>IFERROR(VLOOKUP(B179,[2]Sheet2!K:L,2,0), "Laptop")</f>
        <v>Laptop</v>
      </c>
    </row>
    <row r="180" spans="1:8" x14ac:dyDescent="0.35">
      <c r="A180" t="s">
        <v>392</v>
      </c>
      <c r="B180" t="s">
        <v>17</v>
      </c>
      <c r="C180" t="s">
        <v>10</v>
      </c>
      <c r="D180" t="s">
        <v>11</v>
      </c>
      <c r="E180" t="s">
        <v>229</v>
      </c>
      <c r="F180" t="s">
        <v>393</v>
      </c>
      <c r="G180" t="s">
        <v>42</v>
      </c>
      <c r="H180" t="str">
        <f>IFERROR(VLOOKUP(B180,[2]Sheet2!K:L,2,0), "Laptop")</f>
        <v>Laptop</v>
      </c>
    </row>
    <row r="181" spans="1:8" x14ac:dyDescent="0.35">
      <c r="A181" t="s">
        <v>394</v>
      </c>
      <c r="B181" t="s">
        <v>194</v>
      </c>
      <c r="C181" t="s">
        <v>10</v>
      </c>
      <c r="D181" t="s">
        <v>11</v>
      </c>
      <c r="E181" t="s">
        <v>229</v>
      </c>
      <c r="F181" t="s">
        <v>395</v>
      </c>
      <c r="G181" t="s">
        <v>46</v>
      </c>
      <c r="H181" t="str">
        <f>IFERROR(VLOOKUP(B181,[2]Sheet2!K:L,2,0), "Laptop")</f>
        <v>Laptop</v>
      </c>
    </row>
    <row r="182" spans="1:8" x14ac:dyDescent="0.35">
      <c r="A182" t="s">
        <v>371</v>
      </c>
      <c r="B182" t="s">
        <v>37</v>
      </c>
      <c r="C182" t="s">
        <v>10</v>
      </c>
      <c r="D182" t="s">
        <v>11</v>
      </c>
      <c r="E182" t="s">
        <v>229</v>
      </c>
      <c r="F182" t="s">
        <v>396</v>
      </c>
      <c r="G182" t="s">
        <v>42</v>
      </c>
      <c r="H182" t="str">
        <f>IFERROR(VLOOKUP(B182,[2]Sheet2!K:L,2,0), "Laptop")</f>
        <v>Laptop</v>
      </c>
    </row>
    <row r="183" spans="1:8" x14ac:dyDescent="0.35">
      <c r="A183" t="s">
        <v>397</v>
      </c>
      <c r="B183" t="s">
        <v>27</v>
      </c>
      <c r="C183" t="s">
        <v>10</v>
      </c>
      <c r="D183" t="s">
        <v>11</v>
      </c>
      <c r="E183" t="s">
        <v>398</v>
      </c>
      <c r="F183" t="s">
        <v>399</v>
      </c>
      <c r="G183" t="s">
        <v>239</v>
      </c>
      <c r="H183" t="str">
        <f>IFERROR(VLOOKUP(B183,[2]Sheet2!K:L,2,0), "Laptop")</f>
        <v>Laptop</v>
      </c>
    </row>
    <row r="184" spans="1:8" x14ac:dyDescent="0.35">
      <c r="A184" t="s">
        <v>400</v>
      </c>
      <c r="B184" t="s">
        <v>44</v>
      </c>
      <c r="C184" t="s">
        <v>10</v>
      </c>
      <c r="D184" t="s">
        <v>11</v>
      </c>
      <c r="E184" t="s">
        <v>398</v>
      </c>
      <c r="F184" t="s">
        <v>401</v>
      </c>
      <c r="H184" t="str">
        <f>IFERROR(VLOOKUP(B184,[2]Sheet2!K:L,2,0), "Laptop")</f>
        <v>Desktop</v>
      </c>
    </row>
    <row r="185" spans="1:8" x14ac:dyDescent="0.35">
      <c r="A185" t="s">
        <v>402</v>
      </c>
      <c r="B185" t="s">
        <v>64</v>
      </c>
      <c r="C185" t="s">
        <v>10</v>
      </c>
      <c r="D185" t="s">
        <v>11</v>
      </c>
      <c r="E185" t="s">
        <v>398</v>
      </c>
      <c r="F185" t="s">
        <v>403</v>
      </c>
      <c r="G185" t="s">
        <v>239</v>
      </c>
      <c r="H185" t="str">
        <f>IFERROR(VLOOKUP(B185,[2]Sheet2!K:L,2,0), "Laptop")</f>
        <v>Desktop</v>
      </c>
    </row>
    <row r="186" spans="1:8" x14ac:dyDescent="0.35">
      <c r="A186" t="s">
        <v>404</v>
      </c>
      <c r="B186" t="s">
        <v>44</v>
      </c>
      <c r="C186" t="s">
        <v>10</v>
      </c>
      <c r="D186" t="s">
        <v>11</v>
      </c>
      <c r="E186" t="s">
        <v>398</v>
      </c>
      <c r="F186" t="s">
        <v>405</v>
      </c>
      <c r="H186" t="str">
        <f>IFERROR(VLOOKUP(B186,[2]Sheet2!K:L,2,0), "Laptop")</f>
        <v>Desktop</v>
      </c>
    </row>
    <row r="187" spans="1:8" x14ac:dyDescent="0.35">
      <c r="A187" t="s">
        <v>406</v>
      </c>
      <c r="B187" t="s">
        <v>17</v>
      </c>
      <c r="C187" t="s">
        <v>10</v>
      </c>
      <c r="D187" t="s">
        <v>11</v>
      </c>
      <c r="E187" t="s">
        <v>398</v>
      </c>
      <c r="F187" t="s">
        <v>407</v>
      </c>
      <c r="G187" t="s">
        <v>42</v>
      </c>
      <c r="H187" t="str">
        <f>IFERROR(VLOOKUP(B187,[2]Sheet2!K:L,2,0), "Laptop")</f>
        <v>Laptop</v>
      </c>
    </row>
    <row r="188" spans="1:8" x14ac:dyDescent="0.35">
      <c r="A188" t="s">
        <v>408</v>
      </c>
      <c r="B188" t="s">
        <v>176</v>
      </c>
      <c r="C188" t="s">
        <v>10</v>
      </c>
      <c r="D188" t="s">
        <v>11</v>
      </c>
      <c r="E188" t="s">
        <v>398</v>
      </c>
      <c r="F188" t="s">
        <v>409</v>
      </c>
      <c r="G188" t="s">
        <v>46</v>
      </c>
      <c r="H188" t="str">
        <f>IFERROR(VLOOKUP(B188,[2]Sheet2!K:L,2,0), "Laptop")</f>
        <v>Laptop</v>
      </c>
    </row>
    <row r="189" spans="1:8" x14ac:dyDescent="0.35">
      <c r="A189" t="s">
        <v>410</v>
      </c>
      <c r="B189" t="s">
        <v>37</v>
      </c>
      <c r="C189" t="s">
        <v>10</v>
      </c>
      <c r="D189" t="s">
        <v>11</v>
      </c>
      <c r="E189" t="s">
        <v>398</v>
      </c>
      <c r="F189" t="s">
        <v>411</v>
      </c>
      <c r="G189" t="s">
        <v>311</v>
      </c>
      <c r="H189" t="str">
        <f>IFERROR(VLOOKUP(B189,[2]Sheet2!K:L,2,0), "Laptop")</f>
        <v>Laptop</v>
      </c>
    </row>
    <row r="190" spans="1:8" x14ac:dyDescent="0.35">
      <c r="A190" t="s">
        <v>412</v>
      </c>
      <c r="B190" t="s">
        <v>176</v>
      </c>
      <c r="C190" t="s">
        <v>10</v>
      </c>
      <c r="D190" t="s">
        <v>11</v>
      </c>
      <c r="E190" t="s">
        <v>398</v>
      </c>
      <c r="F190" t="s">
        <v>413</v>
      </c>
      <c r="G190" t="s">
        <v>46</v>
      </c>
      <c r="H190" t="str">
        <f>IFERROR(VLOOKUP(B190,[2]Sheet2!K:L,2,0), "Laptop")</f>
        <v>Laptop</v>
      </c>
    </row>
    <row r="191" spans="1:8" x14ac:dyDescent="0.35">
      <c r="A191" t="s">
        <v>414</v>
      </c>
      <c r="B191" t="s">
        <v>37</v>
      </c>
      <c r="C191" t="s">
        <v>10</v>
      </c>
      <c r="D191" t="s">
        <v>11</v>
      </c>
      <c r="E191" t="s">
        <v>398</v>
      </c>
      <c r="F191" t="s">
        <v>415</v>
      </c>
      <c r="G191" t="s">
        <v>173</v>
      </c>
      <c r="H191" t="str">
        <f>IFERROR(VLOOKUP(B191,[2]Sheet2!K:L,2,0), "Laptop")</f>
        <v>Laptop</v>
      </c>
    </row>
    <row r="192" spans="1:8" x14ac:dyDescent="0.35">
      <c r="A192" t="s">
        <v>416</v>
      </c>
      <c r="B192" t="s">
        <v>44</v>
      </c>
      <c r="C192" t="s">
        <v>10</v>
      </c>
      <c r="D192" t="s">
        <v>11</v>
      </c>
      <c r="E192" t="s">
        <v>398</v>
      </c>
      <c r="F192" t="s">
        <v>417</v>
      </c>
      <c r="G192" t="s">
        <v>42</v>
      </c>
      <c r="H192" t="str">
        <f>IFERROR(VLOOKUP(B192,[2]Sheet2!K:L,2,0), "Laptop")</f>
        <v>Desktop</v>
      </c>
    </row>
    <row r="193" spans="1:8" x14ac:dyDescent="0.35">
      <c r="A193" t="s">
        <v>418</v>
      </c>
      <c r="B193" t="s">
        <v>130</v>
      </c>
      <c r="C193" t="s">
        <v>10</v>
      </c>
      <c r="D193" t="s">
        <v>11</v>
      </c>
      <c r="E193" t="s">
        <v>398</v>
      </c>
      <c r="F193" t="s">
        <v>419</v>
      </c>
      <c r="G193" t="s">
        <v>135</v>
      </c>
      <c r="H193" t="str">
        <f>IFERROR(VLOOKUP(B193,[2]Sheet2!K:L,2,0), "Laptop")</f>
        <v>Desktop</v>
      </c>
    </row>
    <row r="194" spans="1:8" x14ac:dyDescent="0.35">
      <c r="A194" t="s">
        <v>420</v>
      </c>
      <c r="B194" t="s">
        <v>17</v>
      </c>
      <c r="C194" t="s">
        <v>10</v>
      </c>
      <c r="D194" t="s">
        <v>11</v>
      </c>
      <c r="E194" t="s">
        <v>398</v>
      </c>
      <c r="F194" t="s">
        <v>421</v>
      </c>
      <c r="G194" t="s">
        <v>42</v>
      </c>
      <c r="H194" t="str">
        <f>IFERROR(VLOOKUP(B194,[2]Sheet2!K:L,2,0), "Laptop")</f>
        <v>Laptop</v>
      </c>
    </row>
    <row r="195" spans="1:8" x14ac:dyDescent="0.35">
      <c r="A195" t="s">
        <v>422</v>
      </c>
      <c r="B195" t="s">
        <v>194</v>
      </c>
      <c r="C195" t="s">
        <v>10</v>
      </c>
      <c r="D195" t="s">
        <v>11</v>
      </c>
      <c r="E195" t="s">
        <v>398</v>
      </c>
      <c r="F195" t="s">
        <v>423</v>
      </c>
      <c r="G195" t="s">
        <v>46</v>
      </c>
      <c r="H195" t="str">
        <f>IFERROR(VLOOKUP(B195,[2]Sheet2!K:L,2,0), "Laptop")</f>
        <v>Laptop</v>
      </c>
    </row>
    <row r="196" spans="1:8" x14ac:dyDescent="0.35">
      <c r="A196" t="s">
        <v>424</v>
      </c>
      <c r="B196" t="s">
        <v>44</v>
      </c>
      <c r="C196" t="s">
        <v>10</v>
      </c>
      <c r="D196" t="s">
        <v>11</v>
      </c>
      <c r="E196" t="s">
        <v>398</v>
      </c>
      <c r="F196" t="s">
        <v>425</v>
      </c>
      <c r="H196" t="str">
        <f>IFERROR(VLOOKUP(B196,[2]Sheet2!K:L,2,0), "Laptop")</f>
        <v>Desktop</v>
      </c>
    </row>
    <row r="197" spans="1:8" x14ac:dyDescent="0.35">
      <c r="A197" t="s">
        <v>426</v>
      </c>
      <c r="B197" t="s">
        <v>194</v>
      </c>
      <c r="C197" t="s">
        <v>10</v>
      </c>
      <c r="D197" t="s">
        <v>11</v>
      </c>
      <c r="E197" t="s">
        <v>398</v>
      </c>
      <c r="F197" t="s">
        <v>427</v>
      </c>
      <c r="G197" t="s">
        <v>49</v>
      </c>
      <c r="H197" t="str">
        <f>IFERROR(VLOOKUP(B197,[2]Sheet2!K:L,2,0), "Laptop")</f>
        <v>Laptop</v>
      </c>
    </row>
    <row r="198" spans="1:8" x14ac:dyDescent="0.35">
      <c r="A198" t="s">
        <v>428</v>
      </c>
      <c r="B198" t="s">
        <v>44</v>
      </c>
      <c r="C198" t="s">
        <v>10</v>
      </c>
   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IFERROR(VLOOKUP(B198,[2]Sheet2!K:L,2,0), "Laptop")</f>
        <v>Desktop</v>
      </c>
    </row>
    <row r="199" spans="1:8" x14ac:dyDescent="0.35">
      <c r="A199" t="s">
        <v>430</v>
      </c>
      <c r="B199" t="s">
        <v>17</v>
      </c>
      <c r="C199" t="s">
        <v>10</v>
      </c>
      <c r="D199" t="s">
        <v>11</v>
      </c>
      <c r="E199" t="s">
        <v>398</v>
      </c>
      <c r="F199" t="s">
        <v>431</v>
      </c>
      <c r="G199" t="s">
        <v>46</v>
      </c>
      <c r="H199" t="str">
        <f>IFERROR(VLOOKUP(B199,[2]Sheet2!K:L,2,0), "Laptop")</f>
        <v>Laptop</v>
      </c>
    </row>
    <row r="200" spans="1:8" x14ac:dyDescent="0.35">
      <c r="A200" t="s">
        <v>432</v>
      </c>
      <c r="B200" t="s">
        <v>362</v>
      </c>
      <c r="C200" t="s">
        <v>10</v>
      </c>
      <c r="D200" t="s">
        <v>11</v>
      </c>
      <c r="E200" t="s">
        <v>398</v>
      </c>
      <c r="F200" t="s">
        <v>433</v>
      </c>
      <c r="G200" t="s">
        <v>135</v>
      </c>
      <c r="H200" t="str">
        <f>IFERROR(VLOOKUP(B200,[2]Sheet2!K:L,2,0), "Laptop")</f>
        <v>Desktop</v>
      </c>
    </row>
    <row r="201" spans="1:8" x14ac:dyDescent="0.35">
      <c r="A201" t="s">
        <v>434</v>
      </c>
      <c r="B201" t="s">
        <v>17</v>
      </c>
      <c r="C201" t="s">
        <v>10</v>
      </c>
      <c r="D201" t="s">
        <v>11</v>
      </c>
      <c r="E201" t="s">
        <v>398</v>
      </c>
      <c r="F201" t="s">
        <v>435</v>
      </c>
      <c r="G201" t="s">
        <v>49</v>
      </c>
      <c r="H201" t="str">
        <f>IFERROR(VLOOKUP(B201,[2]Sheet2!K:L,2,0), "Laptop")</f>
        <v>Laptop</v>
      </c>
    </row>
    <row r="202" spans="1:8" x14ac:dyDescent="0.35">
      <c r="A202" t="s">
        <v>436</v>
      </c>
      <c r="B202" t="s">
        <v>17</v>
      </c>
      <c r="C202" t="s">
        <v>10</v>
      </c>
      <c r="D202" t="s">
        <v>11</v>
      </c>
      <c r="E202" t="s">
        <v>398</v>
      </c>
      <c r="F202" t="s">
        <v>437</v>
      </c>
      <c r="G202" t="s">
        <v>57</v>
      </c>
      <c r="H202" t="str">
        <f>IFERROR(VLOOKUP(B202,[2]Sheet2!K:L,2,0), "Laptop")</f>
        <v>Laptop</v>
      </c>
    </row>
    <row r="203" spans="1:8" x14ac:dyDescent="0.35">
      <c r="A203" t="s">
        <v>438</v>
      </c>
      <c r="B203" t="s">
        <v>44</v>
      </c>
      <c r="C203" t="s">
        <v>10</v>
      </c>
      <c r="D203" t="s">
        <v>11</v>
      </c>
      <c r="E203" t="s">
        <v>398</v>
      </c>
      <c r="F203" t="s">
        <v>439</v>
      </c>
      <c r="G203" t="s">
        <v>35</v>
      </c>
      <c r="H203" t="str">
        <f>IFERROR(VLOOKUP(B203,[2]Sheet2!K:L,2,0), "Laptop")</f>
        <v>Desktop</v>
      </c>
    </row>
    <row r="204" spans="1:8" x14ac:dyDescent="0.35">
      <c r="A204" t="s">
        <v>440</v>
      </c>
      <c r="B204" t="s">
        <v>17</v>
      </c>
      <c r="C204" t="s">
        <v>10</v>
      </c>
      <c r="D204" t="s">
        <v>11</v>
      </c>
      <c r="E204" t="s">
        <v>398</v>
      </c>
      <c r="F204" t="s">
        <v>441</v>
      </c>
      <c r="G204" t="s">
        <v>49</v>
      </c>
      <c r="H204" t="str">
        <f>IFERROR(VLOOKUP(B204,[2]Sheet2!K:L,2,0), "Laptop")</f>
        <v>Laptop</v>
      </c>
    </row>
    <row r="205" spans="1:8" x14ac:dyDescent="0.35">
      <c r="A205" t="s">
        <v>442</v>
      </c>
      <c r="B205" t="s">
        <v>44</v>
      </c>
      <c r="C205" t="s">
        <v>10</v>
      </c>
      <c r="D205" t="s">
        <v>11</v>
      </c>
      <c r="E205" t="s">
        <v>398</v>
      </c>
      <c r="F205" t="s">
        <v>443</v>
      </c>
      <c r="G205" t="s">
        <v>239</v>
      </c>
      <c r="H205" t="str">
        <f>IFERROR(VLOOKUP(B205,[2]Sheet2!K:L,2,0), "Laptop")</f>
        <v>Desktop</v>
      </c>
    </row>
    <row r="206" spans="1:8" x14ac:dyDescent="0.35">
      <c r="A206" t="s">
        <v>444</v>
      </c>
      <c r="B206" t="s">
        <v>17</v>
      </c>
      <c r="C206" t="s">
        <v>10</v>
      </c>
      <c r="D206" t="s">
        <v>11</v>
      </c>
      <c r="E206" t="s">
        <v>398</v>
      </c>
      <c r="F206" t="s">
        <v>445</v>
      </c>
      <c r="G206" t="s">
        <v>239</v>
      </c>
      <c r="H206" t="str">
        <f>IFERROR(VLOOKUP(B206,[2]Sheet2!K:L,2,0), "Laptop")</f>
        <v>Laptop</v>
      </c>
    </row>
    <row r="207" spans="1:8" x14ac:dyDescent="0.35">
      <c r="A207" t="s">
        <v>446</v>
      </c>
      <c r="B207" t="s">
        <v>44</v>
      </c>
      <c r="C207" t="s">
        <v>10</v>
      </c>
      <c r="D207" t="s">
        <v>11</v>
      </c>
      <c r="E207" t="s">
        <v>398</v>
      </c>
      <c r="F207" t="s">
        <v>447</v>
      </c>
      <c r="G207" t="s">
        <v>46</v>
      </c>
      <c r="H207" t="str">
        <f>IFERROR(VLOOKUP(B207,[2]Sheet2!K:L,2,0), "Laptop")</f>
        <v>Desktop</v>
      </c>
    </row>
    <row r="208" spans="1:8" x14ac:dyDescent="0.35">
      <c r="A208" t="s">
        <v>448</v>
      </c>
      <c r="B208" t="s">
        <v>17</v>
      </c>
      <c r="C208" t="s">
        <v>10</v>
      </c>
      <c r="D208" t="s">
        <v>11</v>
      </c>
      <c r="E208" t="s">
        <v>398</v>
      </c>
      <c r="F208" t="s">
        <v>449</v>
      </c>
      <c r="G208" t="s">
        <v>49</v>
      </c>
      <c r="H208" t="str">
        <f>IFERROR(VLOOKUP(B208,[2]Sheet2!K:L,2,0), "Laptop")</f>
        <v>Laptop</v>
      </c>
    </row>
    <row r="209" spans="1:8" x14ac:dyDescent="0.35">
      <c r="A209" t="s">
        <v>450</v>
      </c>
      <c r="B209" t="s">
        <v>17</v>
      </c>
      <c r="C209" t="s">
        <v>10</v>
      </c>
      <c r="D209" t="s">
        <v>11</v>
      </c>
      <c r="E209" t="s">
        <v>398</v>
      </c>
      <c r="F209" t="s">
        <v>451</v>
      </c>
      <c r="G209" t="s">
        <v>239</v>
      </c>
      <c r="H209" t="str">
        <f>IFERROR(VLOOKUP(B209,[2]Sheet2!K:L,2,0), "Laptop")</f>
        <v>Laptop</v>
      </c>
    </row>
    <row r="210" spans="1:8" x14ac:dyDescent="0.35">
      <c r="A210" t="s">
        <v>452</v>
      </c>
      <c r="B210" t="s">
        <v>17</v>
      </c>
      <c r="C210" t="s">
        <v>10</v>
      </c>
      <c r="D210" t="s">
        <v>11</v>
      </c>
      <c r="E210" t="s">
        <v>398</v>
      </c>
      <c r="F210" t="s">
        <v>453</v>
      </c>
      <c r="G210" t="s">
        <v>268</v>
      </c>
      <c r="H210" t="str">
        <f>IFERROR(VLOOKUP(B210,[2]Sheet2!K:L,2,0), "Laptop")</f>
        <v>Laptop</v>
      </c>
    </row>
    <row r="211" spans="1:8" x14ac:dyDescent="0.35">
      <c r="A211" t="s">
        <v>454</v>
      </c>
      <c r="B211" t="s">
        <v>17</v>
      </c>
      <c r="C211" t="s">
        <v>10</v>
      </c>
      <c r="D211" t="s">
        <v>11</v>
      </c>
      <c r="E211" t="s">
        <v>398</v>
      </c>
      <c r="F211" t="s">
        <v>455</v>
      </c>
      <c r="G211" t="s">
        <v>46</v>
      </c>
      <c r="H211" t="str">
        <f>IFERROR(VLOOKUP(B211,[2]Sheet2!K:L,2,0), "Laptop")</f>
        <v>Laptop</v>
      </c>
    </row>
    <row r="212" spans="1:8" x14ac:dyDescent="0.35">
      <c r="A212" t="s">
        <v>456</v>
      </c>
      <c r="B212" t="s">
        <v>37</v>
      </c>
      <c r="C212" t="s">
        <v>10</v>
      </c>
      <c r="D212" t="s">
        <v>11</v>
      </c>
      <c r="E212" t="s">
        <v>398</v>
      </c>
      <c r="F212" t="s">
        <v>457</v>
      </c>
      <c r="G212" t="s">
        <v>35</v>
      </c>
      <c r="H212" t="str">
        <f>IFERROR(VLOOKUP(B212,[2]Sheet2!K:L,2,0), "Laptop")</f>
        <v>Laptop</v>
      </c>
    </row>
    <row r="213" spans="1:8" x14ac:dyDescent="0.35">
      <c r="A213" t="s">
        <v>438</v>
      </c>
      <c r="B213" t="s">
        <v>44</v>
      </c>
      <c r="C213" t="s">
        <v>10</v>
      </c>
      <c r="D213" t="s">
        <v>11</v>
      </c>
      <c r="E213" t="s">
        <v>398</v>
      </c>
      <c r="F213" t="s">
        <v>458</v>
      </c>
      <c r="G213" t="s">
        <v>35</v>
      </c>
      <c r="H213" t="str">
        <f>IFERROR(VLOOKUP(B213,[2]Sheet2!K:L,2,0), "Laptop")</f>
        <v>Desktop</v>
      </c>
    </row>
    <row r="214" spans="1:8" x14ac:dyDescent="0.35">
      <c r="A214" t="s">
        <v>459</v>
      </c>
      <c r="B214" t="s">
        <v>44</v>
      </c>
      <c r="C214" t="s">
        <v>10</v>
      </c>
      <c r="D214" t="s">
        <v>11</v>
      </c>
      <c r="E214" t="s">
        <v>398</v>
      </c>
      <c r="F214" t="s">
        <v>460</v>
      </c>
      <c r="H214" t="str">
        <f>IFERROR(VLOOKUP(B214,[2]Sheet2!K:L,2,0), "Laptop")</f>
        <v>Desktop</v>
      </c>
    </row>
    <row r="215" spans="1:8" x14ac:dyDescent="0.35">
      <c r="A215" t="s">
        <v>461</v>
      </c>
      <c r="B215" t="s">
        <v>44</v>
      </c>
      <c r="C215" t="s">
        <v>10</v>
      </c>
      <c r="D215" t="s">
        <v>11</v>
      </c>
      <c r="E215" t="s">
        <v>398</v>
      </c>
      <c r="F215" t="s">
        <v>462</v>
      </c>
      <c r="G215" t="s">
        <v>239</v>
      </c>
      <c r="H215" t="str">
        <f>IFERROR(VLOOKUP(B215,[2]Sheet2!K:L,2,0), "Laptop")</f>
        <v>Desktop</v>
      </c>
    </row>
    <row r="216" spans="1:8" x14ac:dyDescent="0.35">
      <c r="A216" t="s">
        <v>463</v>
      </c>
      <c r="B216" t="s">
        <v>362</v>
      </c>
      <c r="C216" t="s">
        <v>10</v>
      </c>
      <c r="D216" t="s">
        <v>11</v>
      </c>
      <c r="E216" t="s">
        <v>398</v>
      </c>
      <c r="F216" t="s">
        <v>464</v>
      </c>
      <c r="G216" t="s">
        <v>49</v>
      </c>
      <c r="H216" t="str">
        <f>IFERROR(VLOOKUP(B216,[2]Sheet2!K:L,2,0), "Laptop")</f>
        <v>Desktop</v>
      </c>
    </row>
    <row r="217" spans="1:8" x14ac:dyDescent="0.35">
      <c r="A217" t="s">
        <v>442</v>
      </c>
      <c r="B217" t="s">
        <v>44</v>
      </c>
      <c r="C217" t="s">
        <v>10</v>
      </c>
      <c r="D217" t="s">
        <v>11</v>
      </c>
      <c r="E217" t="s">
        <v>398</v>
      </c>
      <c r="F217" t="s">
        <v>465</v>
      </c>
      <c r="G217" t="s">
        <v>87</v>
      </c>
      <c r="H217" t="str">
        <f>IFERROR(VLOOKUP(B217,[2]Sheet2!K:L,2,0), "Laptop")</f>
        <v>Desktop</v>
      </c>
    </row>
    <row r="218" spans="1:8" x14ac:dyDescent="0.35">
      <c r="A218" t="s">
        <v>463</v>
      </c>
      <c r="B218" t="s">
        <v>44</v>
      </c>
      <c r="C218" t="s">
        <v>10</v>
      </c>
      <c r="D218" t="s">
        <v>11</v>
      </c>
      <c r="E218" t="s">
        <v>398</v>
      </c>
      <c r="F218" t="s">
        <v>466</v>
      </c>
      <c r="G218" t="s">
        <v>467</v>
      </c>
      <c r="H218" t="str">
        <f>IFERROR(VLOOKUP(B218,[2]Sheet2!K:L,2,0), "Laptop")</f>
        <v>Desktop</v>
      </c>
    </row>
    <row r="219" spans="1:8" x14ac:dyDescent="0.35">
      <c r="A219" t="s">
        <v>468</v>
      </c>
      <c r="B219" t="s">
        <v>44</v>
      </c>
      <c r="C219" t="s">
        <v>10</v>
      </c>
      <c r="D219" t="s">
        <v>11</v>
      </c>
      <c r="E219" t="s">
        <v>398</v>
      </c>
      <c r="F219" t="s">
        <v>469</v>
      </c>
      <c r="G219" t="s">
        <v>318</v>
      </c>
      <c r="H219" t="str">
        <f>IFERROR(VLOOKUP(B219,[2]Sheet2!K:L,2,0), "Laptop")</f>
        <v>Desktop</v>
      </c>
    </row>
    <row r="220" spans="1:8" x14ac:dyDescent="0.35">
      <c r="A220" t="s">
        <v>470</v>
      </c>
      <c r="B220" t="s">
        <v>165</v>
      </c>
      <c r="C220" t="s">
        <v>10</v>
      </c>
      <c r="D220" t="s">
        <v>11</v>
      </c>
      <c r="E220" t="s">
        <v>398</v>
      </c>
      <c r="F220" t="s">
        <v>471</v>
      </c>
      <c r="G220" t="s">
        <v>49</v>
      </c>
      <c r="H220" t="str">
        <f>IFERROR(VLOOKUP(B220,[2]Sheet2!K:L,2,0), "Laptop")</f>
        <v>Desktop</v>
      </c>
    </row>
    <row r="221" spans="1:8" x14ac:dyDescent="0.35">
      <c r="A221" t="s">
        <v>472</v>
      </c>
      <c r="B221" t="s">
        <v>17</v>
      </c>
      <c r="C221" t="s">
        <v>10</v>
      </c>
      <c r="D221" t="s">
        <v>11</v>
      </c>
      <c r="E221" t="s">
        <v>398</v>
      </c>
      <c r="F221" t="s">
        <v>473</v>
      </c>
      <c r="G221" t="s">
        <v>135</v>
      </c>
      <c r="H221" t="str">
        <f>IFERROR(VLOOKUP(B221,[2]Sheet2!K:L,2,0), "Laptop")</f>
        <v>Laptop</v>
      </c>
    </row>
    <row r="222" spans="1:8" x14ac:dyDescent="0.35">
      <c r="A222" t="s">
        <v>474</v>
      </c>
      <c r="B222" t="s">
        <v>27</v>
      </c>
      <c r="C222" t="s">
        <v>10</v>
      </c>
      <c r="D222" t="s">
        <v>11</v>
      </c>
      <c r="E222" t="s">
        <v>398</v>
      </c>
      <c r="F222" t="s">
        <v>475</v>
      </c>
      <c r="G222" t="s">
        <v>42</v>
      </c>
      <c r="H222" t="str">
        <f>IFERROR(VLOOKUP(B222,[2]Sheet2!K:L,2,0), "Laptop")</f>
        <v>Laptop</v>
      </c>
    </row>
    <row r="223" spans="1:8" x14ac:dyDescent="0.35">
      <c r="A223" t="s">
        <v>418</v>
      </c>
      <c r="B223" t="s">
        <v>44</v>
      </c>
      <c r="C223" t="s">
        <v>10</v>
      </c>
      <c r="D223" t="s">
        <v>11</v>
      </c>
      <c r="E223" t="s">
        <v>398</v>
      </c>
      <c r="F223" t="s">
        <v>476</v>
      </c>
      <c r="G223" t="s">
        <v>49</v>
      </c>
      <c r="H223" t="str">
        <f>IFERROR(VLOOKUP(B223,[2]Sheet2!K:L,2,0), "Laptop")</f>
        <v>Desktop</v>
      </c>
    </row>
    <row r="224" spans="1:8" x14ac:dyDescent="0.35">
      <c r="A224" t="s">
        <v>477</v>
      </c>
      <c r="B224" t="s">
        <v>44</v>
      </c>
      <c r="C224" t="s">
        <v>10</v>
      </c>
      <c r="D224" t="s">
        <v>11</v>
      </c>
      <c r="E224" t="s">
        <v>398</v>
      </c>
      <c r="F224" t="s">
        <v>478</v>
      </c>
      <c r="G224" t="s">
        <v>46</v>
      </c>
      <c r="H224" t="str">
        <f>IFERROR(VLOOKUP(B224,[2]Sheet2!K:L,2,0), "Laptop")</f>
        <v>Desktop</v>
      </c>
    </row>
    <row r="225" spans="1:8" x14ac:dyDescent="0.35">
      <c r="A225" t="s">
        <v>479</v>
      </c>
      <c r="B225" t="s">
        <v>27</v>
      </c>
      <c r="C225" t="s">
        <v>10</v>
      </c>
      <c r="D225" t="s">
        <v>11</v>
      </c>
      <c r="E225" t="s">
        <v>398</v>
      </c>
      <c r="F225" t="s">
        <v>480</v>
      </c>
      <c r="G225" t="s">
        <v>189</v>
      </c>
      <c r="H225" t="str">
        <f>IFERROR(VLOOKUP(B225,[2]Sheet2!K:L,2,0), "Laptop")</f>
        <v>Laptop</v>
      </c>
    </row>
    <row r="226" spans="1:8" x14ac:dyDescent="0.35">
      <c r="A226" t="s">
        <v>481</v>
      </c>
      <c r="B226" t="s">
        <v>44</v>
      </c>
      <c r="C226" t="s">
        <v>10</v>
      </c>
      <c r="D226" t="s">
        <v>11</v>
      </c>
      <c r="E226" t="s">
        <v>398</v>
      </c>
      <c r="F226" t="s">
        <v>482</v>
      </c>
      <c r="G226" t="s">
        <v>318</v>
      </c>
      <c r="H226" t="str">
        <f>IFERROR(VLOOKUP(B226,[2]Sheet2!K:L,2,0), "Laptop")</f>
        <v>Desktop</v>
      </c>
    </row>
    <row r="227" spans="1:8" x14ac:dyDescent="0.35">
      <c r="A227" t="s">
        <v>483</v>
      </c>
      <c r="B227" t="s">
        <v>37</v>
      </c>
      <c r="C227" t="s">
        <v>10</v>
      </c>
      <c r="D227" t="s">
        <v>11</v>
      </c>
      <c r="E227" t="s">
        <v>398</v>
      </c>
      <c r="F227" t="s">
        <v>484</v>
      </c>
      <c r="G227" t="s">
        <v>173</v>
      </c>
      <c r="H227" t="str">
        <f>IFERROR(VLOOKUP(B227,[2]Sheet2!K:L,2,0), "Laptop")</f>
        <v>Laptop</v>
      </c>
    </row>
    <row r="228" spans="1:8" x14ac:dyDescent="0.35">
      <c r="A228" t="s">
        <v>438</v>
      </c>
      <c r="B228" t="s">
        <v>44</v>
      </c>
      <c r="C228" t="s">
        <v>10</v>
      </c>
      <c r="D228" t="s">
        <v>11</v>
      </c>
      <c r="E228" t="s">
        <v>398</v>
      </c>
      <c r="F228" t="s">
        <v>485</v>
      </c>
      <c r="G228" t="s">
        <v>35</v>
      </c>
      <c r="H228" t="str">
        <f>IFERROR(VLOOKUP(B228,[2]Sheet2!K:L,2,0), "Laptop")</f>
        <v>Desktop</v>
      </c>
    </row>
    <row r="229" spans="1:8" x14ac:dyDescent="0.35">
      <c r="A229" t="s">
        <v>486</v>
      </c>
      <c r="B229" t="s">
        <v>44</v>
      </c>
      <c r="C229" t="s">
        <v>10</v>
      </c>
      <c r="D229" t="s">
        <v>11</v>
      </c>
      <c r="E229" t="s">
        <v>398</v>
      </c>
      <c r="F229" t="s">
        <v>487</v>
      </c>
      <c r="G229" t="s">
        <v>49</v>
      </c>
      <c r="H229" t="str">
        <f>IFERROR(VLOOKUP(B229,[2]Sheet2!K:L,2,0), "Laptop")</f>
        <v>Desktop</v>
      </c>
    </row>
    <row r="230" spans="1:8" x14ac:dyDescent="0.35">
      <c r="A230" t="s">
        <v>488</v>
      </c>
      <c r="B230" t="s">
        <v>17</v>
      </c>
      <c r="C230" t="s">
        <v>10</v>
      </c>
      <c r="D230" t="s">
        <v>11</v>
      </c>
      <c r="E230" t="s">
        <v>398</v>
      </c>
      <c r="F230" t="s">
        <v>489</v>
      </c>
      <c r="G230" t="s">
        <v>49</v>
      </c>
      <c r="H230" t="str">
        <f>IFERROR(VLOOKUP(B230,[2]Sheet2!K:L,2,0), "Laptop")</f>
        <v>Laptop</v>
      </c>
    </row>
    <row r="231" spans="1:8" x14ac:dyDescent="0.35">
      <c r="A231" t="s">
        <v>490</v>
      </c>
      <c r="B231" t="s">
        <v>44</v>
      </c>
      <c r="C231" t="s">
        <v>10</v>
      </c>
      <c r="D231" t="s">
        <v>11</v>
      </c>
      <c r="E231" t="s">
        <v>398</v>
      </c>
      <c r="F231" t="s">
        <v>491</v>
      </c>
      <c r="G231" t="s">
        <v>318</v>
      </c>
      <c r="H231" t="str">
        <f>IFERROR(VLOOKUP(B231,[2]Sheet2!K:L,2,0), "Laptop")</f>
        <v>Desktop</v>
      </c>
    </row>
    <row r="232" spans="1:8" x14ac:dyDescent="0.35">
      <c r="A232" t="s">
        <v>481</v>
      </c>
      <c r="B232" t="s">
        <v>44</v>
      </c>
      <c r="C232" t="s">
        <v>10</v>
      </c>
      <c r="D232" t="s">
        <v>11</v>
      </c>
      <c r="E232" t="s">
        <v>398</v>
      </c>
      <c r="F232" t="s">
        <v>492</v>
      </c>
      <c r="G232" t="s">
        <v>318</v>
      </c>
      <c r="H232" t="str">
        <f>IFERROR(VLOOKUP(B232,[2]Sheet2!K:L,2,0), "Laptop")</f>
        <v>Desktop</v>
      </c>
    </row>
    <row r="233" spans="1:8" x14ac:dyDescent="0.35">
      <c r="A233" t="s">
        <v>493</v>
      </c>
      <c r="B233" t="s">
        <v>17</v>
      </c>
      <c r="C233" t="s">
        <v>10</v>
      </c>
      <c r="D233" t="s">
        <v>11</v>
      </c>
      <c r="E233" t="s">
        <v>398</v>
      </c>
      <c r="F233" t="s">
        <v>494</v>
      </c>
      <c r="G233" t="s">
        <v>46</v>
      </c>
      <c r="H233" t="str">
        <f>IFERROR(VLOOKUP(B233,[2]Sheet2!K:L,2,0), "Laptop")</f>
        <v>Laptop</v>
      </c>
    </row>
    <row r="234" spans="1:8" x14ac:dyDescent="0.35">
      <c r="A234" t="s">
        <v>495</v>
      </c>
      <c r="B234" t="s">
        <v>17</v>
      </c>
      <c r="C234" t="s">
        <v>10</v>
      </c>
      <c r="D234" t="s">
        <v>11</v>
      </c>
      <c r="E234" t="s">
        <v>398</v>
      </c>
      <c r="F234" t="s">
        <v>496</v>
      </c>
      <c r="G234" t="s">
        <v>314</v>
      </c>
      <c r="H234" t="str">
        <f>IFERROR(VLOOKUP(B234,[2]Sheet2!K:L,2,0), "Laptop")</f>
        <v>Laptop</v>
      </c>
    </row>
    <row r="235" spans="1:8" x14ac:dyDescent="0.35">
      <c r="A235" t="s">
        <v>497</v>
      </c>
      <c r="B235" t="s">
        <v>44</v>
      </c>
      <c r="C235" t="s">
        <v>10</v>
      </c>
      <c r="D235" t="s">
        <v>11</v>
      </c>
      <c r="E235" t="s">
        <v>398</v>
      </c>
      <c r="F235" t="s">
        <v>498</v>
      </c>
      <c r="H235" t="str">
        <f>IFERROR(VLOOKUP(B235,[2]Sheet2!K:L,2,0), "Laptop")</f>
        <v>Desktop</v>
      </c>
    </row>
    <row r="236" spans="1:8" x14ac:dyDescent="0.35">
      <c r="A236" t="s">
        <v>430</v>
      </c>
      <c r="B236" t="s">
        <v>44</v>
      </c>
      <c r="C236" t="s">
        <v>10</v>
      </c>
      <c r="D236" t="s">
        <v>11</v>
      </c>
      <c r="E236" t="s">
        <v>398</v>
      </c>
      <c r="F236" t="s">
        <v>499</v>
      </c>
      <c r="G236" t="s">
        <v>46</v>
      </c>
      <c r="H236" t="str">
        <f>IFERROR(VLOOKUP(B236,[2]Sheet2!K:L,2,0), "Laptop")</f>
        <v>Desktop</v>
      </c>
    </row>
    <row r="237" spans="1:8" x14ac:dyDescent="0.35">
      <c r="A237" t="s">
        <v>410</v>
      </c>
      <c r="B237" t="s">
        <v>169</v>
      </c>
      <c r="C237" t="s">
        <v>10</v>
      </c>
      <c r="D237" t="s">
        <v>11</v>
      </c>
      <c r="E237" t="s">
        <v>398</v>
      </c>
      <c r="F237" t="s">
        <v>500</v>
      </c>
      <c r="G237" t="s">
        <v>35</v>
      </c>
      <c r="H237" t="str">
        <f>IFERROR(VLOOKUP(B237,[2]Sheet2!K:L,2,0), "Laptop")</f>
        <v>Desktop</v>
      </c>
    </row>
    <row r="238" spans="1:8" x14ac:dyDescent="0.35">
      <c r="A238" t="s">
        <v>501</v>
      </c>
      <c r="B238" t="s">
        <v>17</v>
      </c>
      <c r="C238" t="s">
        <v>10</v>
      </c>
      <c r="D238" t="s">
        <v>11</v>
      </c>
      <c r="E238" t="s">
        <v>398</v>
      </c>
      <c r="F238" t="s">
        <v>502</v>
      </c>
      <c r="G238" t="s">
        <v>46</v>
      </c>
      <c r="H238" t="str">
        <f>IFERROR(VLOOKUP(B238,[2]Sheet2!K:L,2,0), "Laptop")</f>
        <v>Laptop</v>
      </c>
    </row>
    <row r="239" spans="1:8" x14ac:dyDescent="0.35">
      <c r="A239" t="s">
        <v>503</v>
      </c>
      <c r="B239" t="s">
        <v>17</v>
      </c>
      <c r="C239" t="s">
        <v>10</v>
      </c>
      <c r="D239" t="s">
        <v>11</v>
      </c>
      <c r="E239" t="s">
        <v>398</v>
      </c>
      <c r="F239" t="s">
        <v>504</v>
      </c>
      <c r="G239" t="s">
        <v>87</v>
      </c>
      <c r="H239" t="str">
        <f>IFERROR(VLOOKUP(B239,[2]Sheet2!K:L,2,0), "Laptop")</f>
        <v>Laptop</v>
      </c>
    </row>
    <row r="240" spans="1:8" x14ac:dyDescent="0.35">
      <c r="A240" t="s">
        <v>505</v>
      </c>
      <c r="B240" t="s">
        <v>44</v>
      </c>
      <c r="C240" t="s">
        <v>10</v>
      </c>
      <c r="D240" t="s">
        <v>11</v>
      </c>
      <c r="E240" t="s">
        <v>398</v>
      </c>
      <c r="F240" t="s">
        <v>506</v>
      </c>
      <c r="H240" t="str">
        <f>IFERROR(VLOOKUP(B240,[2]Sheet2!K:L,2,0), "Laptop")</f>
        <v>Desktop</v>
      </c>
    </row>
    <row r="241" spans="1:8" x14ac:dyDescent="0.35">
      <c r="A241" t="s">
        <v>507</v>
      </c>
      <c r="B241" t="s">
        <v>37</v>
      </c>
      <c r="C241" t="s">
        <v>10</v>
      </c>
      <c r="D241" t="s">
        <v>11</v>
      </c>
      <c r="E241" t="s">
        <v>398</v>
      </c>
      <c r="F241" t="s">
        <v>508</v>
      </c>
      <c r="H241" t="str">
        <f>IFERROR(VLOOKUP(B241,[2]Sheet2!K:L,2,0), "Laptop")</f>
        <v>Laptop</v>
      </c>
    </row>
    <row r="242" spans="1:8" x14ac:dyDescent="0.35">
      <c r="A242" t="s">
        <v>509</v>
      </c>
      <c r="B242" t="s">
        <v>44</v>
      </c>
      <c r="C242" t="s">
        <v>10</v>
      </c>
      <c r="D242" t="s">
        <v>11</v>
      </c>
      <c r="E242" t="s">
        <v>398</v>
      </c>
      <c r="F242" t="s">
        <v>510</v>
      </c>
      <c r="G242" t="s">
        <v>239</v>
      </c>
      <c r="H242" t="str">
        <f>IFERROR(VLOOKUP(B242,[2]Sheet2!K:L,2,0), "Laptop")</f>
        <v>Desktop</v>
      </c>
    </row>
    <row r="243" spans="1:8" x14ac:dyDescent="0.35">
      <c r="A243" t="s">
        <v>511</v>
      </c>
      <c r="B243" t="s">
        <v>27</v>
      </c>
      <c r="C243" t="s">
        <v>10</v>
      </c>
      <c r="D243" t="s">
        <v>11</v>
      </c>
      <c r="E243" t="s">
        <v>398</v>
      </c>
      <c r="F243" t="s">
        <v>512</v>
      </c>
      <c r="G243" t="s">
        <v>513</v>
      </c>
      <c r="H243" t="str">
        <f>IFERROR(VLOOKUP(B243,[2]Sheet2!K:L,2,0), "Laptop")</f>
        <v>Laptop</v>
      </c>
    </row>
    <row r="244" spans="1:8" x14ac:dyDescent="0.35">
      <c r="A244" t="s">
        <v>418</v>
      </c>
      <c r="B244" t="s">
        <v>17</v>
      </c>
      <c r="C244" t="s">
        <v>10</v>
      </c>
      <c r="D244" t="s">
        <v>11</v>
      </c>
      <c r="E244" t="s">
        <v>398</v>
      </c>
      <c r="F244" t="s">
        <v>514</v>
      </c>
      <c r="G244" t="s">
        <v>49</v>
      </c>
      <c r="H244" t="str">
        <f>IFERROR(VLOOKUP(B244,[2]Sheet2!K:L,2,0), "Laptop")</f>
        <v>Laptop</v>
      </c>
    </row>
    <row r="245" spans="1:8" x14ac:dyDescent="0.35">
      <c r="A245" t="s">
        <v>515</v>
      </c>
      <c r="B245" t="s">
        <v>17</v>
      </c>
      <c r="C245" t="s">
        <v>10</v>
      </c>
      <c r="D245" t="s">
        <v>11</v>
      </c>
      <c r="E245" t="s">
        <v>398</v>
      </c>
      <c r="F245" t="s">
        <v>516</v>
      </c>
      <c r="G245" t="s">
        <v>87</v>
      </c>
      <c r="H245" t="str">
        <f>IFERROR(VLOOKUP(B245,[2]Sheet2!K:L,2,0), "Laptop")</f>
        <v>Laptop</v>
      </c>
    </row>
    <row r="246" spans="1:8" x14ac:dyDescent="0.35">
      <c r="A246" t="s">
        <v>517</v>
      </c>
      <c r="B246" t="s">
        <v>17</v>
      </c>
      <c r="C246" t="s">
        <v>10</v>
      </c>
      <c r="D246" t="s">
        <v>11</v>
      </c>
      <c r="E246" t="s">
        <v>398</v>
      </c>
      <c r="F246" t="s">
        <v>518</v>
      </c>
      <c r="G246" t="s">
        <v>128</v>
      </c>
      <c r="H246" t="str">
        <f>IFERROR(VLOOKUP(B246,[2]Sheet2!K:L,2,0), "Laptop")</f>
        <v>Laptop</v>
      </c>
    </row>
    <row r="247" spans="1:8" x14ac:dyDescent="0.35">
      <c r="A247" t="s">
        <v>519</v>
      </c>
      <c r="B247" t="s">
        <v>17</v>
      </c>
      <c r="C247" t="s">
        <v>10</v>
      </c>
      <c r="D247" t="s">
        <v>11</v>
      </c>
      <c r="E247" t="s">
        <v>398</v>
      </c>
      <c r="F247" t="s">
        <v>520</v>
      </c>
      <c r="G247" t="s">
        <v>49</v>
      </c>
      <c r="H247" t="str">
        <f>IFERROR(VLOOKUP(B247,[2]Sheet2!K:L,2,0), "Laptop")</f>
        <v>Laptop</v>
      </c>
    </row>
    <row r="248" spans="1:8" x14ac:dyDescent="0.35">
      <c r="A248" t="s">
        <v>503</v>
      </c>
      <c r="B248" t="s">
        <v>169</v>
      </c>
      <c r="C248" t="s">
        <v>10</v>
      </c>
      <c r="D248" t="s">
        <v>11</v>
      </c>
      <c r="E248" t="s">
        <v>398</v>
      </c>
      <c r="F248" t="s">
        <v>521</v>
      </c>
      <c r="G248" t="s">
        <v>87</v>
      </c>
      <c r="H248" t="str">
        <f>IFERROR(VLOOKUP(B248,[2]Sheet2!K:L,2,0), "Laptop")</f>
        <v>Desktop</v>
      </c>
    </row>
    <row r="249" spans="1:8" x14ac:dyDescent="0.35">
      <c r="A249" t="s">
        <v>493</v>
      </c>
      <c r="B249" t="s">
        <v>44</v>
      </c>
      <c r="C249" t="s">
        <v>10</v>
      </c>
      <c r="D249" t="s">
        <v>11</v>
      </c>
      <c r="E249" t="s">
        <v>398</v>
      </c>
      <c r="F249" t="s">
        <v>522</v>
      </c>
      <c r="G249" t="s">
        <v>46</v>
      </c>
      <c r="H249" t="str">
        <f>IFERROR(VLOOKUP(B249,[2]Sheet2!K:L,2,0), "Laptop")</f>
        <v>Desktop</v>
      </c>
    </row>
    <row r="250" spans="1:8" x14ac:dyDescent="0.35">
      <c r="A250" t="s">
        <v>523</v>
      </c>
      <c r="B250" t="s">
        <v>37</v>
      </c>
      <c r="C250" t="s">
        <v>10</v>
      </c>
      <c r="D250" t="s">
        <v>11</v>
      </c>
      <c r="E250" t="s">
        <v>398</v>
      </c>
      <c r="F250" t="s">
        <v>524</v>
      </c>
      <c r="G250" t="s">
        <v>42</v>
      </c>
      <c r="H250" t="str">
        <f>IFERROR(VLOOKUP(B250,[2]Sheet2!K:L,2,0), "Laptop")</f>
        <v>Laptop</v>
      </c>
    </row>
    <row r="251" spans="1:8" x14ac:dyDescent="0.35">
      <c r="A251" t="s">
        <v>525</v>
      </c>
      <c r="B251" t="s">
        <v>44</v>
      </c>
      <c r="C251" t="s">
        <v>10</v>
      </c>
      <c r="D251" t="s">
        <v>11</v>
      </c>
      <c r="E251" t="s">
        <v>398</v>
      </c>
      <c r="F251" t="s">
        <v>526</v>
      </c>
      <c r="G251" t="s">
        <v>35</v>
      </c>
      <c r="H251" t="str">
        <f>IFERROR(VLOOKUP(B251,[2]Sheet2!K:L,2,0), "Laptop")</f>
        <v>Desktop</v>
      </c>
    </row>
    <row r="252" spans="1:8" x14ac:dyDescent="0.35">
      <c r="A252" t="s">
        <v>527</v>
      </c>
      <c r="B252" t="s">
        <v>17</v>
      </c>
      <c r="C252" t="s">
        <v>10</v>
      </c>
      <c r="D252" t="s">
        <v>11</v>
      </c>
      <c r="E252" t="s">
        <v>398</v>
      </c>
      <c r="F252" t="s">
        <v>528</v>
      </c>
      <c r="G252" t="s">
        <v>135</v>
      </c>
      <c r="H252" t="str">
        <f>IFERROR(VLOOKUP(B252,[2]Sheet2!K:L,2,0), "Laptop")</f>
        <v>Laptop</v>
      </c>
    </row>
    <row r="253" spans="1:8" x14ac:dyDescent="0.35">
      <c r="A253" t="s">
        <v>529</v>
      </c>
      <c r="B253" t="s">
        <v>37</v>
      </c>
      <c r="C253" t="s">
        <v>10</v>
      </c>
      <c r="D253" t="s">
        <v>11</v>
      </c>
      <c r="E253" t="s">
        <v>398</v>
      </c>
      <c r="F253" t="s">
        <v>530</v>
      </c>
      <c r="G253" t="s">
        <v>128</v>
      </c>
      <c r="H253" t="str">
        <f>IFERROR(VLOOKUP(B253,[2]Sheet2!K:L,2,0), "Laptop")</f>
        <v>Laptop</v>
      </c>
    </row>
    <row r="254" spans="1:8" x14ac:dyDescent="0.35">
      <c r="A254" t="s">
        <v>531</v>
      </c>
      <c r="B254" t="s">
        <v>44</v>
      </c>
      <c r="C254" t="s">
        <v>10</v>
      </c>
      <c r="D254" t="s">
        <v>11</v>
      </c>
      <c r="E254" t="s">
        <v>398</v>
      </c>
      <c r="F254" t="s">
        <v>532</v>
      </c>
      <c r="G254" t="s">
        <v>149</v>
      </c>
      <c r="H254" t="str">
        <f>IFERROR(VLOOKUP(B254,[2]Sheet2!K:L,2,0), "Laptop")</f>
        <v>Desktop</v>
      </c>
    </row>
    <row r="255" spans="1:8" x14ac:dyDescent="0.35">
      <c r="A255" t="s">
        <v>533</v>
      </c>
      <c r="B255" t="s">
        <v>17</v>
      </c>
      <c r="C255" t="s">
        <v>10</v>
      </c>
      <c r="D255" t="s">
        <v>11</v>
      </c>
      <c r="E255" t="s">
        <v>398</v>
      </c>
      <c r="F255" t="s">
        <v>534</v>
      </c>
      <c r="G255" t="s">
        <v>189</v>
      </c>
      <c r="H255" t="str">
        <f>IFERROR(VLOOKUP(B255,[2]Sheet2!K:L,2,0), "Laptop")</f>
        <v>Laptop</v>
      </c>
    </row>
    <row r="256" spans="1:8" x14ac:dyDescent="0.35">
      <c r="A256" t="s">
        <v>468</v>
      </c>
      <c r="B256" t="s">
        <v>17</v>
      </c>
      <c r="C256" t="s">
        <v>10</v>
      </c>
      <c r="D256" t="s">
        <v>11</v>
      </c>
      <c r="E256" t="s">
        <v>398</v>
      </c>
      <c r="F256" t="s">
        <v>535</v>
      </c>
      <c r="G256" t="s">
        <v>318</v>
      </c>
      <c r="H256" t="str">
        <f>IFERROR(VLOOKUP(B256,[2]Sheet2!K:L,2,0), "Laptop")</f>
        <v>Laptop</v>
      </c>
    </row>
    <row r="257" spans="1:8" x14ac:dyDescent="0.35">
      <c r="A257" t="s">
        <v>536</v>
      </c>
      <c r="B257" t="s">
        <v>17</v>
      </c>
      <c r="C257" t="s">
        <v>10</v>
      </c>
      <c r="D257" t="s">
        <v>11</v>
      </c>
      <c r="E257" t="s">
        <v>398</v>
      </c>
      <c r="F257" t="s">
        <v>537</v>
      </c>
      <c r="G257" t="s">
        <v>538</v>
      </c>
      <c r="H257" t="str">
        <f>IFERROR(VLOOKUP(B257,[2]Sheet2!K:L,2,0), "Laptop")</f>
        <v>Laptop</v>
      </c>
    </row>
    <row r="258" spans="1:8" x14ac:dyDescent="0.35">
      <c r="A258" t="s">
        <v>539</v>
      </c>
      <c r="B258" t="s">
        <v>44</v>
      </c>
      <c r="C258" t="s">
        <v>10</v>
      </c>
      <c r="D258" t="s">
        <v>11</v>
      </c>
      <c r="E258" t="s">
        <v>398</v>
      </c>
      <c r="F258" t="s">
        <v>540</v>
      </c>
      <c r="G258" t="s">
        <v>49</v>
      </c>
      <c r="H258" t="str">
        <f>IFERROR(VLOOKUP(B258,[2]Sheet2!K:L,2,0), "Laptop")</f>
        <v>Desktop</v>
      </c>
    </row>
    <row r="259" spans="1:8" x14ac:dyDescent="0.35">
      <c r="A259" t="s">
        <v>541</v>
      </c>
      <c r="B259" t="s">
        <v>17</v>
      </c>
      <c r="C259" t="s">
        <v>10</v>
      </c>
      <c r="D259" t="s">
        <v>11</v>
      </c>
      <c r="E259" t="s">
        <v>398</v>
      </c>
      <c r="F259" t="s">
        <v>542</v>
      </c>
      <c r="G259" t="s">
        <v>57</v>
      </c>
      <c r="H259" t="str">
        <f>IFERROR(VLOOKUP(B259,[2]Sheet2!K:L,2,0), "Laptop")</f>
        <v>Laptop</v>
      </c>
    </row>
    <row r="260" spans="1:8" x14ac:dyDescent="0.35">
      <c r="A260" t="s">
        <v>446</v>
      </c>
      <c r="B260" t="s">
        <v>17</v>
      </c>
      <c r="C260" t="s">
        <v>10</v>
      </c>
      <c r="D260" t="s">
        <v>11</v>
      </c>
      <c r="E260" t="s">
        <v>398</v>
      </c>
      <c r="F260" t="s">
        <v>543</v>
      </c>
      <c r="G260" t="s">
        <v>173</v>
      </c>
      <c r="H260" t="str">
        <f>IFERROR(VLOOKUP(B260,[2]Sheet2!K:L,2,0), "Laptop")</f>
        <v>Laptop</v>
      </c>
    </row>
    <row r="261" spans="1:8" x14ac:dyDescent="0.35">
      <c r="A261" t="s">
        <v>544</v>
      </c>
      <c r="B261" t="s">
        <v>194</v>
      </c>
      <c r="C261" t="s">
        <v>10</v>
      </c>
      <c r="D261" t="s">
        <v>11</v>
      </c>
      <c r="E261" t="s">
        <v>398</v>
      </c>
      <c r="F261" t="s">
        <v>545</v>
      </c>
      <c r="G261" t="s">
        <v>239</v>
      </c>
      <c r="H261" t="str">
        <f>IFERROR(VLOOKUP(B261,[2]Sheet2!K:L,2,0), "Laptop")</f>
        <v>Laptop</v>
      </c>
    </row>
    <row r="262" spans="1:8" x14ac:dyDescent="0.35">
      <c r="A262" t="s">
        <v>546</v>
      </c>
      <c r="B262" t="s">
        <v>44</v>
      </c>
      <c r="C262" t="s">
        <v>10</v>
      </c>
      <c r="D262" t="s">
        <v>11</v>
      </c>
      <c r="E262" t="s">
        <v>398</v>
      </c>
      <c r="F262" t="s">
        <v>547</v>
      </c>
      <c r="G262" t="s">
        <v>239</v>
      </c>
      <c r="H262" t="str">
        <f>IFERROR(VLOOKUP(B262,[2]Sheet2!K:L,2,0), "Laptop")</f>
        <v>Desktop</v>
      </c>
    </row>
    <row r="263" spans="1:8" x14ac:dyDescent="0.35">
      <c r="A263" t="s">
        <v>488</v>
      </c>
      <c r="B263" t="s">
        <v>44</v>
      </c>
      <c r="C263" t="s">
        <v>10</v>
      </c>
      <c r="D263" t="s">
        <v>11</v>
      </c>
      <c r="E263" t="s">
        <v>398</v>
      </c>
      <c r="F263" t="s">
        <v>548</v>
      </c>
      <c r="G263" t="s">
        <v>35</v>
      </c>
      <c r="H263" t="str">
        <f>IFERROR(VLOOKUP(B263,[2]Sheet2!K:L,2,0), "Laptop")</f>
        <v>Desktop</v>
      </c>
    </row>
    <row r="264" spans="1:8" x14ac:dyDescent="0.35">
      <c r="A264" t="s">
        <v>474</v>
      </c>
      <c r="B264" t="s">
        <v>44</v>
      </c>
      <c r="C264" t="s">
        <v>10</v>
      </c>
      <c r="D264" t="s">
        <v>11</v>
      </c>
      <c r="E264" t="s">
        <v>398</v>
      </c>
      <c r="F264" t="s">
        <v>549</v>
      </c>
      <c r="G264" t="s">
        <v>550</v>
      </c>
      <c r="H264" t="str">
        <f>IFERROR(VLOOKUP(B264,[2]Sheet2!K:L,2,0), "Laptop")</f>
        <v>Desktop</v>
      </c>
    </row>
    <row r="265" spans="1:8" x14ac:dyDescent="0.35">
      <c r="A265" t="s">
        <v>488</v>
      </c>
      <c r="B265" t="s">
        <v>44</v>
      </c>
      <c r="C265" t="s">
        <v>10</v>
      </c>
      <c r="D265" t="s">
        <v>11</v>
      </c>
      <c r="E265" t="s">
        <v>398</v>
      </c>
      <c r="F265" t="s">
        <v>551</v>
      </c>
      <c r="G265" t="s">
        <v>361</v>
      </c>
      <c r="H265" t="str">
        <f>IFERROR(VLOOKUP(B265,[2]Sheet2!K:L,2,0), "Laptop")</f>
        <v>Desktop</v>
      </c>
    </row>
    <row r="266" spans="1:8" x14ac:dyDescent="0.35">
      <c r="A266" t="s">
        <v>552</v>
      </c>
      <c r="B266" t="s">
        <v>64</v>
      </c>
      <c r="C266" t="s">
        <v>10</v>
      </c>
      <c r="D266" t="s">
        <v>11</v>
      </c>
      <c r="E266" t="s">
        <v>398</v>
      </c>
      <c r="F266" t="s">
        <v>553</v>
      </c>
      <c r="G266" t="s">
        <v>239</v>
      </c>
      <c r="H266" t="str">
        <f>IFERROR(VLOOKUP(B266,[2]Sheet2!K:L,2,0), "Laptop")</f>
        <v>Desktop</v>
      </c>
    </row>
    <row r="267" spans="1:8" x14ac:dyDescent="0.35">
      <c r="A267" t="s">
        <v>539</v>
      </c>
      <c r="B267" t="s">
        <v>17</v>
      </c>
      <c r="C267" t="s">
        <v>10</v>
      </c>
      <c r="D267" t="s">
        <v>11</v>
      </c>
      <c r="E267" t="s">
        <v>398</v>
      </c>
      <c r="F267" t="s">
        <v>554</v>
      </c>
      <c r="G267" t="s">
        <v>318</v>
      </c>
      <c r="H267" t="str">
        <f>IFERROR(VLOOKUP(B267,[2]Sheet2!K:L,2,0), "Laptop")</f>
        <v>Laptop</v>
      </c>
    </row>
    <row r="268" spans="1:8" x14ac:dyDescent="0.35">
      <c r="A268" t="s">
        <v>555</v>
      </c>
      <c r="B268" t="s">
        <v>17</v>
      </c>
      <c r="C268" t="s">
        <v>10</v>
      </c>
      <c r="D268" t="s">
        <v>11</v>
      </c>
      <c r="E268" t="s">
        <v>398</v>
      </c>
      <c r="F268" t="s">
        <v>556</v>
      </c>
      <c r="G268" t="s">
        <v>49</v>
      </c>
      <c r="H268" t="str">
        <f>IFERROR(VLOOKUP(B268,[2]Sheet2!K:L,2,0), "Laptop")</f>
        <v>Laptop</v>
      </c>
    </row>
    <row r="269" spans="1:8" x14ac:dyDescent="0.35">
      <c r="A269" t="s">
        <v>519</v>
      </c>
      <c r="B269" t="s">
        <v>44</v>
      </c>
      <c r="C269" t="s">
        <v>10</v>
      </c>
      <c r="D269" t="s">
        <v>11</v>
      </c>
      <c r="E269" t="s">
        <v>398</v>
      </c>
      <c r="F269" t="s">
        <v>557</v>
      </c>
      <c r="G269" t="s">
        <v>49</v>
      </c>
      <c r="H269" t="str">
        <f>IFERROR(VLOOKUP(B269,[2]Sheet2!K:L,2,0), "Laptop")</f>
        <v>Desktop</v>
      </c>
    </row>
    <row r="270" spans="1:8" x14ac:dyDescent="0.35">
      <c r="A270" t="s">
        <v>558</v>
      </c>
      <c r="B270" t="s">
        <v>212</v>
      </c>
      <c r="C270" t="s">
        <v>10</v>
      </c>
      <c r="D270" t="s">
        <v>11</v>
      </c>
      <c r="E270" t="s">
        <v>398</v>
      </c>
      <c r="F270" t="s">
        <v>559</v>
      </c>
      <c r="G270" t="s">
        <v>20</v>
      </c>
      <c r="H270" t="str">
        <f>IFERROR(VLOOKUP(B270,[2]Sheet2!K:L,2,0), "Laptop")</f>
        <v>Laptop</v>
      </c>
    </row>
    <row r="271" spans="1:8" x14ac:dyDescent="0.35">
      <c r="A271" t="s">
        <v>560</v>
      </c>
      <c r="B271" t="s">
        <v>17</v>
      </c>
      <c r="C271" t="s">
        <v>10</v>
      </c>
      <c r="D271" t="s">
        <v>11</v>
      </c>
      <c r="E271" t="s">
        <v>398</v>
      </c>
      <c r="F271" t="s">
        <v>561</v>
      </c>
      <c r="G271" t="s">
        <v>314</v>
      </c>
      <c r="H271" t="str">
        <f>IFERROR(VLOOKUP(B271,[2]Sheet2!K:L,2,0), "Laptop")</f>
        <v>Laptop</v>
      </c>
    </row>
    <row r="272" spans="1:8" x14ac:dyDescent="0.35">
      <c r="A272" t="s">
        <v>523</v>
      </c>
      <c r="B272" t="s">
        <v>562</v>
      </c>
      <c r="C272" t="s">
        <v>10</v>
      </c>
      <c r="D272" t="s">
        <v>11</v>
      </c>
      <c r="E272" t="s">
        <v>398</v>
      </c>
      <c r="F272" t="s">
        <v>563</v>
      </c>
      <c r="G272" t="s">
        <v>20</v>
      </c>
      <c r="H272" t="str">
        <f>IFERROR(VLOOKUP(B272,[2]Sheet2!K:L,2,0), "Laptop")</f>
        <v>Laptop</v>
      </c>
    </row>
    <row r="273" spans="1:8" x14ac:dyDescent="0.35">
      <c r="A273" t="s">
        <v>503</v>
      </c>
      <c r="B273" t="s">
        <v>17</v>
      </c>
      <c r="C273" t="s">
        <v>10</v>
      </c>
      <c r="D273" t="s">
        <v>11</v>
      </c>
      <c r="E273" t="s">
        <v>398</v>
      </c>
      <c r="F273" t="s">
        <v>564</v>
      </c>
      <c r="G273" t="s">
        <v>87</v>
      </c>
      <c r="H273" t="str">
        <f>IFERROR(VLOOKUP(B273,[2]Sheet2!K:L,2,0), "Laptop")</f>
        <v>Laptop</v>
      </c>
    </row>
    <row r="274" spans="1:8" x14ac:dyDescent="0.35">
      <c r="A274" t="s">
        <v>565</v>
      </c>
      <c r="B274" t="s">
        <v>27</v>
      </c>
      <c r="C274" t="s">
        <v>10</v>
      </c>
      <c r="D274" t="s">
        <v>11</v>
      </c>
      <c r="E274" t="s">
        <v>566</v>
      </c>
      <c r="F274" t="s">
        <v>567</v>
      </c>
      <c r="G274" t="s">
        <v>568</v>
      </c>
      <c r="H274" t="str">
        <f>IFERROR(VLOOKUP(B274,[2]Sheet2!K:L,2,0), "Laptop")</f>
        <v>Laptop</v>
      </c>
    </row>
    <row r="275" spans="1:8" x14ac:dyDescent="0.35">
      <c r="A275" t="s">
        <v>569</v>
      </c>
      <c r="B275" t="s">
        <v>17</v>
      </c>
      <c r="C275" t="s">
        <v>10</v>
      </c>
      <c r="D275" t="s">
        <v>11</v>
      </c>
      <c r="E275" t="s">
        <v>566</v>
      </c>
      <c r="F275" t="s">
        <v>570</v>
      </c>
      <c r="G275" t="s">
        <v>571</v>
      </c>
      <c r="H275" t="str">
        <f>IFERROR(VLOOKUP(B275,[2]Sheet2!K:L,2,0), "Laptop")</f>
        <v>Laptop</v>
      </c>
    </row>
    <row r="276" spans="1:8" x14ac:dyDescent="0.35">
      <c r="A276" t="s">
        <v>572</v>
      </c>
      <c r="B276" t="s">
        <v>17</v>
      </c>
      <c r="C276" t="s">
        <v>10</v>
      </c>
      <c r="D276" t="s">
        <v>11</v>
      </c>
      <c r="E276" t="s">
        <v>566</v>
      </c>
      <c r="F276" t="s">
        <v>573</v>
      </c>
      <c r="G276" t="s">
        <v>574</v>
      </c>
      <c r="H276" t="str">
        <f>IFERROR(VLOOKUP(B276,[2]Sheet2!K:L,2,0), "Laptop")</f>
        <v>Laptop</v>
      </c>
    </row>
    <row r="277" spans="1:8" x14ac:dyDescent="0.35">
      <c r="A277" t="s">
        <v>575</v>
      </c>
      <c r="B277" t="s">
        <v>37</v>
      </c>
      <c r="C277" t="s">
        <v>10</v>
      </c>
      <c r="D277" t="s">
        <v>11</v>
      </c>
      <c r="E277" t="s">
        <v>566</v>
      </c>
      <c r="F277" t="s">
        <v>576</v>
      </c>
      <c r="G277" t="s">
        <v>577</v>
      </c>
      <c r="H277" t="str">
        <f>IFERROR(VLOOKUP(B277,[2]Sheet2!K:L,2,0), "Laptop")</f>
        <v>Laptop</v>
      </c>
    </row>
    <row r="278" spans="1:8" x14ac:dyDescent="0.35">
      <c r="A278" t="s">
        <v>578</v>
      </c>
      <c r="B278" t="s">
        <v>64</v>
      </c>
      <c r="C278" t="s">
        <v>10</v>
      </c>
      <c r="D278" t="s">
        <v>11</v>
      </c>
      <c r="E278" t="s">
        <v>566</v>
      </c>
      <c r="F278" t="s">
        <v>579</v>
      </c>
      <c r="G278" t="s">
        <v>580</v>
      </c>
      <c r="H278" t="str">
        <f>IFERROR(VLOOKUP(B278,[2]Sheet2!K:L,2,0), "Laptop")</f>
        <v>Desktop</v>
      </c>
    </row>
    <row r="279" spans="1:8" x14ac:dyDescent="0.35">
      <c r="A279" t="s">
        <v>581</v>
      </c>
      <c r="B279" t="s">
        <v>37</v>
      </c>
      <c r="C279" t="s">
        <v>10</v>
      </c>
      <c r="D279" t="s">
        <v>11</v>
      </c>
      <c r="E279" t="s">
        <v>566</v>
      </c>
      <c r="F279" t="s">
        <v>582</v>
      </c>
      <c r="G279" t="s">
        <v>583</v>
      </c>
      <c r="H279" t="str">
        <f>IFERROR(VLOOKUP(B279,[2]Sheet2!K:L,2,0), "Laptop")</f>
        <v>Laptop</v>
      </c>
    </row>
    <row r="280" spans="1:8" x14ac:dyDescent="0.35">
      <c r="A280" t="s">
        <v>584</v>
      </c>
      <c r="B280" t="s">
        <v>17</v>
      </c>
      <c r="C280" t="s">
        <v>10</v>
      </c>
      <c r="D280" t="s">
        <v>11</v>
      </c>
      <c r="E280" t="s">
        <v>566</v>
      </c>
      <c r="F280" t="s">
        <v>585</v>
      </c>
      <c r="G280" t="s">
        <v>586</v>
      </c>
      <c r="H280" t="str">
        <f>IFERROR(VLOOKUP(B280,[2]Sheet2!K:L,2,0), "Laptop")</f>
        <v>Laptop</v>
      </c>
    </row>
    <row r="281" spans="1:8" x14ac:dyDescent="0.35">
      <c r="A281" t="s">
        <v>587</v>
      </c>
      <c r="B281" t="s">
        <v>27</v>
      </c>
      <c r="C281" t="s">
        <v>10</v>
      </c>
      <c r="D281" t="s">
        <v>11</v>
      </c>
      <c r="E281" t="s">
        <v>566</v>
      </c>
      <c r="F281" t="s">
        <v>588</v>
      </c>
      <c r="G281" t="s">
        <v>589</v>
      </c>
      <c r="H281" t="str">
        <f>IFERROR(VLOOKUP(B281,[2]Sheet2!K:L,2,0), "Laptop")</f>
        <v>Laptop</v>
      </c>
    </row>
    <row r="282" spans="1:8" x14ac:dyDescent="0.35">
      <c r="A282" t="s">
        <v>590</v>
      </c>
      <c r="B282" t="s">
        <v>17</v>
      </c>
      <c r="C282" t="s">
        <v>10</v>
      </c>
      <c r="D282" t="s">
        <v>11</v>
      </c>
      <c r="E282" t="s">
        <v>566</v>
      </c>
      <c r="F282" t="s">
        <v>591</v>
      </c>
      <c r="G282" t="s">
        <v>574</v>
      </c>
      <c r="H282" t="str">
        <f>IFERROR(VLOOKUP(B282,[2]Sheet2!K:L,2,0), "Laptop")</f>
        <v>Laptop</v>
      </c>
    </row>
    <row r="283" spans="1:8" x14ac:dyDescent="0.35">
      <c r="A283" t="s">
        <v>592</v>
      </c>
      <c r="B283" t="s">
        <v>140</v>
      </c>
      <c r="C283" t="s">
        <v>10</v>
      </c>
      <c r="D283" t="s">
        <v>11</v>
      </c>
      <c r="E283" t="s">
        <v>566</v>
      </c>
      <c r="F283" t="s">
        <v>593</v>
      </c>
      <c r="G283" t="s">
        <v>594</v>
      </c>
      <c r="H283" t="str">
        <f>IFERROR(VLOOKUP(B283,[2]Sheet2!K:L,2,0), "Laptop")</f>
        <v>Laptop</v>
      </c>
    </row>
    <row r="284" spans="1:8" x14ac:dyDescent="0.35">
      <c r="A284" t="s">
        <v>595</v>
      </c>
      <c r="B284" t="s">
        <v>140</v>
      </c>
      <c r="C284" t="s">
        <v>10</v>
      </c>
      <c r="D284" t="s">
        <v>11</v>
      </c>
      <c r="E284" t="s">
        <v>566</v>
      </c>
      <c r="F284" t="s">
        <v>596</v>
      </c>
      <c r="G284" t="s">
        <v>30</v>
      </c>
      <c r="H284" t="str">
        <f>IFERROR(VLOOKUP(B284,[2]Sheet2!K:L,2,0), "Laptop")</f>
        <v>Laptop</v>
      </c>
    </row>
    <row r="285" spans="1:8" x14ac:dyDescent="0.35">
      <c r="A285" t="s">
        <v>597</v>
      </c>
      <c r="B285" t="s">
        <v>17</v>
      </c>
      <c r="C285" t="s">
        <v>10</v>
      </c>
      <c r="D285" t="s">
        <v>11</v>
      </c>
      <c r="E285" t="s">
        <v>566</v>
      </c>
      <c r="F285" t="s">
        <v>598</v>
      </c>
      <c r="G285" t="s">
        <v>599</v>
      </c>
      <c r="H285" t="str">
        <f>IFERROR(VLOOKUP(B285,[2]Sheet2!K:L,2,0), "Laptop")</f>
        <v>Laptop</v>
      </c>
    </row>
    <row r="286" spans="1:8" x14ac:dyDescent="0.35">
      <c r="A286" t="s">
        <v>600</v>
      </c>
      <c r="B286" t="s">
        <v>601</v>
      </c>
      <c r="C286" t="s">
        <v>10</v>
      </c>
      <c r="D286" t="s">
        <v>11</v>
      </c>
      <c r="E286" t="s">
        <v>566</v>
      </c>
      <c r="F286" t="s">
        <v>602</v>
      </c>
      <c r="G286" t="s">
        <v>583</v>
      </c>
      <c r="H286" t="str">
        <f>IFERROR(VLOOKUP(B286,[2]Sheet2!K:L,2,0), "Laptop")</f>
        <v>Laptop</v>
      </c>
    </row>
    <row r="287" spans="1:8" x14ac:dyDescent="0.35">
      <c r="A287" t="s">
        <v>603</v>
      </c>
      <c r="B287" t="s">
        <v>604</v>
      </c>
      <c r="C287" t="s">
        <v>10</v>
      </c>
      <c r="D287" t="s">
        <v>11</v>
      </c>
      <c r="E287" t="s">
        <v>566</v>
      </c>
      <c r="F287" t="s">
        <v>605</v>
      </c>
      <c r="G287" t="s">
        <v>606</v>
      </c>
      <c r="H287" t="str">
        <f>IFERROR(VLOOKUP(B287,[2]Sheet2!K:L,2,0), "Laptop")</f>
        <v>Laptop</v>
      </c>
    </row>
    <row r="288" spans="1:8" x14ac:dyDescent="0.35">
      <c r="A288" t="s">
        <v>607</v>
      </c>
      <c r="B288" t="s">
        <v>17</v>
      </c>
      <c r="C288" t="s">
        <v>10</v>
      </c>
      <c r="D288" t="s">
        <v>11</v>
      </c>
      <c r="E288" t="s">
        <v>566</v>
      </c>
      <c r="F288" t="s">
        <v>608</v>
      </c>
      <c r="G288" t="s">
        <v>609</v>
      </c>
      <c r="H288" t="str">
        <f>IFERROR(VLOOKUP(B288,[2]Sheet2!K:L,2,0), "Laptop")</f>
        <v>Laptop</v>
      </c>
    </row>
    <row r="289" spans="1:8" x14ac:dyDescent="0.35">
      <c r="A289" t="s">
        <v>610</v>
      </c>
      <c r="B289" t="s">
        <v>194</v>
      </c>
      <c r="C289" t="s">
        <v>10</v>
      </c>
      <c r="D289" t="s">
        <v>11</v>
      </c>
      <c r="E289" t="s">
        <v>566</v>
      </c>
      <c r="F289" t="s">
        <v>611</v>
      </c>
      <c r="G289" t="s">
        <v>612</v>
      </c>
      <c r="H289" t="str">
        <f>IFERROR(VLOOKUP(B289,[2]Sheet2!K:L,2,0), "Laptop")</f>
        <v>Laptop</v>
      </c>
    </row>
    <row r="290" spans="1:8" x14ac:dyDescent="0.35">
      <c r="A290" t="s">
        <v>603</v>
      </c>
      <c r="B290" t="s">
        <v>37</v>
      </c>
      <c r="C290" t="s">
        <v>10</v>
      </c>
      <c r="D290" t="s">
        <v>11</v>
      </c>
      <c r="E290" t="s">
        <v>566</v>
      </c>
      <c r="F290" t="s">
        <v>613</v>
      </c>
      <c r="G290" t="s">
        <v>614</v>
      </c>
      <c r="H290" t="str">
        <f>IFERROR(VLOOKUP(B290,[2]Sheet2!K:L,2,0), "Laptop")</f>
        <v>Laptop</v>
      </c>
    </row>
    <row r="291" spans="1:8" x14ac:dyDescent="0.35">
      <c r="A291" t="s">
        <v>615</v>
      </c>
      <c r="B291" t="s">
        <v>17</v>
      </c>
      <c r="C291" t="s">
        <v>10</v>
      </c>
      <c r="D291" t="s">
        <v>11</v>
      </c>
      <c r="E291" t="s">
        <v>566</v>
      </c>
      <c r="F291" t="s">
        <v>616</v>
      </c>
      <c r="G291" t="s">
        <v>617</v>
      </c>
      <c r="H291" t="str">
        <f>IFERROR(VLOOKUP(B291,[2]Sheet2!K:L,2,0), "Laptop")</f>
        <v>Laptop</v>
      </c>
    </row>
    <row r="292" spans="1:8" x14ac:dyDescent="0.35">
      <c r="A292" t="s">
        <v>618</v>
      </c>
      <c r="B292" t="s">
        <v>140</v>
      </c>
      <c r="C292" t="s">
        <v>10</v>
      </c>
      <c r="D292" t="s">
        <v>11</v>
      </c>
      <c r="E292" t="s">
        <v>619</v>
      </c>
      <c r="F292" t="s">
        <v>620</v>
      </c>
      <c r="G292" t="s">
        <v>621</v>
      </c>
      <c r="H292" t="str">
        <f>IFERROR(VLOOKUP(B292,[2]Sheet2!K:L,2,0), "Laptop")</f>
        <v>Laptop</v>
      </c>
    </row>
    <row r="293" spans="1:8" x14ac:dyDescent="0.35">
      <c r="A293" t="s">
        <v>622</v>
      </c>
      <c r="B293" t="s">
        <v>64</v>
      </c>
      <c r="C293" t="s">
        <v>10</v>
      </c>
      <c r="D293" t="s">
        <v>11</v>
      </c>
      <c r="E293" t="s">
        <v>619</v>
      </c>
      <c r="F293" t="s">
        <v>623</v>
      </c>
      <c r="H293" t="str">
        <f>IFERROR(VLOOKUP(B293,[2]Sheet2!K:L,2,0), "Laptop")</f>
        <v>Desktop</v>
      </c>
    </row>
    <row r="294" spans="1:8" x14ac:dyDescent="0.35">
      <c r="A294" t="s">
        <v>622</v>
      </c>
      <c r="B294" t="s">
        <v>176</v>
      </c>
      <c r="C294" t="s">
        <v>10</v>
      </c>
      <c r="D294" t="s">
        <v>11</v>
      </c>
      <c r="E294" t="s">
        <v>619</v>
      </c>
      <c r="F294" t="s">
        <v>624</v>
      </c>
      <c r="G294" t="s">
        <v>625</v>
      </c>
      <c r="H294" t="str">
        <f>IFERROR(VLOOKUP(B294,[2]Sheet2!K:L,2,0), "Laptop")</f>
        <v>Laptop</v>
      </c>
    </row>
    <row r="295" spans="1:8" x14ac:dyDescent="0.35">
      <c r="A295" t="s">
        <v>626</v>
      </c>
      <c r="B295" t="s">
        <v>64</v>
      </c>
      <c r="C295" t="s">
        <v>10</v>
      </c>
      <c r="D295" t="s">
        <v>11</v>
      </c>
      <c r="E295" t="s">
        <v>619</v>
      </c>
      <c r="F295" t="s">
        <v>627</v>
      </c>
      <c r="G295" t="s">
        <v>628</v>
      </c>
      <c r="H295" t="str">
        <f>IFERROR(VLOOKUP(B295,[2]Sheet2!K:L,2,0), "Laptop")</f>
        <v>Desktop</v>
      </c>
    </row>
    <row r="296" spans="1:8" x14ac:dyDescent="0.35">
      <c r="A296" t="s">
        <v>629</v>
      </c>
      <c r="B296" t="s">
        <v>37</v>
      </c>
      <c r="C296" t="s">
        <v>10</v>
      </c>
      <c r="D296" t="s">
        <v>11</v>
      </c>
      <c r="E296" t="s">
        <v>619</v>
      </c>
      <c r="F296" t="s">
        <v>630</v>
      </c>
      <c r="G296" t="s">
        <v>631</v>
      </c>
      <c r="H296" t="str">
        <f>IFERROR(VLOOKUP(B296,[2]Sheet2!K:L,2,0), "Laptop")</f>
        <v>Laptop</v>
      </c>
    </row>
    <row r="297" spans="1:8" x14ac:dyDescent="0.35">
      <c r="A297" t="s">
        <v>632</v>
      </c>
      <c r="B297" t="s">
        <v>212</v>
      </c>
      <c r="C297" t="s">
        <v>10</v>
      </c>
      <c r="D297" t="s">
        <v>11</v>
      </c>
      <c r="E297" t="s">
        <v>619</v>
      </c>
      <c r="F297" t="s">
        <v>633</v>
      </c>
      <c r="G297" t="s">
        <v>577</v>
      </c>
      <c r="H297" t="str">
        <f>IFERROR(VLOOKUP(B297,[2]Sheet2!K:L,2,0), "Laptop")</f>
        <v>Laptop</v>
      </c>
    </row>
    <row r="298" spans="1:8" x14ac:dyDescent="0.35">
      <c r="A298" t="s">
        <v>622</v>
      </c>
      <c r="B298" t="s">
        <v>634</v>
      </c>
      <c r="C298" t="s">
        <v>10</v>
      </c>
      <c r="D298" t="s">
        <v>11</v>
      </c>
      <c r="E298" t="s">
        <v>619</v>
      </c>
      <c r="F298" t="s">
        <v>635</v>
      </c>
      <c r="G298" t="s">
        <v>625</v>
      </c>
      <c r="H298" t="str">
        <f>IFERROR(VLOOKUP(B298,[2]Sheet2!K:L,2,0), "Laptop")</f>
        <v>Desktop</v>
      </c>
    </row>
    <row r="299" spans="1:8" x14ac:dyDescent="0.35">
      <c r="A299" t="s">
        <v>636</v>
      </c>
      <c r="B299" t="s">
        <v>2759</v>
      </c>
      <c r="C299" t="s">
        <v>10</v>
      </c>
      <c r="D299" t="s">
        <v>11</v>
      </c>
      <c r="E299" t="s">
        <v>619</v>
      </c>
      <c r="F299" t="s">
        <v>638</v>
      </c>
      <c r="G299" t="s">
        <v>639</v>
      </c>
      <c r="H299" t="str">
        <f>IFERROR(VLOOKUP(B299,[2]Sheet2!K:L,2,0), "Laptop")</f>
        <v>Desktop</v>
      </c>
    </row>
    <row r="300" spans="1:8" x14ac:dyDescent="0.35">
      <c r="A300" t="s">
        <v>640</v>
      </c>
      <c r="B300" t="s">
        <v>64</v>
      </c>
      <c r="C300" t="s">
        <v>10</v>
      </c>
      <c r="D300" t="s">
        <v>11</v>
      </c>
      <c r="E300" t="s">
        <v>619</v>
      </c>
      <c r="F300" t="s">
        <v>641</v>
      </c>
      <c r="G300" t="s">
        <v>642</v>
      </c>
      <c r="H300" t="str">
        <f>IFERROR(VLOOKUP(B300,[2]Sheet2!K:L,2,0), "Laptop")</f>
        <v>Desktop</v>
      </c>
    </row>
    <row r="301" spans="1:8" x14ac:dyDescent="0.35">
      <c r="A301" t="s">
        <v>632</v>
      </c>
      <c r="B301" t="s">
        <v>37</v>
      </c>
      <c r="C301" t="s">
        <v>10</v>
      </c>
      <c r="D301" t="s">
        <v>11</v>
      </c>
      <c r="E301" t="s">
        <v>619</v>
      </c>
      <c r="F301" t="s">
        <v>643</v>
      </c>
      <c r="G301" t="s">
        <v>577</v>
      </c>
      <c r="H301" t="str">
        <f>IFERROR(VLOOKUP(B301,[2]Sheet2!K:L,2,0), "Laptop")</f>
        <v>Laptop</v>
      </c>
    </row>
    <row r="302" spans="1:8" x14ac:dyDescent="0.35">
      <c r="A302" t="s">
        <v>644</v>
      </c>
      <c r="B302" t="s">
        <v>37</v>
      </c>
      <c r="C302" t="s">
        <v>10</v>
      </c>
      <c r="D302" t="s">
        <v>11</v>
      </c>
      <c r="E302" t="s">
        <v>619</v>
      </c>
      <c r="F302" t="s">
        <v>645</v>
      </c>
      <c r="G302" t="s">
        <v>646</v>
      </c>
      <c r="H302" t="str">
        <f>IFERROR(VLOOKUP(B302,[2]Sheet2!K:L,2,0), "Laptop")</f>
        <v>Laptop</v>
      </c>
    </row>
    <row r="303" spans="1:8" x14ac:dyDescent="0.35">
      <c r="A303" t="s">
        <v>647</v>
      </c>
      <c r="B303" t="s">
        <v>32</v>
      </c>
      <c r="C303" t="s">
        <v>10</v>
      </c>
      <c r="D303" t="s">
        <v>11</v>
      </c>
      <c r="E303" t="s">
        <v>619</v>
      </c>
      <c r="F303" t="s">
        <v>648</v>
      </c>
      <c r="G303" t="s">
        <v>649</v>
      </c>
      <c r="H303" t="str">
        <f>IFERROR(VLOOKUP(B303,[2]Sheet2!K:L,2,0), "Laptop")</f>
        <v>Laptop</v>
      </c>
    </row>
    <row r="304" spans="1:8" x14ac:dyDescent="0.35">
      <c r="A304" t="s">
        <v>650</v>
      </c>
      <c r="B304" t="s">
        <v>17</v>
      </c>
      <c r="C304" t="s">
        <v>10</v>
      </c>
      <c r="D304" t="s">
        <v>11</v>
      </c>
      <c r="E304" t="s">
        <v>619</v>
      </c>
      <c r="F304" t="s">
        <v>651</v>
      </c>
      <c r="G304" t="s">
        <v>625</v>
      </c>
      <c r="H304" t="str">
        <f>IFERROR(VLOOKUP(B304,[2]Sheet2!K:L,2,0), "Laptop")</f>
        <v>Laptop</v>
      </c>
    </row>
    <row r="305" spans="1:8" x14ac:dyDescent="0.35">
      <c r="A305" t="s">
        <v>652</v>
      </c>
      <c r="B305" t="s">
        <v>37</v>
      </c>
      <c r="C305" t="s">
        <v>10</v>
      </c>
      <c r="D305" t="s">
        <v>11</v>
      </c>
      <c r="E305" t="s">
        <v>619</v>
      </c>
      <c r="F305" t="s">
        <v>653</v>
      </c>
      <c r="G305" t="s">
        <v>639</v>
      </c>
      <c r="H305" t="str">
        <f>IFERROR(VLOOKUP(B305,[2]Sheet2!K:L,2,0), "Laptop")</f>
        <v>Laptop</v>
      </c>
    </row>
    <row r="306" spans="1:8" x14ac:dyDescent="0.35">
      <c r="A306" t="s">
        <v>622</v>
      </c>
      <c r="B306" t="s">
        <v>27</v>
      </c>
      <c r="C306" t="s">
        <v>10</v>
      </c>
      <c r="D306" t="s">
        <v>11</v>
      </c>
      <c r="E306" t="s">
        <v>619</v>
      </c>
      <c r="F306" t="s">
        <v>654</v>
      </c>
      <c r="G306" t="s">
        <v>625</v>
      </c>
      <c r="H306" t="str">
        <f>IFERROR(VLOOKUP(B306,[2]Sheet2!K:L,2,0), "Laptop")</f>
        <v>Laptop</v>
      </c>
    </row>
    <row r="307" spans="1:8" x14ac:dyDescent="0.35">
      <c r="A307" t="s">
        <v>626</v>
      </c>
      <c r="B307" t="s">
        <v>194</v>
      </c>
      <c r="C307" t="s">
        <v>10</v>
      </c>
      <c r="D307" t="s">
        <v>11</v>
      </c>
      <c r="E307" t="s">
        <v>619</v>
      </c>
      <c r="F307" t="s">
        <v>655</v>
      </c>
      <c r="G307" t="s">
        <v>656</v>
      </c>
      <c r="H307" t="str">
        <f>IFERROR(VLOOKUP(B307,[2]Sheet2!K:L,2,0), "Laptop")</f>
        <v>Laptop</v>
      </c>
    </row>
    <row r="308" spans="1:8" x14ac:dyDescent="0.35">
      <c r="A308" t="s">
        <v>657</v>
      </c>
      <c r="B308" t="s">
        <v>2759</v>
      </c>
      <c r="C308" t="s">
        <v>10</v>
      </c>
      <c r="D308" t="s">
        <v>11</v>
      </c>
      <c r="E308" t="s">
        <v>619</v>
      </c>
      <c r="F308" t="s">
        <v>658</v>
      </c>
      <c r="G308" t="s">
        <v>642</v>
      </c>
      <c r="H308" t="str">
        <f>IFERROR(VLOOKUP(B308,[2]Sheet2!K:L,2,0), "Laptop")</f>
        <v>Desktop</v>
      </c>
    </row>
    <row r="309" spans="1:8" x14ac:dyDescent="0.35">
      <c r="A309" t="s">
        <v>659</v>
      </c>
      <c r="B309" t="s">
        <v>17</v>
      </c>
      <c r="C309" t="s">
        <v>10</v>
      </c>
      <c r="D309" t="s">
        <v>11</v>
      </c>
      <c r="E309" t="s">
        <v>619</v>
      </c>
      <c r="F309" t="s">
        <v>660</v>
      </c>
      <c r="G309" t="s">
        <v>661</v>
      </c>
      <c r="H309" t="str">
        <f>IFERROR(VLOOKUP(B309,[2]Sheet2!K:L,2,0), "Laptop")</f>
        <v>Laptop</v>
      </c>
    </row>
    <row r="310" spans="1:8" x14ac:dyDescent="0.35">
      <c r="A310" t="s">
        <v>657</v>
      </c>
      <c r="B310" t="s">
        <v>2759</v>
      </c>
      <c r="C310" t="s">
        <v>10</v>
      </c>
      <c r="D310" t="s">
        <v>11</v>
      </c>
      <c r="E310" t="s">
        <v>619</v>
      </c>
      <c r="F310" t="s">
        <v>662</v>
      </c>
      <c r="G310" t="s">
        <v>663</v>
      </c>
      <c r="H310" t="str">
        <f>IFERROR(VLOOKUP(B310,[2]Sheet2!K:L,2,0), "Laptop")</f>
        <v>Desktop</v>
      </c>
    </row>
    <row r="311" spans="1:8" x14ac:dyDescent="0.35">
      <c r="A311" t="s">
        <v>636</v>
      </c>
      <c r="B311" t="s">
        <v>37</v>
      </c>
      <c r="C311" t="s">
        <v>10</v>
      </c>
      <c r="D311" t="s">
        <v>11</v>
      </c>
      <c r="E311" t="s">
        <v>619</v>
      </c>
      <c r="F311" t="s">
        <v>664</v>
      </c>
      <c r="G311" t="s">
        <v>639</v>
      </c>
      <c r="H311" t="str">
        <f>IFERROR(VLOOKUP(B311,[2]Sheet2!K:L,2,0), "Laptop")</f>
        <v>Laptop</v>
      </c>
    </row>
    <row r="312" spans="1:8" x14ac:dyDescent="0.35">
      <c r="A312" t="s">
        <v>665</v>
      </c>
      <c r="B312" t="s">
        <v>17</v>
      </c>
      <c r="C312" t="s">
        <v>10</v>
      </c>
      <c r="D312" t="s">
        <v>11</v>
      </c>
      <c r="E312" t="s">
        <v>619</v>
      </c>
      <c r="F312" t="s">
        <v>666</v>
      </c>
      <c r="G312" t="s">
        <v>577</v>
      </c>
      <c r="H312" t="str">
        <f>IFERROR(VLOOKUP(B312,[2]Sheet2!K:L,2,0), "Laptop")</f>
        <v>Laptop</v>
      </c>
    </row>
    <row r="313" spans="1:8" x14ac:dyDescent="0.35">
      <c r="A313" t="s">
        <v>667</v>
      </c>
      <c r="B313" t="s">
        <v>64</v>
      </c>
      <c r="C313" t="s">
        <v>10</v>
      </c>
      <c r="D313" t="s">
        <v>11</v>
      </c>
      <c r="E313" t="s">
        <v>619</v>
      </c>
      <c r="F313" t="s">
        <v>668</v>
      </c>
      <c r="G313" t="s">
        <v>669</v>
      </c>
      <c r="H313" t="str">
        <f>IFERROR(VLOOKUP(B313,[2]Sheet2!K:L,2,0), "Laptop")</f>
        <v>Desktop</v>
      </c>
    </row>
    <row r="314" spans="1:8" x14ac:dyDescent="0.35">
      <c r="A314" t="s">
        <v>670</v>
      </c>
      <c r="B314" t="s">
        <v>17</v>
      </c>
      <c r="C314" t="s">
        <v>10</v>
      </c>
      <c r="D314" t="s">
        <v>11</v>
      </c>
      <c r="E314" t="s">
        <v>619</v>
      </c>
      <c r="F314" t="s">
        <v>671</v>
      </c>
      <c r="G314" t="s">
        <v>625</v>
      </c>
      <c r="H314" t="str">
        <f>IFERROR(VLOOKUP(B314,[2]Sheet2!K:L,2,0), "Laptop")</f>
        <v>Laptop</v>
      </c>
    </row>
    <row r="315" spans="1:8" x14ac:dyDescent="0.35">
      <c r="A315" t="s">
        <v>672</v>
      </c>
      <c r="B315" t="s">
        <v>37</v>
      </c>
      <c r="C315" t="s">
        <v>10</v>
      </c>
      <c r="D315" t="s">
        <v>11</v>
      </c>
      <c r="E315" t="s">
        <v>619</v>
      </c>
      <c r="F315" t="s">
        <v>673</v>
      </c>
      <c r="G315" t="s">
        <v>674</v>
      </c>
      <c r="H315" t="str">
        <f>IFERROR(VLOOKUP(B315,[2]Sheet2!K:L,2,0), "Laptop")</f>
        <v>Laptop</v>
      </c>
    </row>
    <row r="316" spans="1:8" x14ac:dyDescent="0.35">
      <c r="A316" t="s">
        <v>675</v>
      </c>
      <c r="B316" t="s">
        <v>17</v>
      </c>
      <c r="C316" t="s">
        <v>10</v>
      </c>
      <c r="D316" t="s">
        <v>11</v>
      </c>
      <c r="E316" t="s">
        <v>619</v>
      </c>
      <c r="F316" t="s">
        <v>676</v>
      </c>
      <c r="G316" t="s">
        <v>677</v>
      </c>
      <c r="H316" t="str">
        <f>IFERROR(VLOOKUP(B316,[2]Sheet2!K:L,2,0), "Laptop")</f>
        <v>Laptop</v>
      </c>
    </row>
    <row r="317" spans="1:8" x14ac:dyDescent="0.35">
      <c r="A317" t="s">
        <v>678</v>
      </c>
      <c r="B317" t="s">
        <v>27</v>
      </c>
      <c r="C317" t="s">
        <v>10</v>
      </c>
      <c r="D317" t="s">
        <v>11</v>
      </c>
      <c r="E317" t="s">
        <v>619</v>
      </c>
      <c r="F317" t="s">
        <v>679</v>
      </c>
      <c r="G317" t="s">
        <v>649</v>
      </c>
      <c r="H317" t="str">
        <f>IFERROR(VLOOKUP(B317,[2]Sheet2!K:L,2,0), "Laptop")</f>
        <v>Laptop</v>
      </c>
    </row>
    <row r="318" spans="1:8" x14ac:dyDescent="0.35">
      <c r="A318" t="s">
        <v>680</v>
      </c>
      <c r="B318" t="s">
        <v>32</v>
      </c>
      <c r="C318" t="s">
        <v>10</v>
      </c>
      <c r="D318" t="s">
        <v>11</v>
      </c>
      <c r="E318" t="s">
        <v>619</v>
      </c>
      <c r="F318" t="s">
        <v>681</v>
      </c>
      <c r="G318" t="s">
        <v>577</v>
      </c>
      <c r="H318" t="str">
        <f>IFERROR(VLOOKUP(B318,[2]Sheet2!K:L,2,0), "Laptop")</f>
        <v>Laptop</v>
      </c>
    </row>
    <row r="319" spans="1:8" x14ac:dyDescent="0.35">
      <c r="A319" t="s">
        <v>682</v>
      </c>
      <c r="B319" t="s">
        <v>17</v>
      </c>
      <c r="C319" t="s">
        <v>10</v>
      </c>
      <c r="D319" t="s">
        <v>11</v>
      </c>
      <c r="E319" t="s">
        <v>619</v>
      </c>
      <c r="F319" t="s">
        <v>683</v>
      </c>
      <c r="G319" t="s">
        <v>684</v>
      </c>
      <c r="H319" t="str">
        <f>IFERROR(VLOOKUP(B319,[2]Sheet2!K:L,2,0), "Laptop")</f>
        <v>Laptop</v>
      </c>
    </row>
    <row r="320" spans="1:8" x14ac:dyDescent="0.35">
      <c r="A320" t="s">
        <v>657</v>
      </c>
      <c r="B320" t="s">
        <v>17</v>
      </c>
      <c r="C320" t="s">
        <v>10</v>
      </c>
      <c r="D320" t="s">
        <v>11</v>
      </c>
      <c r="E320" t="s">
        <v>619</v>
      </c>
      <c r="F320" t="s">
        <v>685</v>
      </c>
      <c r="G320" t="s">
        <v>642</v>
      </c>
      <c r="H320" t="str">
        <f>IFERROR(VLOOKUP(B320,[2]Sheet2!K:L,2,0), "Laptop")</f>
        <v>Laptop</v>
      </c>
    </row>
    <row r="321" spans="1:8" x14ac:dyDescent="0.35">
      <c r="A321" t="s">
        <v>686</v>
      </c>
      <c r="B321" t="s">
        <v>37</v>
      </c>
      <c r="C321" t="s">
        <v>10</v>
      </c>
      <c r="D321" t="s">
        <v>11</v>
      </c>
      <c r="E321" t="s">
        <v>619</v>
      </c>
      <c r="F321" t="s">
        <v>687</v>
      </c>
      <c r="G321" t="s">
        <v>688</v>
      </c>
      <c r="H321" t="str">
        <f>IFERROR(VLOOKUP(B321,[2]Sheet2!K:L,2,0), "Laptop")</f>
        <v>Laptop</v>
      </c>
    </row>
    <row r="322" spans="1:8" x14ac:dyDescent="0.35">
      <c r="A322" t="s">
        <v>689</v>
      </c>
      <c r="B322" t="s">
        <v>690</v>
      </c>
      <c r="C322" t="s">
        <v>10</v>
      </c>
      <c r="D322" t="s">
        <v>11</v>
      </c>
      <c r="E322" t="s">
        <v>619</v>
      </c>
      <c r="F322" t="s">
        <v>691</v>
      </c>
      <c r="H322" t="str">
        <f>IFERROR(VLOOKUP(B322,[2]Sheet2!K:L,2,0), "Laptop")</f>
        <v>Laptop</v>
      </c>
    </row>
    <row r="323" spans="1:8" x14ac:dyDescent="0.35">
      <c r="A323" t="s">
        <v>692</v>
      </c>
      <c r="B323" t="s">
        <v>37</v>
      </c>
      <c r="C323" t="s">
        <v>10</v>
      </c>
      <c r="D323" t="s">
        <v>11</v>
      </c>
      <c r="E323" t="s">
        <v>619</v>
      </c>
      <c r="F323" t="s">
        <v>693</v>
      </c>
      <c r="G323" t="s">
        <v>577</v>
      </c>
      <c r="H323" t="str">
        <f>IFERROR(VLOOKUP(B323,[2]Sheet2!K:L,2,0), "Laptop")</f>
        <v>Laptop</v>
      </c>
    </row>
    <row r="324" spans="1:8" x14ac:dyDescent="0.35">
      <c r="A324" t="s">
        <v>694</v>
      </c>
      <c r="B324" t="s">
        <v>37</v>
      </c>
      <c r="C324" t="s">
        <v>10</v>
      </c>
      <c r="D324" t="s">
        <v>11</v>
      </c>
      <c r="E324" t="s">
        <v>619</v>
      </c>
      <c r="F324" t="s">
        <v>695</v>
      </c>
      <c r="G324" t="s">
        <v>577</v>
      </c>
      <c r="H324" t="str">
        <f>IFERROR(VLOOKUP(B324,[2]Sheet2!K:L,2,0), "Laptop")</f>
        <v>Laptop</v>
      </c>
    </row>
    <row r="325" spans="1:8" x14ac:dyDescent="0.35">
      <c r="A325" t="s">
        <v>672</v>
      </c>
      <c r="B325" t="s">
        <v>64</v>
      </c>
      <c r="C325" t="s">
        <v>10</v>
      </c>
      <c r="D325" t="s">
        <v>11</v>
      </c>
      <c r="E325" t="s">
        <v>619</v>
      </c>
      <c r="F325" t="s">
        <v>696</v>
      </c>
      <c r="G325" t="s">
        <v>697</v>
      </c>
      <c r="H325" t="str">
        <f>IFERROR(VLOOKUP(B325,[2]Sheet2!K:L,2,0), "Laptop")</f>
        <v>Desktop</v>
      </c>
    </row>
    <row r="326" spans="1:8" x14ac:dyDescent="0.35">
      <c r="A326" t="s">
        <v>657</v>
      </c>
      <c r="B326" t="s">
        <v>37</v>
      </c>
      <c r="C326" t="s">
        <v>10</v>
      </c>
      <c r="D326" t="s">
        <v>11</v>
      </c>
      <c r="E326" t="s">
        <v>619</v>
      </c>
      <c r="F326" t="s">
        <v>698</v>
      </c>
      <c r="G326" t="s">
        <v>642</v>
      </c>
      <c r="H326" t="str">
        <f>IFERROR(VLOOKUP(B326,[2]Sheet2!K:L,2,0), "Laptop")</f>
        <v>Laptop</v>
      </c>
    </row>
    <row r="327" spans="1:8" x14ac:dyDescent="0.35">
      <c r="A327" t="s">
        <v>682</v>
      </c>
      <c r="B327" t="s">
        <v>130</v>
      </c>
      <c r="C327" t="s">
        <v>10</v>
      </c>
      <c r="D327" t="s">
        <v>11</v>
      </c>
      <c r="E327" t="s">
        <v>619</v>
      </c>
      <c r="F327" t="s">
        <v>699</v>
      </c>
      <c r="G327" t="s">
        <v>684</v>
      </c>
      <c r="H327" t="str">
        <f>IFERROR(VLOOKUP(B327,[2]Sheet2!K:L,2,0), "Laptop")</f>
        <v>Desktop</v>
      </c>
    </row>
    <row r="328" spans="1:8" x14ac:dyDescent="0.35">
      <c r="A328" t="s">
        <v>700</v>
      </c>
      <c r="B328" t="s">
        <v>17</v>
      </c>
      <c r="C328" t="s">
        <v>10</v>
      </c>
      <c r="D328" t="s">
        <v>11</v>
      </c>
      <c r="E328" t="s">
        <v>619</v>
      </c>
      <c r="F328" t="s">
        <v>701</v>
      </c>
      <c r="G328" t="s">
        <v>625</v>
      </c>
      <c r="H328" t="str">
        <f>IFERROR(VLOOKUP(B328,[2]Sheet2!K:L,2,0), "Laptop")</f>
        <v>Laptop</v>
      </c>
    </row>
    <row r="329" spans="1:8" x14ac:dyDescent="0.35">
      <c r="A329" t="s">
        <v>636</v>
      </c>
      <c r="B329" t="s">
        <v>64</v>
      </c>
      <c r="C329" t="s">
        <v>10</v>
      </c>
      <c r="D329" t="s">
        <v>11</v>
      </c>
      <c r="E329" t="s">
        <v>619</v>
      </c>
      <c r="F329" t="s">
        <v>702</v>
      </c>
      <c r="G329" t="s">
        <v>639</v>
      </c>
      <c r="H329" t="str">
        <f>IFERROR(VLOOKUP(B329,[2]Sheet2!K:L,2,0), "Laptop")</f>
        <v>Desktop</v>
      </c>
    </row>
    <row r="330" spans="1:8" x14ac:dyDescent="0.35">
      <c r="A330" t="s">
        <v>703</v>
      </c>
      <c r="B330" t="s">
        <v>64</v>
      </c>
      <c r="C330" t="s">
        <v>10</v>
      </c>
      <c r="D330" t="s">
        <v>11</v>
      </c>
      <c r="E330" t="s">
        <v>619</v>
      </c>
      <c r="F330" t="s">
        <v>704</v>
      </c>
      <c r="G330" t="s">
        <v>577</v>
      </c>
      <c r="H330" t="str">
        <f>IFERROR(VLOOKUP(B330,[2]Sheet2!K:L,2,0), "Laptop")</f>
        <v>Desktop</v>
      </c>
    </row>
    <row r="331" spans="1:8" x14ac:dyDescent="0.35">
      <c r="A331" t="s">
        <v>657</v>
      </c>
      <c r="B331" t="s">
        <v>2759</v>
      </c>
      <c r="C331" t="s">
        <v>10</v>
      </c>
      <c r="D331" t="s">
        <v>11</v>
      </c>
      <c r="E331" t="s">
        <v>619</v>
      </c>
      <c r="F331" t="s">
        <v>705</v>
      </c>
      <c r="G331" t="s">
        <v>663</v>
      </c>
      <c r="H331" t="str">
        <f>IFERROR(VLOOKUP(B331,[2]Sheet2!K:L,2,0), "Laptop")</f>
        <v>Desktop</v>
      </c>
    </row>
    <row r="332" spans="1:8" x14ac:dyDescent="0.35">
      <c r="A332" t="s">
        <v>706</v>
      </c>
      <c r="B332" t="s">
        <v>37</v>
      </c>
      <c r="C332" t="s">
        <v>10</v>
      </c>
      <c r="D332" t="s">
        <v>11</v>
      </c>
      <c r="E332" t="s">
        <v>619</v>
      </c>
      <c r="F332" t="s">
        <v>707</v>
      </c>
      <c r="G332" t="s">
        <v>625</v>
      </c>
      <c r="H332" t="str">
        <f>IFERROR(VLOOKUP(B332,[2]Sheet2!K:L,2,0), "Laptop")</f>
        <v>Laptop</v>
      </c>
    </row>
    <row r="333" spans="1:8" x14ac:dyDescent="0.35">
      <c r="A333" t="s">
        <v>667</v>
      </c>
      <c r="B333" t="s">
        <v>64</v>
      </c>
      <c r="C333" t="s">
        <v>10</v>
      </c>
      <c r="D333" t="s">
        <v>11</v>
      </c>
      <c r="E333" t="s">
        <v>619</v>
      </c>
      <c r="F333" t="s">
        <v>708</v>
      </c>
      <c r="G333" t="s">
        <v>625</v>
      </c>
      <c r="H333" t="str">
        <f>IFERROR(VLOOKUP(B333,[2]Sheet2!K:L,2,0), "Laptop")</f>
        <v>Desktop</v>
      </c>
    </row>
    <row r="334" spans="1:8" x14ac:dyDescent="0.35">
      <c r="A334" t="s">
        <v>709</v>
      </c>
      <c r="B334" t="s">
        <v>37</v>
      </c>
      <c r="C334" t="s">
        <v>10</v>
      </c>
      <c r="D334" t="s">
        <v>11</v>
      </c>
      <c r="E334" t="s">
        <v>619</v>
      </c>
      <c r="F334" t="s">
        <v>710</v>
      </c>
      <c r="G334" t="s">
        <v>625</v>
      </c>
      <c r="H334" t="str">
        <f>IFERROR(VLOOKUP(B334,[2]Sheet2!K:L,2,0), "Laptop")</f>
        <v>Laptop</v>
      </c>
    </row>
    <row r="335" spans="1:8" x14ac:dyDescent="0.35">
      <c r="A335" t="s">
        <v>711</v>
      </c>
      <c r="B335" t="s">
        <v>17</v>
      </c>
      <c r="C335" t="s">
        <v>10</v>
      </c>
      <c r="D335" t="s">
        <v>11</v>
      </c>
      <c r="E335" t="s">
        <v>712</v>
      </c>
      <c r="F335" t="s">
        <v>713</v>
      </c>
      <c r="G335" t="s">
        <v>714</v>
      </c>
      <c r="H335" t="str">
        <f>IFERROR(VLOOKUP(B335,[2]Sheet2!K:L,2,0), "Laptop")</f>
        <v>Laptop</v>
      </c>
    </row>
    <row r="336" spans="1:8" x14ac:dyDescent="0.35">
      <c r="A336" t="s">
        <v>715</v>
      </c>
      <c r="B336" t="s">
        <v>17</v>
      </c>
      <c r="C336" t="s">
        <v>10</v>
      </c>
      <c r="D336" t="s">
        <v>11</v>
      </c>
      <c r="E336" t="s">
        <v>712</v>
      </c>
      <c r="F336" t="s">
        <v>716</v>
      </c>
      <c r="G336" t="s">
        <v>717</v>
      </c>
      <c r="H336" t="str">
        <f>IFERROR(VLOOKUP(B336,[2]Sheet2!K:L,2,0), "Laptop")</f>
        <v>Laptop</v>
      </c>
    </row>
    <row r="337" spans="1:8" x14ac:dyDescent="0.35">
      <c r="A337" t="s">
        <v>718</v>
      </c>
      <c r="B337" t="s">
        <v>37</v>
      </c>
      <c r="C337" t="s">
        <v>10</v>
      </c>
      <c r="D337" t="s">
        <v>11</v>
      </c>
      <c r="E337" t="s">
        <v>712</v>
      </c>
      <c r="F337" t="s">
        <v>719</v>
      </c>
      <c r="G337" t="s">
        <v>720</v>
      </c>
      <c r="H337" t="str">
        <f>IFERROR(VLOOKUP(B337,[2]Sheet2!K:L,2,0), "Laptop")</f>
        <v>Laptop</v>
      </c>
    </row>
    <row r="338" spans="1:8" x14ac:dyDescent="0.35">
      <c r="A338" t="s">
        <v>721</v>
      </c>
      <c r="B338" t="s">
        <v>27</v>
      </c>
      <c r="C338" t="s">
        <v>10</v>
      </c>
      <c r="D338" t="s">
        <v>11</v>
      </c>
      <c r="E338" t="s">
        <v>712</v>
      </c>
      <c r="F338" t="s">
        <v>722</v>
      </c>
      <c r="G338" t="s">
        <v>720</v>
      </c>
      <c r="H338" t="str">
        <f>IFERROR(VLOOKUP(B338,[2]Sheet2!K:L,2,0), "Laptop")</f>
        <v>Laptop</v>
      </c>
    </row>
    <row r="339" spans="1:8" x14ac:dyDescent="0.35">
      <c r="A339" t="s">
        <v>723</v>
      </c>
      <c r="B339" t="s">
        <v>140</v>
      </c>
      <c r="C339" t="s">
        <v>10</v>
      </c>
      <c r="D339" t="s">
        <v>11</v>
      </c>
      <c r="E339" t="s">
        <v>712</v>
      </c>
      <c r="F339" t="s">
        <v>724</v>
      </c>
      <c r="G339" t="s">
        <v>720</v>
      </c>
      <c r="H339" t="str">
        <f>IFERROR(VLOOKUP(B339,[2]Sheet2!K:L,2,0), "Laptop")</f>
        <v>Laptop</v>
      </c>
    </row>
    <row r="340" spans="1:8" x14ac:dyDescent="0.35">
      <c r="A340" t="s">
        <v>725</v>
      </c>
      <c r="B340" t="s">
        <v>17</v>
      </c>
      <c r="C340" t="s">
        <v>10</v>
      </c>
      <c r="D340" t="s">
        <v>11</v>
      </c>
      <c r="E340" t="s">
        <v>712</v>
      </c>
      <c r="F340" t="s">
        <v>726</v>
      </c>
      <c r="G340" t="s">
        <v>720</v>
      </c>
      <c r="H340" t="str">
        <f>IFERROR(VLOOKUP(B340,[2]Sheet2!K:L,2,0), "Laptop")</f>
        <v>Laptop</v>
      </c>
    </row>
    <row r="341" spans="1:8" x14ac:dyDescent="0.35">
      <c r="A341" t="s">
        <v>727</v>
      </c>
      <c r="B341" t="s">
        <v>27</v>
      </c>
      <c r="C341" t="s">
        <v>10</v>
      </c>
      <c r="D341" t="s">
        <v>11</v>
      </c>
      <c r="E341" t="s">
        <v>712</v>
      </c>
      <c r="F341" t="s">
        <v>728</v>
      </c>
      <c r="G341" t="s">
        <v>729</v>
      </c>
      <c r="H341" t="str">
        <f>IFERROR(VLOOKUP(B341,[2]Sheet2!K:L,2,0), "Laptop")</f>
        <v>Laptop</v>
      </c>
    </row>
    <row r="342" spans="1:8" x14ac:dyDescent="0.35">
      <c r="A342" t="s">
        <v>730</v>
      </c>
      <c r="B342" t="s">
        <v>17</v>
      </c>
      <c r="C342" t="s">
        <v>10</v>
      </c>
      <c r="D342" t="s">
        <v>11</v>
      </c>
      <c r="E342" t="s">
        <v>712</v>
      </c>
      <c r="F342" t="s">
        <v>731</v>
      </c>
      <c r="G342" t="s">
        <v>717</v>
      </c>
      <c r="H342" t="str">
        <f>IFERROR(VLOOKUP(B342,[2]Sheet2!K:L,2,0), "Laptop")</f>
        <v>Laptop</v>
      </c>
    </row>
    <row r="343" spans="1:8" x14ac:dyDescent="0.35">
      <c r="A343" t="s">
        <v>732</v>
      </c>
      <c r="B343" t="s">
        <v>140</v>
      </c>
      <c r="C343" t="s">
        <v>10</v>
      </c>
      <c r="D343" t="s">
        <v>11</v>
      </c>
      <c r="E343" t="s">
        <v>712</v>
      </c>
      <c r="F343" t="s">
        <v>733</v>
      </c>
      <c r="G343" t="s">
        <v>720</v>
      </c>
      <c r="H343" t="str">
        <f>IFERROR(VLOOKUP(B343,[2]Sheet2!K:L,2,0), "Laptop")</f>
        <v>Laptop</v>
      </c>
    </row>
    <row r="344" spans="1:8" x14ac:dyDescent="0.35">
      <c r="A344" t="s">
        <v>725</v>
      </c>
      <c r="B344" t="s">
        <v>17</v>
      </c>
      <c r="C344" t="s">
        <v>10</v>
      </c>
      <c r="D344" t="s">
        <v>11</v>
      </c>
      <c r="E344" t="s">
        <v>712</v>
      </c>
      <c r="F344" t="s">
        <v>734</v>
      </c>
      <c r="G344" t="s">
        <v>720</v>
      </c>
      <c r="H344" t="str">
        <f>IFERROR(VLOOKUP(B344,[2]Sheet2!K:L,2,0), "Laptop")</f>
        <v>Laptop</v>
      </c>
    </row>
    <row r="345" spans="1:8" x14ac:dyDescent="0.35">
      <c r="A345" t="s">
        <v>735</v>
      </c>
      <c r="B345" t="s">
        <v>27</v>
      </c>
      <c r="C345" t="s">
        <v>10</v>
      </c>
      <c r="D345" t="s">
        <v>11</v>
      </c>
      <c r="E345" t="s">
        <v>736</v>
      </c>
      <c r="F345" t="s">
        <v>737</v>
      </c>
      <c r="G345" t="s">
        <v>720</v>
      </c>
      <c r="H345" t="str">
        <f>IFERROR(VLOOKUP(B345,[2]Sheet2!K:L,2,0), "Laptop")</f>
        <v>Laptop</v>
      </c>
    </row>
    <row r="346" spans="1:8" x14ac:dyDescent="0.35">
      <c r="A346" t="s">
        <v>738</v>
      </c>
      <c r="B346" t="s">
        <v>17</v>
      </c>
      <c r="C346" t="s">
        <v>10</v>
      </c>
      <c r="D346" t="s">
        <v>11</v>
      </c>
      <c r="E346" t="s">
        <v>739</v>
      </c>
      <c r="F346" t="s">
        <v>740</v>
      </c>
      <c r="G346" t="s">
        <v>741</v>
      </c>
      <c r="H346" t="str">
        <f>IFERROR(VLOOKUP(B346,[2]Sheet2!K:L,2,0), "Laptop")</f>
        <v>Laptop</v>
      </c>
    </row>
    <row r="347" spans="1:8" x14ac:dyDescent="0.35">
      <c r="A347" t="s">
        <v>742</v>
      </c>
      <c r="B347" t="s">
        <v>2759</v>
      </c>
      <c r="C347" t="s">
        <v>10</v>
      </c>
      <c r="D347" t="s">
        <v>11</v>
      </c>
      <c r="E347" t="s">
        <v>739</v>
      </c>
      <c r="F347" t="s">
        <v>743</v>
      </c>
      <c r="G347" t="s">
        <v>744</v>
      </c>
      <c r="H347" t="str">
        <f>IFERROR(VLOOKUP(B347,[2]Sheet2!K:L,2,0), "Laptop")</f>
        <v>Desktop</v>
      </c>
    </row>
    <row r="348" spans="1:8" x14ac:dyDescent="0.35">
      <c r="A348" t="s">
        <v>745</v>
      </c>
      <c r="B348" t="s">
        <v>17</v>
      </c>
      <c r="C348" t="s">
        <v>10</v>
      </c>
      <c r="D348" t="s">
        <v>11</v>
      </c>
      <c r="E348" t="s">
        <v>739</v>
      </c>
      <c r="F348" t="s">
        <v>746</v>
      </c>
      <c r="G348" t="s">
        <v>747</v>
      </c>
      <c r="H348" t="str">
        <f>IFERROR(VLOOKUP(B348,[2]Sheet2!K:L,2,0), "Laptop")</f>
        <v>Laptop</v>
      </c>
    </row>
    <row r="349" spans="1:8" x14ac:dyDescent="0.35">
      <c r="A349" t="s">
        <v>748</v>
      </c>
      <c r="B349" t="s">
        <v>17</v>
      </c>
      <c r="C349" t="s">
        <v>10</v>
      </c>
      <c r="D349" t="s">
        <v>11</v>
      </c>
      <c r="E349" t="s">
        <v>739</v>
      </c>
      <c r="F349" t="s">
        <v>749</v>
      </c>
      <c r="G349" t="s">
        <v>750</v>
      </c>
      <c r="H349" t="str">
        <f>IFERROR(VLOOKUP(B349,[2]Sheet2!K:L,2,0), "Laptop")</f>
        <v>Laptop</v>
      </c>
    </row>
    <row r="350" spans="1:8" x14ac:dyDescent="0.35">
      <c r="A350" t="s">
        <v>751</v>
      </c>
      <c r="B350" t="s">
        <v>27</v>
      </c>
      <c r="C350" t="s">
        <v>10</v>
      </c>
      <c r="D350" t="s">
        <v>11</v>
      </c>
      <c r="E350" t="s">
        <v>739</v>
      </c>
      <c r="F350" t="s">
        <v>752</v>
      </c>
      <c r="G350" t="s">
        <v>753</v>
      </c>
      <c r="H350" t="str">
        <f>IFERROR(VLOOKUP(B350,[2]Sheet2!K:L,2,0), "Laptop")</f>
        <v>Laptop</v>
      </c>
    </row>
    <row r="351" spans="1:8" x14ac:dyDescent="0.35">
      <c r="A351" t="s">
        <v>754</v>
      </c>
      <c r="B351" t="s">
        <v>27</v>
      </c>
      <c r="C351" t="s">
        <v>10</v>
      </c>
      <c r="D351" t="s">
        <v>11</v>
      </c>
      <c r="E351" t="s">
        <v>739</v>
      </c>
      <c r="F351" t="s">
        <v>755</v>
      </c>
      <c r="G351" t="s">
        <v>756</v>
      </c>
      <c r="H351" t="str">
        <f>IFERROR(VLOOKUP(B351,[2]Sheet2!K:L,2,0), "Laptop")</f>
        <v>Laptop</v>
      </c>
    </row>
    <row r="352" spans="1:8" x14ac:dyDescent="0.35">
      <c r="A352" t="s">
        <v>757</v>
      </c>
      <c r="B352" t="s">
        <v>17</v>
      </c>
      <c r="C352" t="s">
        <v>10</v>
      </c>
      <c r="D352" t="s">
        <v>11</v>
      </c>
      <c r="E352" t="s">
        <v>739</v>
      </c>
      <c r="F352" t="s">
        <v>758</v>
      </c>
      <c r="G352" t="s">
        <v>759</v>
      </c>
      <c r="H352" t="str">
        <f>IFERROR(VLOOKUP(B352,[2]Sheet2!K:L,2,0), "Laptop")</f>
        <v>Laptop</v>
      </c>
    </row>
    <row r="353" spans="1:8" x14ac:dyDescent="0.35">
      <c r="A353" t="s">
        <v>760</v>
      </c>
      <c r="B353" t="s">
        <v>37</v>
      </c>
      <c r="C353" t="s">
        <v>10</v>
      </c>
      <c r="D353" t="s">
        <v>11</v>
      </c>
      <c r="E353" t="s">
        <v>739</v>
      </c>
      <c r="F353" t="s">
        <v>761</v>
      </c>
      <c r="G353" t="s">
        <v>762</v>
      </c>
      <c r="H353" t="str">
        <f>IFERROR(VLOOKUP(B353,[2]Sheet2!K:L,2,0), "Laptop")</f>
        <v>Laptop</v>
      </c>
    </row>
    <row r="354" spans="1:8" x14ac:dyDescent="0.35">
      <c r="A354" t="s">
        <v>763</v>
      </c>
      <c r="B354" t="s">
        <v>17</v>
      </c>
      <c r="C354" t="s">
        <v>10</v>
      </c>
      <c r="D354" t="s">
        <v>11</v>
      </c>
      <c r="E354" t="s">
        <v>739</v>
      </c>
      <c r="F354" t="s">
        <v>764</v>
      </c>
      <c r="G354" t="s">
        <v>765</v>
      </c>
      <c r="H354" t="str">
        <f>IFERROR(VLOOKUP(B354,[2]Sheet2!K:L,2,0), "Laptop")</f>
        <v>Laptop</v>
      </c>
    </row>
    <row r="355" spans="1:8" x14ac:dyDescent="0.35">
      <c r="A355" t="s">
        <v>766</v>
      </c>
      <c r="B355" t="s">
        <v>140</v>
      </c>
      <c r="C355" t="s">
        <v>10</v>
      </c>
      <c r="D355" t="s">
        <v>11</v>
      </c>
      <c r="E355" t="s">
        <v>739</v>
      </c>
      <c r="F355" t="s">
        <v>767</v>
      </c>
      <c r="G355" t="s">
        <v>768</v>
      </c>
      <c r="H355" t="str">
        <f>IFERROR(VLOOKUP(B355,[2]Sheet2!K:L,2,0), "Laptop")</f>
        <v>Laptop</v>
      </c>
    </row>
    <row r="356" spans="1:8" x14ac:dyDescent="0.35">
      <c r="A356" t="s">
        <v>769</v>
      </c>
      <c r="B356" t="s">
        <v>17</v>
      </c>
      <c r="C356" t="s">
        <v>10</v>
      </c>
      <c r="D356" t="s">
        <v>11</v>
      </c>
      <c r="E356" t="s">
        <v>739</v>
      </c>
      <c r="F356" t="s">
        <v>770</v>
      </c>
      <c r="G356" t="s">
        <v>771</v>
      </c>
      <c r="H356" t="str">
        <f>IFERROR(VLOOKUP(B356,[2]Sheet2!K:L,2,0), "Laptop")</f>
        <v>Laptop</v>
      </c>
    </row>
    <row r="357" spans="1:8" x14ac:dyDescent="0.35">
      <c r="A357" t="s">
        <v>772</v>
      </c>
      <c r="B357" t="s">
        <v>37</v>
      </c>
      <c r="C357" t="s">
        <v>10</v>
      </c>
      <c r="D357" t="s">
        <v>11</v>
      </c>
      <c r="E357" t="s">
        <v>739</v>
      </c>
      <c r="F357" t="s">
        <v>773</v>
      </c>
      <c r="G357" t="s">
        <v>774</v>
      </c>
      <c r="H357" t="str">
        <f>IFERROR(VLOOKUP(B357,[2]Sheet2!K:L,2,0), "Laptop")</f>
        <v>Laptop</v>
      </c>
    </row>
    <row r="358" spans="1:8" x14ac:dyDescent="0.35">
      <c r="A358" t="s">
        <v>775</v>
      </c>
      <c r="B358" t="s">
        <v>17</v>
      </c>
      <c r="C358" t="s">
        <v>10</v>
      </c>
      <c r="D358" t="s">
        <v>11</v>
      </c>
      <c r="E358" t="s">
        <v>739</v>
      </c>
      <c r="F358" t="s">
        <v>776</v>
      </c>
      <c r="G358" t="s">
        <v>777</v>
      </c>
      <c r="H358" t="str">
        <f>IFERROR(VLOOKUP(B358,[2]Sheet2!K:L,2,0), "Laptop")</f>
        <v>Laptop</v>
      </c>
    </row>
    <row r="359" spans="1:8" x14ac:dyDescent="0.35">
      <c r="A359" t="s">
        <v>778</v>
      </c>
      <c r="B359" t="s">
        <v>779</v>
      </c>
      <c r="C359" t="s">
        <v>10</v>
      </c>
      <c r="D359" t="s">
        <v>11</v>
      </c>
      <c r="E359" t="s">
        <v>739</v>
      </c>
      <c r="F359" t="s">
        <v>780</v>
      </c>
      <c r="G359" t="s">
        <v>747</v>
      </c>
      <c r="H359" t="str">
        <f>IFERROR(VLOOKUP(B359,[2]Sheet2!K:L,2,0), "Laptop")</f>
        <v>Laptop</v>
      </c>
    </row>
    <row r="360" spans="1:8" x14ac:dyDescent="0.35">
      <c r="A360" t="s">
        <v>781</v>
      </c>
      <c r="B360" t="s">
        <v>37</v>
      </c>
      <c r="C360" t="s">
        <v>10</v>
      </c>
      <c r="D360" t="s">
        <v>11</v>
      </c>
      <c r="E360" t="s">
        <v>739</v>
      </c>
      <c r="F360" t="s">
        <v>782</v>
      </c>
      <c r="G360" t="s">
        <v>783</v>
      </c>
      <c r="H360" t="str">
        <f>IFERROR(VLOOKUP(B360,[2]Sheet2!K:L,2,0), "Laptop")</f>
        <v>Laptop</v>
      </c>
    </row>
    <row r="361" spans="1:8" x14ac:dyDescent="0.35">
      <c r="A361" t="s">
        <v>784</v>
      </c>
      <c r="B361" t="s">
        <v>37</v>
      </c>
      <c r="C361" t="s">
        <v>10</v>
      </c>
      <c r="D361" t="s">
        <v>11</v>
      </c>
      <c r="E361" t="s">
        <v>739</v>
      </c>
      <c r="F361" t="s">
        <v>785</v>
      </c>
      <c r="G361" t="s">
        <v>759</v>
      </c>
      <c r="H361" t="str">
        <f>IFERROR(VLOOKUP(B361,[2]Sheet2!K:L,2,0), "Laptop")</f>
        <v>Laptop</v>
      </c>
    </row>
    <row r="362" spans="1:8" x14ac:dyDescent="0.35">
      <c r="A362" t="s">
        <v>786</v>
      </c>
      <c r="B362" t="s">
        <v>37</v>
      </c>
      <c r="C362" t="s">
        <v>10</v>
      </c>
      <c r="D362" t="s">
        <v>11</v>
      </c>
      <c r="E362" t="s">
        <v>739</v>
      </c>
      <c r="F362" t="s">
        <v>787</v>
      </c>
      <c r="G362" t="s">
        <v>788</v>
      </c>
      <c r="H362" t="str">
        <f>IFERROR(VLOOKUP(B362,[2]Sheet2!K:L,2,0), "Laptop")</f>
        <v>Laptop</v>
      </c>
    </row>
    <row r="363" spans="1:8" x14ac:dyDescent="0.35">
      <c r="A363" t="s">
        <v>789</v>
      </c>
      <c r="B363" t="s">
        <v>37</v>
      </c>
      <c r="C363" t="s">
        <v>10</v>
      </c>
      <c r="D363" t="s">
        <v>11</v>
      </c>
      <c r="E363" t="s">
        <v>739</v>
      </c>
      <c r="F363" t="s">
        <v>790</v>
      </c>
      <c r="G363" t="s">
        <v>791</v>
      </c>
      <c r="H363" t="str">
        <f>IFERROR(VLOOKUP(B363,[2]Sheet2!K:L,2,0), "Laptop")</f>
        <v>Laptop</v>
      </c>
    </row>
    <row r="364" spans="1:8" x14ac:dyDescent="0.35">
      <c r="A364" t="s">
        <v>792</v>
      </c>
      <c r="B364" t="s">
        <v>37</v>
      </c>
      <c r="C364" t="s">
        <v>10</v>
      </c>
      <c r="D364" t="s">
        <v>11</v>
      </c>
      <c r="E364" t="s">
        <v>739</v>
      </c>
      <c r="F364" t="s">
        <v>793</v>
      </c>
      <c r="G364" t="s">
        <v>42</v>
      </c>
      <c r="H364" t="str">
        <f>IFERROR(VLOOKUP(B364,[2]Sheet2!K:L,2,0), "Laptop")</f>
        <v>Laptop</v>
      </c>
    </row>
    <row r="365" spans="1:8" x14ac:dyDescent="0.35">
      <c r="A365" t="s">
        <v>794</v>
      </c>
      <c r="B365" t="s">
        <v>37</v>
      </c>
      <c r="C365" t="s">
        <v>10</v>
      </c>
      <c r="D365" t="s">
        <v>11</v>
      </c>
      <c r="E365" t="s">
        <v>739</v>
      </c>
      <c r="F365" t="s">
        <v>795</v>
      </c>
      <c r="G365" t="s">
        <v>796</v>
      </c>
      <c r="H365" t="str">
        <f>IFERROR(VLOOKUP(B365,[2]Sheet2!K:L,2,0), "Laptop")</f>
        <v>Laptop</v>
      </c>
    </row>
    <row r="366" spans="1:8" x14ac:dyDescent="0.35">
      <c r="A366" t="s">
        <v>797</v>
      </c>
      <c r="B366" t="s">
        <v>64</v>
      </c>
      <c r="C366" t="s">
        <v>10</v>
      </c>
      <c r="D366" t="s">
        <v>11</v>
      </c>
      <c r="E366" t="s">
        <v>739</v>
      </c>
      <c r="F366" t="s">
        <v>798</v>
      </c>
      <c r="G366" t="s">
        <v>799</v>
      </c>
      <c r="H366" t="str">
        <f>IFERROR(VLOOKUP(B366,[2]Sheet2!K:L,2,0), "Laptop")</f>
        <v>Desktop</v>
      </c>
    </row>
    <row r="367" spans="1:8" x14ac:dyDescent="0.35">
      <c r="A367" t="s">
        <v>800</v>
      </c>
      <c r="B367" t="s">
        <v>44</v>
      </c>
      <c r="C367" t="s">
        <v>10</v>
      </c>
      <c r="D367" t="s">
        <v>11</v>
      </c>
      <c r="E367" t="s">
        <v>739</v>
      </c>
      <c r="F367" t="s">
        <v>801</v>
      </c>
      <c r="G367" t="s">
        <v>802</v>
      </c>
      <c r="H367" t="str">
        <f>IFERROR(VLOOKUP(B367,[2]Sheet2!K:L,2,0), "Laptop")</f>
        <v>Desktop</v>
      </c>
    </row>
    <row r="368" spans="1:8" x14ac:dyDescent="0.35">
      <c r="A368" t="s">
        <v>803</v>
      </c>
      <c r="B368" t="s">
        <v>17</v>
      </c>
      <c r="C368" t="s">
        <v>10</v>
      </c>
      <c r="D368" t="s">
        <v>11</v>
      </c>
      <c r="E368" t="s">
        <v>739</v>
      </c>
      <c r="F368" t="s">
        <v>804</v>
      </c>
      <c r="G368" t="s">
        <v>805</v>
      </c>
      <c r="H368" t="str">
        <f>IFERROR(VLOOKUP(B368,[2]Sheet2!K:L,2,0), "Laptop")</f>
        <v>Laptop</v>
      </c>
    </row>
    <row r="369" spans="1:8" x14ac:dyDescent="0.35">
      <c r="A369" t="s">
        <v>806</v>
      </c>
      <c r="B369" t="s">
        <v>17</v>
      </c>
      <c r="C369" t="s">
        <v>10</v>
      </c>
      <c r="D369" t="s">
        <v>11</v>
      </c>
      <c r="E369" t="s">
        <v>739</v>
      </c>
      <c r="F369" t="s">
        <v>807</v>
      </c>
      <c r="G369" t="s">
        <v>314</v>
      </c>
      <c r="H369" t="str">
        <f>IFERROR(VLOOKUP(B369,[2]Sheet2!K:L,2,0), "Laptop")</f>
        <v>Laptop</v>
      </c>
    </row>
    <row r="370" spans="1:8" x14ac:dyDescent="0.35">
      <c r="A370" t="s">
        <v>808</v>
      </c>
      <c r="B370" t="s">
        <v>37</v>
      </c>
      <c r="C370" t="s">
        <v>10</v>
      </c>
      <c r="D370" t="s">
        <v>11</v>
      </c>
      <c r="E370" t="s">
        <v>739</v>
      </c>
      <c r="F370" t="s">
        <v>809</v>
      </c>
      <c r="G370" t="s">
        <v>810</v>
      </c>
      <c r="H370" t="str">
        <f>IFERROR(VLOOKUP(B370,[2]Sheet2!K:L,2,0), "Laptop")</f>
        <v>Laptop</v>
      </c>
    </row>
    <row r="371" spans="1:8" x14ac:dyDescent="0.35">
      <c r="A371" t="s">
        <v>811</v>
      </c>
      <c r="B371" t="s">
        <v>37</v>
      </c>
      <c r="C371" t="s">
        <v>10</v>
      </c>
      <c r="D371" t="s">
        <v>11</v>
      </c>
      <c r="E371" t="s">
        <v>739</v>
      </c>
      <c r="F371" t="s">
        <v>812</v>
      </c>
      <c r="G371" t="s">
        <v>813</v>
      </c>
      <c r="H371" t="str">
        <f>IFERROR(VLOOKUP(B371,[2]Sheet2!K:L,2,0), "Laptop")</f>
        <v>Laptop</v>
      </c>
    </row>
    <row r="372" spans="1:8" x14ac:dyDescent="0.35">
      <c r="A372" t="s">
        <v>814</v>
      </c>
      <c r="B372" t="s">
        <v>17</v>
      </c>
      <c r="C372" t="s">
        <v>10</v>
      </c>
      <c r="D372" t="s">
        <v>11</v>
      </c>
      <c r="E372" t="s">
        <v>739</v>
      </c>
      <c r="F372" t="s">
        <v>815</v>
      </c>
      <c r="G372" t="s">
        <v>816</v>
      </c>
      <c r="H372" t="str">
        <f>IFERROR(VLOOKUP(B372,[2]Sheet2!K:L,2,0), "Laptop")</f>
        <v>Laptop</v>
      </c>
    </row>
    <row r="373" spans="1:8" x14ac:dyDescent="0.35">
      <c r="A373" t="s">
        <v>817</v>
      </c>
      <c r="B373" t="s">
        <v>17</v>
      </c>
      <c r="C373" t="s">
        <v>10</v>
      </c>
      <c r="D373" t="s">
        <v>11</v>
      </c>
      <c r="E373" t="s">
        <v>739</v>
      </c>
      <c r="F373" t="s">
        <v>818</v>
      </c>
      <c r="G373" t="s">
        <v>819</v>
      </c>
      <c r="H373" t="str">
        <f>IFERROR(VLOOKUP(B373,[2]Sheet2!K:L,2,0), "Laptop")</f>
        <v>Laptop</v>
      </c>
    </row>
    <row r="374" spans="1:8" x14ac:dyDescent="0.35">
      <c r="A374" t="s">
        <v>820</v>
      </c>
      <c r="B374" t="s">
        <v>140</v>
      </c>
      <c r="C374" t="s">
        <v>10</v>
      </c>
      <c r="D374" t="s">
        <v>11</v>
      </c>
      <c r="E374" t="s">
        <v>739</v>
      </c>
      <c r="F374" t="s">
        <v>821</v>
      </c>
      <c r="G374" t="s">
        <v>822</v>
      </c>
      <c r="H374" t="str">
        <f>IFERROR(VLOOKUP(B374,[2]Sheet2!K:L,2,0), "Laptop")</f>
        <v>Laptop</v>
      </c>
    </row>
    <row r="375" spans="1:8" x14ac:dyDescent="0.35">
      <c r="A375" t="s">
        <v>823</v>
      </c>
      <c r="B375" t="s">
        <v>207</v>
      </c>
      <c r="C375" t="s">
        <v>10</v>
      </c>
      <c r="D375" t="s">
        <v>11</v>
      </c>
      <c r="E375" t="s">
        <v>739</v>
      </c>
      <c r="F375" t="s">
        <v>824</v>
      </c>
      <c r="G375" t="s">
        <v>314</v>
      </c>
      <c r="H375" t="str">
        <f>IFERROR(VLOOKUP(B375,[2]Sheet2!K:L,2,0), "Laptop")</f>
        <v>Laptop</v>
      </c>
    </row>
    <row r="376" spans="1:8" x14ac:dyDescent="0.35">
      <c r="A376" t="s">
        <v>825</v>
      </c>
      <c r="B376" t="s">
        <v>64</v>
      </c>
      <c r="C376" t="s">
        <v>10</v>
      </c>
      <c r="D376" t="s">
        <v>11</v>
      </c>
      <c r="E376" t="s">
        <v>739</v>
      </c>
      <c r="F376" t="s">
        <v>826</v>
      </c>
      <c r="G376" t="s">
        <v>827</v>
      </c>
      <c r="H376" t="str">
        <f>IFERROR(VLOOKUP(B376,[2]Sheet2!K:L,2,0), "Laptop")</f>
        <v>Desktop</v>
      </c>
    </row>
    <row r="377" spans="1:8" x14ac:dyDescent="0.35">
      <c r="A377" t="s">
        <v>828</v>
      </c>
      <c r="B377" t="s">
        <v>37</v>
      </c>
      <c r="C377" t="s">
        <v>10</v>
      </c>
      <c r="D377" t="s">
        <v>11</v>
      </c>
      <c r="E377" t="s">
        <v>739</v>
      </c>
      <c r="F377" t="s">
        <v>829</v>
      </c>
      <c r="G377" t="s">
        <v>830</v>
      </c>
      <c r="H377" t="str">
        <f>IFERROR(VLOOKUP(B377,[2]Sheet2!K:L,2,0), "Laptop")</f>
        <v>Laptop</v>
      </c>
    </row>
    <row r="378" spans="1:8" x14ac:dyDescent="0.35">
      <c r="A378" t="s">
        <v>831</v>
      </c>
      <c r="B378" t="s">
        <v>832</v>
      </c>
      <c r="C378" t="s">
        <v>10</v>
      </c>
      <c r="D378" t="s">
        <v>11</v>
      </c>
      <c r="E378" t="s">
        <v>739</v>
      </c>
      <c r="F378" t="s">
        <v>833</v>
      </c>
      <c r="G378" t="s">
        <v>834</v>
      </c>
      <c r="H378" t="str">
        <f>IFERROR(VLOOKUP(B378,[2]Sheet2!K:L,2,0), "Laptop")</f>
        <v>Workstation</v>
      </c>
    </row>
    <row r="379" spans="1:8" x14ac:dyDescent="0.35">
      <c r="A379" t="s">
        <v>754</v>
      </c>
      <c r="B379" t="s">
        <v>17</v>
      </c>
      <c r="C379" t="s">
        <v>10</v>
      </c>
      <c r="D379" t="s">
        <v>11</v>
      </c>
      <c r="E379" t="s">
        <v>739</v>
      </c>
      <c r="F379" t="s">
        <v>835</v>
      </c>
      <c r="G379" t="s">
        <v>756</v>
      </c>
      <c r="H379" t="str">
        <f>IFERROR(VLOOKUP(B379,[2]Sheet2!K:L,2,0), "Laptop")</f>
        <v>Laptop</v>
      </c>
    </row>
    <row r="380" spans="1:8" x14ac:dyDescent="0.35">
      <c r="A380" t="s">
        <v>836</v>
      </c>
      <c r="B380" t="s">
        <v>64</v>
      </c>
      <c r="C380" t="s">
        <v>10</v>
      </c>
      <c r="D380" t="s">
        <v>11</v>
      </c>
      <c r="E380" t="s">
        <v>739</v>
      </c>
      <c r="F380" t="s">
        <v>837</v>
      </c>
      <c r="G380" t="s">
        <v>568</v>
      </c>
      <c r="H380" t="str">
        <f>IFERROR(VLOOKUP(B380,[2]Sheet2!K:L,2,0), "Laptop")</f>
        <v>Desktop</v>
      </c>
    </row>
    <row r="381" spans="1:8" x14ac:dyDescent="0.35">
      <c r="A381" t="s">
        <v>838</v>
      </c>
      <c r="B381" t="s">
        <v>37</v>
      </c>
      <c r="C381" t="s">
        <v>10</v>
      </c>
      <c r="D381" t="s">
        <v>11</v>
      </c>
      <c r="E381" t="s">
        <v>739</v>
      </c>
      <c r="F381" t="s">
        <v>839</v>
      </c>
      <c r="G381" t="s">
        <v>840</v>
      </c>
      <c r="H381" t="str">
        <f>IFERROR(VLOOKUP(B381,[2]Sheet2!K:L,2,0), "Laptop")</f>
        <v>Laptop</v>
      </c>
    </row>
    <row r="382" spans="1:8" x14ac:dyDescent="0.35">
      <c r="A382" t="s">
        <v>841</v>
      </c>
      <c r="B382" t="s">
        <v>37</v>
      </c>
      <c r="C382" t="s">
        <v>10</v>
      </c>
      <c r="D382" t="s">
        <v>11</v>
      </c>
      <c r="E382" t="s">
        <v>739</v>
      </c>
      <c r="F382" t="s">
        <v>842</v>
      </c>
      <c r="G382" t="s">
        <v>759</v>
      </c>
      <c r="H382" t="str">
        <f>IFERROR(VLOOKUP(B382,[2]Sheet2!K:L,2,0), "Laptop")</f>
        <v>Laptop</v>
      </c>
    </row>
    <row r="383" spans="1:8" x14ac:dyDescent="0.35">
      <c r="A383" t="s">
        <v>843</v>
      </c>
      <c r="B383" t="s">
        <v>17</v>
      </c>
      <c r="C383" t="s">
        <v>10</v>
      </c>
      <c r="D383" t="s">
        <v>11</v>
      </c>
      <c r="E383" t="s">
        <v>739</v>
      </c>
      <c r="F383" t="s">
        <v>844</v>
      </c>
      <c r="G383" t="s">
        <v>845</v>
      </c>
      <c r="H383" t="str">
        <f>IFERROR(VLOOKUP(B383,[2]Sheet2!K:L,2,0), "Laptop")</f>
        <v>Laptop</v>
      </c>
    </row>
    <row r="384" spans="1:8" x14ac:dyDescent="0.35">
      <c r="A384" t="s">
        <v>846</v>
      </c>
      <c r="B384" t="s">
        <v>37</v>
      </c>
      <c r="C384" t="s">
        <v>10</v>
      </c>
      <c r="D384" t="s">
        <v>11</v>
      </c>
      <c r="E384" t="s">
        <v>739</v>
      </c>
      <c r="F384" t="s">
        <v>847</v>
      </c>
      <c r="G384" t="s">
        <v>848</v>
      </c>
      <c r="H384" t="str">
        <f>IFERROR(VLOOKUP(B384,[2]Sheet2!K:L,2,0), "Laptop")</f>
        <v>Laptop</v>
      </c>
    </row>
    <row r="385" spans="1:8" x14ac:dyDescent="0.35">
      <c r="A385" t="s">
        <v>849</v>
      </c>
      <c r="B385" t="s">
        <v>17</v>
      </c>
      <c r="C385" t="s">
        <v>10</v>
      </c>
      <c r="D385" t="s">
        <v>11</v>
      </c>
      <c r="E385" t="s">
        <v>739</v>
      </c>
      <c r="F385" t="s">
        <v>850</v>
      </c>
      <c r="G385" t="s">
        <v>314</v>
      </c>
      <c r="H385" t="str">
        <f>IFERROR(VLOOKUP(B385,[2]Sheet2!K:L,2,0), "Laptop")</f>
        <v>Laptop</v>
      </c>
    </row>
    <row r="386" spans="1:8" x14ac:dyDescent="0.35">
      <c r="A386" t="s">
        <v>851</v>
      </c>
      <c r="B386" t="s">
        <v>17</v>
      </c>
      <c r="C386" t="s">
        <v>10</v>
      </c>
      <c r="D386" t="s">
        <v>11</v>
      </c>
      <c r="E386" t="s">
        <v>739</v>
      </c>
      <c r="F386" t="s">
        <v>852</v>
      </c>
      <c r="G386" t="s">
        <v>550</v>
      </c>
      <c r="H386" t="str">
        <f>IFERROR(VLOOKUP(B386,[2]Sheet2!K:L,2,0), "Laptop")</f>
        <v>Laptop</v>
      </c>
    </row>
    <row r="387" spans="1:8" x14ac:dyDescent="0.35">
      <c r="A387" t="s">
        <v>789</v>
      </c>
      <c r="B387" t="s">
        <v>32</v>
      </c>
      <c r="C387" t="s">
        <v>10</v>
      </c>
      <c r="D387" t="s">
        <v>11</v>
      </c>
      <c r="E387" t="s">
        <v>739</v>
      </c>
      <c r="F387" t="s">
        <v>853</v>
      </c>
      <c r="G387" t="s">
        <v>791</v>
      </c>
      <c r="H387" t="str">
        <f>IFERROR(VLOOKUP(B387,[2]Sheet2!K:L,2,0), "Laptop")</f>
        <v>Laptop</v>
      </c>
    </row>
    <row r="388" spans="1:8" x14ac:dyDescent="0.35">
      <c r="A388" t="s">
        <v>854</v>
      </c>
      <c r="B388" t="s">
        <v>37</v>
      </c>
      <c r="C388" t="s">
        <v>10</v>
      </c>
      <c r="D388" t="s">
        <v>11</v>
      </c>
      <c r="E388" t="s">
        <v>739</v>
      </c>
      <c r="F388" t="s">
        <v>855</v>
      </c>
      <c r="G388" t="s">
        <v>856</v>
      </c>
      <c r="H388" t="str">
        <f>IFERROR(VLOOKUP(B388,[2]Sheet2!K:L,2,0), "Laptop")</f>
        <v>Laptop</v>
      </c>
    </row>
    <row r="389" spans="1:8" x14ac:dyDescent="0.35">
      <c r="A389" t="s">
        <v>857</v>
      </c>
      <c r="B389" t="s">
        <v>37</v>
      </c>
      <c r="C389" t="s">
        <v>10</v>
      </c>
      <c r="D389" t="s">
        <v>11</v>
      </c>
      <c r="E389" t="s">
        <v>739</v>
      </c>
      <c r="F389" t="s">
        <v>858</v>
      </c>
      <c r="G389" t="s">
        <v>859</v>
      </c>
      <c r="H389" t="str">
        <f>IFERROR(VLOOKUP(B389,[2]Sheet2!K:L,2,0), "Laptop")</f>
        <v>Laptop</v>
      </c>
    </row>
    <row r="390" spans="1:8" x14ac:dyDescent="0.35">
      <c r="A390" t="s">
        <v>860</v>
      </c>
      <c r="B390" t="s">
        <v>27</v>
      </c>
      <c r="C390" t="s">
        <v>10</v>
      </c>
      <c r="D390" t="s">
        <v>11</v>
      </c>
      <c r="E390" t="s">
        <v>739</v>
      </c>
      <c r="F390" t="s">
        <v>861</v>
      </c>
      <c r="G390" t="s">
        <v>862</v>
      </c>
      <c r="H390" t="str">
        <f>IFERROR(VLOOKUP(B390,[2]Sheet2!K:L,2,0), "Laptop")</f>
        <v>Laptop</v>
      </c>
    </row>
    <row r="391" spans="1:8" x14ac:dyDescent="0.35">
      <c r="A391" t="s">
        <v>863</v>
      </c>
      <c r="B391" t="s">
        <v>17</v>
      </c>
      <c r="C391" t="s">
        <v>10</v>
      </c>
      <c r="D391" t="s">
        <v>11</v>
      </c>
      <c r="E391" t="s">
        <v>739</v>
      </c>
      <c r="F391" t="s">
        <v>864</v>
      </c>
      <c r="G391" t="s">
        <v>865</v>
      </c>
      <c r="H391" t="str">
        <f>IFERROR(VLOOKUP(B391,[2]Sheet2!K:L,2,0), "Laptop")</f>
        <v>Laptop</v>
      </c>
    </row>
    <row r="392" spans="1:8" x14ac:dyDescent="0.35">
      <c r="A392" t="s">
        <v>866</v>
      </c>
      <c r="B392" t="s">
        <v>140</v>
      </c>
      <c r="C392" t="s">
        <v>10</v>
      </c>
      <c r="D392" t="s">
        <v>11</v>
      </c>
      <c r="E392" t="s">
        <v>739</v>
      </c>
      <c r="F392" t="s">
        <v>867</v>
      </c>
      <c r="G392" t="s">
        <v>810</v>
      </c>
      <c r="H392" t="str">
        <f>IFERROR(VLOOKUP(B392,[2]Sheet2!K:L,2,0), "Laptop")</f>
        <v>Laptop</v>
      </c>
    </row>
    <row r="393" spans="1:8" x14ac:dyDescent="0.35">
      <c r="A393" t="s">
        <v>800</v>
      </c>
      <c r="B393" t="s">
        <v>17</v>
      </c>
      <c r="C393" t="s">
        <v>10</v>
      </c>
      <c r="D393" t="s">
        <v>11</v>
      </c>
      <c r="E393" t="s">
        <v>739</v>
      </c>
      <c r="F393" t="s">
        <v>868</v>
      </c>
      <c r="G393" t="s">
        <v>802</v>
      </c>
      <c r="H393" t="str">
        <f>IFERROR(VLOOKUP(B393,[2]Sheet2!K:L,2,0), "Laptop")</f>
        <v>Laptop</v>
      </c>
    </row>
    <row r="394" spans="1:8" x14ac:dyDescent="0.35">
      <c r="A394" t="s">
        <v>869</v>
      </c>
      <c r="B394" t="s">
        <v>194</v>
      </c>
      <c r="C394" t="s">
        <v>10</v>
      </c>
      <c r="D394" t="s">
        <v>11</v>
      </c>
      <c r="E394" t="s">
        <v>739</v>
      </c>
      <c r="F394" t="s">
        <v>870</v>
      </c>
      <c r="G394" t="s">
        <v>799</v>
      </c>
      <c r="H394" t="str">
        <f>IFERROR(VLOOKUP(B394,[2]Sheet2!K:L,2,0), "Laptop")</f>
        <v>Laptop</v>
      </c>
    </row>
    <row r="395" spans="1:8" x14ac:dyDescent="0.35">
      <c r="A395" t="s">
        <v>871</v>
      </c>
      <c r="B395" t="s">
        <v>37</v>
      </c>
      <c r="C395" t="s">
        <v>10</v>
      </c>
      <c r="D395" t="s">
        <v>11</v>
      </c>
      <c r="E395" t="s">
        <v>739</v>
      </c>
      <c r="F395" t="s">
        <v>872</v>
      </c>
      <c r="G395" t="s">
        <v>873</v>
      </c>
      <c r="H395" t="str">
        <f>IFERROR(VLOOKUP(B395,[2]Sheet2!K:L,2,0), "Laptop")</f>
        <v>Laptop</v>
      </c>
    </row>
    <row r="396" spans="1:8" x14ac:dyDescent="0.35">
      <c r="A396" t="s">
        <v>874</v>
      </c>
      <c r="B396" t="s">
        <v>779</v>
      </c>
      <c r="C396" t="s">
        <v>10</v>
      </c>
      <c r="D396" t="s">
        <v>11</v>
      </c>
      <c r="E396" t="s">
        <v>739</v>
      </c>
      <c r="F396" t="s">
        <v>875</v>
      </c>
      <c r="G396" t="s">
        <v>876</v>
      </c>
      <c r="H396" t="str">
        <f>IFERROR(VLOOKUP(B396,[2]Sheet2!K:L,2,0), "Laptop")</f>
        <v>Laptop</v>
      </c>
    </row>
    <row r="397" spans="1:8" x14ac:dyDescent="0.35">
      <c r="A397" t="s">
        <v>877</v>
      </c>
      <c r="B397" t="s">
        <v>37</v>
      </c>
      <c r="C397" t="s">
        <v>10</v>
      </c>
      <c r="D397" t="s">
        <v>11</v>
      </c>
      <c r="E397" t="s">
        <v>739</v>
      </c>
      <c r="F397" t="s">
        <v>878</v>
      </c>
      <c r="G397" t="s">
        <v>753</v>
      </c>
      <c r="H397" t="str">
        <f>IFERROR(VLOOKUP(B397,[2]Sheet2!K:L,2,0), "Laptop")</f>
        <v>Laptop</v>
      </c>
    </row>
    <row r="398" spans="1:8" x14ac:dyDescent="0.35">
      <c r="A398" t="s">
        <v>879</v>
      </c>
      <c r="B398" t="s">
        <v>880</v>
      </c>
      <c r="C398" t="s">
        <v>10</v>
      </c>
      <c r="D398" t="s">
        <v>11</v>
      </c>
      <c r="E398" t="s">
        <v>739</v>
      </c>
      <c r="F398" t="s">
        <v>881</v>
      </c>
      <c r="H398" t="str">
        <f>IFERROR(VLOOKUP(B398,[2]Sheet2!K:L,2,0), "Laptop")</f>
        <v>Laptop</v>
      </c>
    </row>
    <row r="399" spans="1:8" x14ac:dyDescent="0.35">
      <c r="A399" t="s">
        <v>882</v>
      </c>
      <c r="B399" t="s">
        <v>37</v>
      </c>
      <c r="C399" t="s">
        <v>10</v>
      </c>
      <c r="D399" t="s">
        <v>11</v>
      </c>
      <c r="E399" t="s">
        <v>739</v>
      </c>
      <c r="F399" t="s">
        <v>883</v>
      </c>
      <c r="G399" t="s">
        <v>813</v>
      </c>
      <c r="H399" t="str">
        <f>IFERROR(VLOOKUP(B399,[2]Sheet2!K:L,2,0), "Laptop")</f>
        <v>Laptop</v>
      </c>
    </row>
    <row r="400" spans="1:8" x14ac:dyDescent="0.35">
      <c r="A400" t="s">
        <v>884</v>
      </c>
      <c r="B400" t="s">
        <v>37</v>
      </c>
      <c r="C400" t="s">
        <v>10</v>
      </c>
      <c r="D400" t="s">
        <v>11</v>
      </c>
      <c r="E400" t="s">
        <v>739</v>
      </c>
      <c r="F400" t="s">
        <v>885</v>
      </c>
      <c r="G400" t="s">
        <v>840</v>
      </c>
      <c r="H400" t="str">
        <f>IFERROR(VLOOKUP(B400,[2]Sheet2!K:L,2,0), "Laptop")</f>
        <v>Laptop</v>
      </c>
    </row>
    <row r="401" spans="1:8" x14ac:dyDescent="0.35">
      <c r="A401" t="s">
        <v>886</v>
      </c>
      <c r="B401" t="s">
        <v>37</v>
      </c>
      <c r="C401" t="s">
        <v>10</v>
      </c>
      <c r="D401" t="s">
        <v>11</v>
      </c>
      <c r="E401" t="s">
        <v>739</v>
      </c>
      <c r="F401" t="s">
        <v>887</v>
      </c>
      <c r="G401" t="s">
        <v>888</v>
      </c>
      <c r="H401" t="str">
        <f>IFERROR(VLOOKUP(B401,[2]Sheet2!K:L,2,0), "Laptop")</f>
        <v>Laptop</v>
      </c>
    </row>
    <row r="402" spans="1:8" x14ac:dyDescent="0.35">
      <c r="A402" t="s">
        <v>889</v>
      </c>
      <c r="B402" t="s">
        <v>64</v>
      </c>
      <c r="C402" t="s">
        <v>10</v>
      </c>
      <c r="D402" t="s">
        <v>11</v>
      </c>
      <c r="E402" t="s">
        <v>739</v>
      </c>
      <c r="F402" t="s">
        <v>890</v>
      </c>
      <c r="G402" t="s">
        <v>834</v>
      </c>
      <c r="H402" t="str">
        <f>IFERROR(VLOOKUP(B402,[2]Sheet2!K:L,2,0), "Laptop")</f>
        <v>Desktop</v>
      </c>
    </row>
    <row r="403" spans="1:8" x14ac:dyDescent="0.35">
      <c r="A403" t="s">
        <v>891</v>
      </c>
      <c r="B403" t="s">
        <v>176</v>
      </c>
      <c r="C403" t="s">
        <v>10</v>
      </c>
      <c r="D403" t="s">
        <v>11</v>
      </c>
      <c r="E403" t="s">
        <v>739</v>
      </c>
      <c r="F403" t="s">
        <v>892</v>
      </c>
      <c r="G403" t="s">
        <v>893</v>
      </c>
      <c r="H403" t="str">
        <f>IFERROR(VLOOKUP(B403,[2]Sheet2!K:L,2,0), "Laptop")</f>
        <v>Laptop</v>
      </c>
    </row>
    <row r="404" spans="1:8" x14ac:dyDescent="0.35">
      <c r="A404" t="s">
        <v>894</v>
      </c>
      <c r="B404" t="s">
        <v>176</v>
      </c>
      <c r="C404" t="s">
        <v>10</v>
      </c>
      <c r="D404" t="s">
        <v>11</v>
      </c>
      <c r="E404" t="s">
        <v>739</v>
      </c>
      <c r="F404" t="s">
        <v>895</v>
      </c>
      <c r="G404" t="s">
        <v>896</v>
      </c>
      <c r="H404" t="str">
        <f>IFERROR(VLOOKUP(B404,[2]Sheet2!K:L,2,0), "Laptop")</f>
        <v>Laptop</v>
      </c>
    </row>
    <row r="405" spans="1:8" x14ac:dyDescent="0.35">
      <c r="A405" t="s">
        <v>897</v>
      </c>
      <c r="B405" t="s">
        <v>17</v>
      </c>
      <c r="C405" t="s">
        <v>10</v>
      </c>
      <c r="D405" t="s">
        <v>11</v>
      </c>
      <c r="E405" t="s">
        <v>739</v>
      </c>
      <c r="F405" t="s">
        <v>898</v>
      </c>
      <c r="G405" t="s">
        <v>122</v>
      </c>
      <c r="H405" t="str">
        <f>IFERROR(VLOOKUP(B405,[2]Sheet2!K:L,2,0), "Laptop")</f>
        <v>Laptop</v>
      </c>
    </row>
    <row r="406" spans="1:8" x14ac:dyDescent="0.35">
      <c r="A406" t="s">
        <v>899</v>
      </c>
      <c r="B406" t="s">
        <v>32</v>
      </c>
      <c r="C406" t="s">
        <v>10</v>
      </c>
      <c r="D406" t="s">
        <v>11</v>
      </c>
      <c r="E406" t="s">
        <v>739</v>
      </c>
      <c r="F406" t="s">
        <v>900</v>
      </c>
      <c r="G406" t="s">
        <v>122</v>
      </c>
      <c r="H406" t="str">
        <f>IFERROR(VLOOKUP(B406,[2]Sheet2!K:L,2,0), "Laptop")</f>
        <v>Laptop</v>
      </c>
    </row>
    <row r="407" spans="1:8" x14ac:dyDescent="0.35">
      <c r="A407" t="s">
        <v>901</v>
      </c>
      <c r="B407" t="s">
        <v>880</v>
      </c>
      <c r="C407" t="s">
        <v>10</v>
      </c>
      <c r="D407" t="s">
        <v>11</v>
      </c>
      <c r="E407" t="s">
        <v>739</v>
      </c>
      <c r="F407" t="s">
        <v>902</v>
      </c>
      <c r="H407" t="str">
        <f>IFERROR(VLOOKUP(B407,[2]Sheet2!K:L,2,0), "Laptop")</f>
        <v>Laptop</v>
      </c>
    </row>
    <row r="408" spans="1:8" x14ac:dyDescent="0.35">
      <c r="A408" t="s">
        <v>903</v>
      </c>
      <c r="B408" t="s">
        <v>17</v>
      </c>
      <c r="C408" t="s">
        <v>10</v>
      </c>
      <c r="D408" t="s">
        <v>11</v>
      </c>
      <c r="E408" t="s">
        <v>739</v>
      </c>
      <c r="F408" t="s">
        <v>904</v>
      </c>
      <c r="G408" t="s">
        <v>30</v>
      </c>
      <c r="H408" t="str">
        <f>IFERROR(VLOOKUP(B408,[2]Sheet2!K:L,2,0), "Laptop")</f>
        <v>Laptop</v>
      </c>
    </row>
    <row r="409" spans="1:8" x14ac:dyDescent="0.35">
      <c r="A409" t="s">
        <v>905</v>
      </c>
      <c r="B409" t="s">
        <v>17</v>
      </c>
      <c r="C409" t="s">
        <v>10</v>
      </c>
      <c r="D409" t="s">
        <v>11</v>
      </c>
      <c r="E409" t="s">
        <v>739</v>
      </c>
      <c r="F409" t="s">
        <v>906</v>
      </c>
      <c r="G409" t="s">
        <v>583</v>
      </c>
      <c r="H409" t="str">
        <f>IFERROR(VLOOKUP(B409,[2]Sheet2!K:L,2,0), "Laptop")</f>
        <v>Laptop</v>
      </c>
    </row>
    <row r="410" spans="1:8" x14ac:dyDescent="0.35">
      <c r="A410" t="s">
        <v>907</v>
      </c>
      <c r="B410" t="s">
        <v>37</v>
      </c>
      <c r="C410" t="s">
        <v>10</v>
      </c>
      <c r="D410" t="s">
        <v>11</v>
      </c>
      <c r="E410" t="s">
        <v>739</v>
      </c>
      <c r="F410" t="s">
        <v>908</v>
      </c>
      <c r="G410" t="s">
        <v>774</v>
      </c>
      <c r="H410" t="str">
        <f>IFERROR(VLOOKUP(B410,[2]Sheet2!K:L,2,0), "Laptop")</f>
        <v>Laptop</v>
      </c>
    </row>
    <row r="411" spans="1:8" x14ac:dyDescent="0.35">
      <c r="A411" t="s">
        <v>909</v>
      </c>
      <c r="B411" t="s">
        <v>37</v>
      </c>
      <c r="C411" t="s">
        <v>10</v>
      </c>
      <c r="D411" t="s">
        <v>11</v>
      </c>
      <c r="E411" t="s">
        <v>739</v>
      </c>
      <c r="F411" t="s">
        <v>910</v>
      </c>
      <c r="G411" t="s">
        <v>338</v>
      </c>
      <c r="H411" t="str">
        <f>IFERROR(VLOOKUP(B411,[2]Sheet2!K:L,2,0), "Laptop")</f>
        <v>Laptop</v>
      </c>
    </row>
    <row r="412" spans="1:8" x14ac:dyDescent="0.35">
      <c r="A412" t="s">
        <v>911</v>
      </c>
      <c r="B412" t="s">
        <v>37</v>
      </c>
      <c r="C412" t="s">
        <v>10</v>
      </c>
      <c r="D412" t="s">
        <v>11</v>
      </c>
      <c r="E412" t="s">
        <v>739</v>
      </c>
      <c r="F412" t="s">
        <v>912</v>
      </c>
      <c r="G412" t="s">
        <v>777</v>
      </c>
      <c r="H412" t="str">
        <f>IFERROR(VLOOKUP(B412,[2]Sheet2!K:L,2,0), "Laptop")</f>
        <v>Laptop</v>
      </c>
    </row>
    <row r="413" spans="1:8" x14ac:dyDescent="0.35">
      <c r="A413" t="s">
        <v>913</v>
      </c>
      <c r="B413" t="s">
        <v>17</v>
      </c>
      <c r="C413" t="s">
        <v>10</v>
      </c>
      <c r="D413" t="s">
        <v>11</v>
      </c>
      <c r="E413" t="s">
        <v>739</v>
      </c>
      <c r="F413" t="s">
        <v>914</v>
      </c>
      <c r="G413" t="s">
        <v>915</v>
      </c>
      <c r="H413" t="str">
        <f>IFERROR(VLOOKUP(B413,[2]Sheet2!K:L,2,0), "Laptop")</f>
        <v>Laptop</v>
      </c>
    </row>
    <row r="414" spans="1:8" x14ac:dyDescent="0.35">
      <c r="A414" t="s">
        <v>916</v>
      </c>
      <c r="B414" t="s">
        <v>37</v>
      </c>
      <c r="C414" t="s">
        <v>10</v>
      </c>
      <c r="D414" t="s">
        <v>11</v>
      </c>
      <c r="E414" t="s">
        <v>739</v>
      </c>
      <c r="F414" t="s">
        <v>917</v>
      </c>
      <c r="G414" t="s">
        <v>577</v>
      </c>
      <c r="H414" t="str">
        <f>IFERROR(VLOOKUP(B414,[2]Sheet2!K:L,2,0), "Laptop")</f>
        <v>Laptop</v>
      </c>
    </row>
    <row r="415" spans="1:8" x14ac:dyDescent="0.35">
      <c r="A415" t="s">
        <v>825</v>
      </c>
      <c r="B415" t="s">
        <v>918</v>
      </c>
      <c r="C415" t="s">
        <v>10</v>
      </c>
      <c r="D415" t="s">
        <v>11</v>
      </c>
      <c r="E415" t="s">
        <v>739</v>
      </c>
      <c r="F415" t="s">
        <v>919</v>
      </c>
      <c r="G415" t="s">
        <v>568</v>
      </c>
      <c r="H415" t="str">
        <f>IFERROR(VLOOKUP(B415,[2]Sheet2!K:L,2,0), "Laptop")</f>
        <v>Workstation</v>
      </c>
    </row>
    <row r="416" spans="1:8" x14ac:dyDescent="0.35">
      <c r="A416" t="s">
        <v>920</v>
      </c>
      <c r="B416" t="s">
        <v>37</v>
      </c>
      <c r="C416" t="s">
        <v>10</v>
      </c>
      <c r="D416" t="s">
        <v>11</v>
      </c>
      <c r="E416" t="s">
        <v>739</v>
      </c>
      <c r="F416" t="s">
        <v>921</v>
      </c>
      <c r="G416" t="s">
        <v>888</v>
      </c>
      <c r="H416" t="str">
        <f>IFERROR(VLOOKUP(B416,[2]Sheet2!K:L,2,0), "Laptop")</f>
        <v>Laptop</v>
      </c>
    </row>
    <row r="417" spans="1:8" x14ac:dyDescent="0.35">
      <c r="A417" t="s">
        <v>922</v>
      </c>
      <c r="B417" t="s">
        <v>37</v>
      </c>
      <c r="C417" t="s">
        <v>10</v>
      </c>
      <c r="D417" t="s">
        <v>11</v>
      </c>
      <c r="E417" t="s">
        <v>739</v>
      </c>
      <c r="F417" t="s">
        <v>923</v>
      </c>
      <c r="G417" t="s">
        <v>747</v>
      </c>
      <c r="H417" t="str">
        <f>IFERROR(VLOOKUP(B417,[2]Sheet2!K:L,2,0), "Laptop")</f>
        <v>Laptop</v>
      </c>
    </row>
    <row r="418" spans="1:8" x14ac:dyDescent="0.35">
      <c r="A418" t="s">
        <v>924</v>
      </c>
      <c r="B418" t="s">
        <v>27</v>
      </c>
      <c r="C418" t="s">
        <v>10</v>
      </c>
      <c r="D418" t="s">
        <v>11</v>
      </c>
      <c r="E418" t="s">
        <v>739</v>
      </c>
      <c r="F418" t="s">
        <v>925</v>
      </c>
      <c r="G418" t="s">
        <v>926</v>
      </c>
      <c r="H418" t="str">
        <f>IFERROR(VLOOKUP(B418,[2]Sheet2!K:L,2,0), "Laptop")</f>
        <v>Laptop</v>
      </c>
    </row>
    <row r="419" spans="1:8" x14ac:dyDescent="0.35">
      <c r="A419" t="s">
        <v>927</v>
      </c>
      <c r="B419" t="s">
        <v>207</v>
      </c>
      <c r="C419" t="s">
        <v>10</v>
      </c>
      <c r="D419" t="s">
        <v>11</v>
      </c>
      <c r="E419" t="s">
        <v>739</v>
      </c>
      <c r="F419" t="s">
        <v>928</v>
      </c>
      <c r="G419" t="s">
        <v>586</v>
      </c>
      <c r="H419" t="str">
        <f>IFERROR(VLOOKUP(B419,[2]Sheet2!K:L,2,0), "Laptop")</f>
        <v>Laptop</v>
      </c>
    </row>
    <row r="420" spans="1:8" x14ac:dyDescent="0.35">
      <c r="A420" t="s">
        <v>929</v>
      </c>
      <c r="B420" t="s">
        <v>64</v>
      </c>
      <c r="C420" t="s">
        <v>10</v>
      </c>
      <c r="D420" t="s">
        <v>11</v>
      </c>
      <c r="E420" t="s">
        <v>739</v>
      </c>
      <c r="F420" t="s">
        <v>930</v>
      </c>
      <c r="G420" t="s">
        <v>744</v>
      </c>
      <c r="H420" t="str">
        <f>IFERROR(VLOOKUP(B420,[2]Sheet2!K:L,2,0), "Laptop")</f>
        <v>Desktop</v>
      </c>
    </row>
    <row r="421" spans="1:8" x14ac:dyDescent="0.35">
      <c r="A421" t="s">
        <v>931</v>
      </c>
      <c r="B421" t="s">
        <v>32</v>
      </c>
      <c r="C421" t="s">
        <v>10</v>
      </c>
      <c r="D421" t="s">
        <v>11</v>
      </c>
      <c r="E421" t="s">
        <v>739</v>
      </c>
      <c r="F421" t="s">
        <v>932</v>
      </c>
      <c r="G421" t="s">
        <v>933</v>
      </c>
      <c r="H421" t="str">
        <f>IFERROR(VLOOKUP(B421,[2]Sheet2!K:L,2,0), "Laptop")</f>
        <v>Laptop</v>
      </c>
    </row>
    <row r="422" spans="1:8" x14ac:dyDescent="0.35">
      <c r="A422" t="s">
        <v>934</v>
      </c>
      <c r="B422" t="s">
        <v>17</v>
      </c>
      <c r="C422" t="s">
        <v>10</v>
      </c>
      <c r="D422" t="s">
        <v>11</v>
      </c>
      <c r="E422" t="s">
        <v>739</v>
      </c>
      <c r="F422" t="s">
        <v>935</v>
      </c>
      <c r="G422" t="s">
        <v>936</v>
      </c>
      <c r="H422" t="str">
        <f>IFERROR(VLOOKUP(B422,[2]Sheet2!K:L,2,0), "Laptop")</f>
        <v>Laptop</v>
      </c>
    </row>
    <row r="423" spans="1:8" x14ac:dyDescent="0.35">
      <c r="A423" t="s">
        <v>937</v>
      </c>
      <c r="B423" t="s">
        <v>27</v>
      </c>
      <c r="C423" t="s">
        <v>10</v>
      </c>
      <c r="D423" t="s">
        <v>11</v>
      </c>
      <c r="E423" t="s">
        <v>739</v>
      </c>
      <c r="F423" t="s">
        <v>938</v>
      </c>
      <c r="G423" t="s">
        <v>314</v>
      </c>
      <c r="H423" t="str">
        <f>IFERROR(VLOOKUP(B423,[2]Sheet2!K:L,2,0), "Laptop")</f>
        <v>Laptop</v>
      </c>
    </row>
    <row r="424" spans="1:8" x14ac:dyDescent="0.35">
      <c r="A424" t="s">
        <v>939</v>
      </c>
      <c r="B424" t="s">
        <v>940</v>
      </c>
      <c r="C424" t="s">
        <v>10</v>
      </c>
      <c r="D424" t="s">
        <v>11</v>
      </c>
      <c r="E424" t="s">
        <v>739</v>
      </c>
      <c r="F424" t="s">
        <v>941</v>
      </c>
      <c r="G424" t="s">
        <v>942</v>
      </c>
      <c r="H424" t="str">
        <f>IFERROR(VLOOKUP(B424,[2]Sheet2!K:L,2,0), "Laptop")</f>
        <v>Workstation</v>
      </c>
    </row>
    <row r="425" spans="1:8" x14ac:dyDescent="0.35">
      <c r="A425" t="s">
        <v>943</v>
      </c>
      <c r="B425" t="s">
        <v>37</v>
      </c>
      <c r="C425" t="s">
        <v>10</v>
      </c>
      <c r="D425" t="s">
        <v>11</v>
      </c>
      <c r="E425" t="s">
        <v>739</v>
      </c>
      <c r="F425" t="s">
        <v>944</v>
      </c>
      <c r="G425" t="s">
        <v>583</v>
      </c>
      <c r="H425" t="str">
        <f>IFERROR(VLOOKUP(B425,[2]Sheet2!K:L,2,0), "Laptop")</f>
        <v>Laptop</v>
      </c>
    </row>
    <row r="426" spans="1:8" x14ac:dyDescent="0.35">
      <c r="A426" t="s">
        <v>945</v>
      </c>
      <c r="B426" t="s">
        <v>37</v>
      </c>
      <c r="C426" t="s">
        <v>10</v>
      </c>
      <c r="D426" t="s">
        <v>11</v>
      </c>
      <c r="E426" t="s">
        <v>739</v>
      </c>
      <c r="F426" t="s">
        <v>946</v>
      </c>
      <c r="G426" t="s">
        <v>947</v>
      </c>
      <c r="H426" t="str">
        <f>IFERROR(VLOOKUP(B426,[2]Sheet2!K:L,2,0), "Laptop")</f>
        <v>Laptop</v>
      </c>
    </row>
    <row r="427" spans="1:8" x14ac:dyDescent="0.35">
      <c r="A427" t="s">
        <v>948</v>
      </c>
      <c r="B427" t="s">
        <v>37</v>
      </c>
      <c r="C427" t="s">
        <v>10</v>
      </c>
      <c r="D427" t="s">
        <v>11</v>
      </c>
      <c r="E427" t="s">
        <v>739</v>
      </c>
      <c r="F427" t="s">
        <v>949</v>
      </c>
      <c r="G427" t="s">
        <v>311</v>
      </c>
      <c r="H427" t="str">
        <f>IFERROR(VLOOKUP(B427,[2]Sheet2!K:L,2,0), "Laptop")</f>
        <v>Laptop</v>
      </c>
    </row>
    <row r="428" spans="1:8" x14ac:dyDescent="0.35">
      <c r="A428" t="s">
        <v>950</v>
      </c>
      <c r="B428" t="s">
        <v>176</v>
      </c>
      <c r="C428" t="s">
        <v>10</v>
      </c>
      <c r="D428" t="s">
        <v>11</v>
      </c>
      <c r="E428" t="s">
        <v>739</v>
      </c>
      <c r="F428" t="s">
        <v>951</v>
      </c>
      <c r="G428" t="s">
        <v>952</v>
      </c>
      <c r="H428" t="str">
        <f>IFERROR(VLOOKUP(B428,[2]Sheet2!K:L,2,0), "Laptop")</f>
        <v>Laptop</v>
      </c>
    </row>
    <row r="429" spans="1:8" x14ac:dyDescent="0.35">
      <c r="A429" t="s">
        <v>953</v>
      </c>
      <c r="B429" t="s">
        <v>17</v>
      </c>
      <c r="C429" t="s">
        <v>10</v>
      </c>
      <c r="D429" t="s">
        <v>11</v>
      </c>
      <c r="E429" t="s">
        <v>739</v>
      </c>
      <c r="F429" t="s">
        <v>954</v>
      </c>
      <c r="G429" t="s">
        <v>955</v>
      </c>
      <c r="H429" t="str">
        <f>IFERROR(VLOOKUP(B429,[2]Sheet2!K:L,2,0), "Laptop")</f>
        <v>Laptop</v>
      </c>
    </row>
    <row r="430" spans="1:8" x14ac:dyDescent="0.35">
      <c r="A430" t="s">
        <v>956</v>
      </c>
      <c r="B430" t="s">
        <v>207</v>
      </c>
      <c r="C430" t="s">
        <v>10</v>
      </c>
      <c r="D430" t="s">
        <v>11</v>
      </c>
      <c r="E430" t="s">
        <v>739</v>
      </c>
      <c r="F430" t="s">
        <v>957</v>
      </c>
      <c r="G430" t="s">
        <v>586</v>
      </c>
      <c r="H430" t="str">
        <f>IFERROR(VLOOKUP(B430,[2]Sheet2!K:L,2,0), "Laptop")</f>
        <v>Laptop</v>
      </c>
    </row>
    <row r="431" spans="1:8" x14ac:dyDescent="0.35">
      <c r="A431" t="s">
        <v>958</v>
      </c>
      <c r="B431" t="s">
        <v>959</v>
      </c>
      <c r="C431" t="s">
        <v>10</v>
      </c>
      <c r="D431" t="s">
        <v>11</v>
      </c>
      <c r="E431" t="s">
        <v>739</v>
      </c>
      <c r="F431" t="s">
        <v>960</v>
      </c>
      <c r="G431" t="s">
        <v>961</v>
      </c>
      <c r="H431" t="str">
        <f>IFERROR(VLOOKUP(B431,[2]Sheet2!K:L,2,0), "Laptop")</f>
        <v>Laptop</v>
      </c>
    </row>
    <row r="432" spans="1:8" x14ac:dyDescent="0.35">
      <c r="A432" t="s">
        <v>962</v>
      </c>
      <c r="B432" t="s">
        <v>832</v>
      </c>
      <c r="C432" t="s">
        <v>10</v>
      </c>
      <c r="D432" t="s">
        <v>11</v>
      </c>
      <c r="E432" t="s">
        <v>739</v>
      </c>
      <c r="F432" t="s">
        <v>963</v>
      </c>
      <c r="G432" t="s">
        <v>122</v>
      </c>
      <c r="H432" t="str">
        <f>IFERROR(VLOOKUP(B432,[2]Sheet2!K:L,2,0), "Laptop")</f>
        <v>Workstation</v>
      </c>
    </row>
    <row r="433" spans="1:8" x14ac:dyDescent="0.35">
      <c r="A433" t="s">
        <v>964</v>
      </c>
      <c r="B433" t="s">
        <v>27</v>
      </c>
      <c r="C433" t="s">
        <v>10</v>
      </c>
      <c r="D433" t="s">
        <v>11</v>
      </c>
      <c r="E433" t="s">
        <v>739</v>
      </c>
      <c r="F433" t="s">
        <v>965</v>
      </c>
      <c r="G433" t="s">
        <v>768</v>
      </c>
      <c r="H433" t="str">
        <f>IFERROR(VLOOKUP(B433,[2]Sheet2!K:L,2,0), "Laptop")</f>
        <v>Laptop</v>
      </c>
    </row>
    <row r="434" spans="1:8" x14ac:dyDescent="0.35">
      <c r="A434" t="s">
        <v>966</v>
      </c>
      <c r="B434" t="s">
        <v>194</v>
      </c>
      <c r="C434" t="s">
        <v>10</v>
      </c>
      <c r="D434" t="s">
        <v>11</v>
      </c>
      <c r="E434" t="s">
        <v>739</v>
      </c>
      <c r="F434" t="s">
        <v>967</v>
      </c>
      <c r="G434" t="s">
        <v>968</v>
      </c>
      <c r="H434" t="str">
        <f>IFERROR(VLOOKUP(B434,[2]Sheet2!K:L,2,0), "Laptop")</f>
        <v>Laptop</v>
      </c>
    </row>
    <row r="435" spans="1:8" x14ac:dyDescent="0.35">
      <c r="A435" t="s">
        <v>969</v>
      </c>
      <c r="B435" t="s">
        <v>17</v>
      </c>
      <c r="C435" t="s">
        <v>10</v>
      </c>
      <c r="D435" t="s">
        <v>11</v>
      </c>
      <c r="E435" t="s">
        <v>739</v>
      </c>
      <c r="F435" t="s">
        <v>970</v>
      </c>
      <c r="G435" t="s">
        <v>955</v>
      </c>
      <c r="H435" t="str">
        <f>IFERROR(VLOOKUP(B435,[2]Sheet2!K:L,2,0), "Laptop")</f>
        <v>Laptop</v>
      </c>
    </row>
    <row r="436" spans="1:8" x14ac:dyDescent="0.35">
      <c r="A436" t="s">
        <v>971</v>
      </c>
      <c r="B436" t="s">
        <v>972</v>
      </c>
      <c r="C436" t="s">
        <v>10</v>
      </c>
      <c r="D436" t="s">
        <v>11</v>
      </c>
      <c r="E436" t="s">
        <v>739</v>
      </c>
      <c r="F436" t="s">
        <v>973</v>
      </c>
      <c r="G436" t="s">
        <v>974</v>
      </c>
      <c r="H436" t="str">
        <f>IFERROR(VLOOKUP(B436,[2]Sheet2!K:L,2,0), "Laptop")</f>
        <v>Laptop</v>
      </c>
    </row>
    <row r="437" spans="1:8" x14ac:dyDescent="0.35">
      <c r="A437" t="s">
        <v>975</v>
      </c>
      <c r="B437" t="s">
        <v>37</v>
      </c>
      <c r="C437" t="s">
        <v>10</v>
      </c>
      <c r="D437" t="s">
        <v>11</v>
      </c>
      <c r="E437" t="s">
        <v>739</v>
      </c>
      <c r="F437" t="s">
        <v>976</v>
      </c>
      <c r="G437" t="s">
        <v>977</v>
      </c>
      <c r="H437" t="str">
        <f>IFERROR(VLOOKUP(B437,[2]Sheet2!K:L,2,0), "Laptop")</f>
        <v>Laptop</v>
      </c>
    </row>
    <row r="438" spans="1:8" x14ac:dyDescent="0.35">
      <c r="A438" t="s">
        <v>978</v>
      </c>
      <c r="B438" t="s">
        <v>37</v>
      </c>
      <c r="C438" t="s">
        <v>10</v>
      </c>
      <c r="D438" t="s">
        <v>11</v>
      </c>
      <c r="E438" t="s">
        <v>739</v>
      </c>
      <c r="F438" t="s">
        <v>979</v>
      </c>
      <c r="G438" t="s">
        <v>753</v>
      </c>
      <c r="H438" t="str">
        <f>IFERROR(VLOOKUP(B438,[2]Sheet2!K:L,2,0), "Laptop")</f>
        <v>Laptop</v>
      </c>
    </row>
    <row r="439" spans="1:8" x14ac:dyDescent="0.35">
      <c r="A439" t="s">
        <v>980</v>
      </c>
      <c r="B439" t="s">
        <v>17</v>
      </c>
      <c r="C439" t="s">
        <v>10</v>
      </c>
      <c r="D439" t="s">
        <v>11</v>
      </c>
      <c r="E439" t="s">
        <v>739</v>
      </c>
      <c r="F439" t="s">
        <v>981</v>
      </c>
      <c r="G439" t="s">
        <v>982</v>
      </c>
      <c r="H439" t="str">
        <f>IFERROR(VLOOKUP(B439,[2]Sheet2!K:L,2,0), "Laptop")</f>
        <v>Laptop</v>
      </c>
    </row>
    <row r="440" spans="1:8" x14ac:dyDescent="0.35">
      <c r="A440" t="s">
        <v>983</v>
      </c>
      <c r="B440" t="s">
        <v>37</v>
      </c>
      <c r="C440" t="s">
        <v>10</v>
      </c>
      <c r="D440" t="s">
        <v>11</v>
      </c>
      <c r="E440" t="s">
        <v>739</v>
      </c>
      <c r="F440" t="s">
        <v>984</v>
      </c>
      <c r="G440" t="s">
        <v>747</v>
      </c>
      <c r="H440" t="str">
        <f>IFERROR(VLOOKUP(B440,[2]Sheet2!K:L,2,0), "Laptop")</f>
        <v>Laptop</v>
      </c>
    </row>
    <row r="441" spans="1:8" x14ac:dyDescent="0.35">
      <c r="A441" t="s">
        <v>985</v>
      </c>
      <c r="B441" t="s">
        <v>17</v>
      </c>
      <c r="C441" t="s">
        <v>10</v>
      </c>
      <c r="D441" t="s">
        <v>11</v>
      </c>
      <c r="E441" t="s">
        <v>739</v>
      </c>
      <c r="F441" t="s">
        <v>986</v>
      </c>
      <c r="G441" t="s">
        <v>987</v>
      </c>
      <c r="H441" t="str">
        <f>IFERROR(VLOOKUP(B441,[2]Sheet2!K:L,2,0), "Laptop")</f>
        <v>Laptop</v>
      </c>
    </row>
    <row r="442" spans="1:8" x14ac:dyDescent="0.35">
      <c r="A442" t="s">
        <v>988</v>
      </c>
      <c r="B442" t="s">
        <v>989</v>
      </c>
      <c r="C442" t="s">
        <v>10</v>
      </c>
      <c r="D442" t="s">
        <v>11</v>
      </c>
      <c r="E442" t="s">
        <v>739</v>
      </c>
      <c r="F442" t="s">
        <v>990</v>
      </c>
      <c r="G442" t="s">
        <v>753</v>
      </c>
      <c r="H442" t="str">
        <f>IFERROR(VLOOKUP(B442,[2]Sheet2!K:L,2,0), "Laptop")</f>
        <v>Workstation</v>
      </c>
    </row>
    <row r="443" spans="1:8" x14ac:dyDescent="0.35">
      <c r="A443" t="s">
        <v>991</v>
      </c>
      <c r="B443" t="s">
        <v>176</v>
      </c>
      <c r="C443" t="s">
        <v>10</v>
      </c>
      <c r="D443" t="s">
        <v>11</v>
      </c>
      <c r="E443" t="s">
        <v>739</v>
      </c>
      <c r="F443" t="s">
        <v>992</v>
      </c>
      <c r="G443" t="s">
        <v>993</v>
      </c>
      <c r="H443" t="str">
        <f>IFERROR(VLOOKUP(B443,[2]Sheet2!K:L,2,0), "Laptop")</f>
        <v>Laptop</v>
      </c>
    </row>
    <row r="444" spans="1:8" x14ac:dyDescent="0.35">
      <c r="A444" t="s">
        <v>994</v>
      </c>
      <c r="B444" t="s">
        <v>17</v>
      </c>
      <c r="C444" t="s">
        <v>10</v>
      </c>
      <c r="D444" t="s">
        <v>11</v>
      </c>
      <c r="E444" t="s">
        <v>739</v>
      </c>
      <c r="F444" t="s">
        <v>995</v>
      </c>
      <c r="G444" t="s">
        <v>122</v>
      </c>
      <c r="H444" t="str">
        <f>IFERROR(VLOOKUP(B444,[2]Sheet2!K:L,2,0), "Laptop")</f>
        <v>Laptop</v>
      </c>
    </row>
    <row r="445" spans="1:8" x14ac:dyDescent="0.35">
      <c r="A445" t="s">
        <v>996</v>
      </c>
      <c r="B445" t="s">
        <v>37</v>
      </c>
      <c r="C445" t="s">
        <v>10</v>
      </c>
      <c r="D445" t="s">
        <v>11</v>
      </c>
      <c r="E445" t="s">
        <v>739</v>
      </c>
      <c r="F445" t="s">
        <v>997</v>
      </c>
      <c r="G445" t="s">
        <v>756</v>
      </c>
      <c r="H445" t="str">
        <f>IFERROR(VLOOKUP(B445,[2]Sheet2!K:L,2,0), "Laptop")</f>
        <v>Laptop</v>
      </c>
    </row>
    <row r="446" spans="1:8" x14ac:dyDescent="0.35">
      <c r="A446" t="s">
        <v>998</v>
      </c>
      <c r="B446" t="s">
        <v>17</v>
      </c>
      <c r="C446" t="s">
        <v>10</v>
      </c>
      <c r="D446" t="s">
        <v>11</v>
      </c>
      <c r="E446" t="s">
        <v>739</v>
      </c>
      <c r="F446" t="s">
        <v>999</v>
      </c>
      <c r="G446" t="s">
        <v>1000</v>
      </c>
      <c r="H446" t="str">
        <f>IFERROR(VLOOKUP(B446,[2]Sheet2!K:L,2,0), "Laptop")</f>
        <v>Laptop</v>
      </c>
    </row>
    <row r="447" spans="1:8" x14ac:dyDescent="0.35">
      <c r="A447" t="s">
        <v>1001</v>
      </c>
      <c r="B447" t="s">
        <v>17</v>
      </c>
      <c r="C447" t="s">
        <v>10</v>
      </c>
      <c r="D447" t="s">
        <v>11</v>
      </c>
      <c r="E447" t="s">
        <v>739</v>
      </c>
      <c r="F447" t="s">
        <v>1002</v>
      </c>
      <c r="G447" t="s">
        <v>1003</v>
      </c>
      <c r="H447" t="str">
        <f>IFERROR(VLOOKUP(B447,[2]Sheet2!K:L,2,0), "Laptop")</f>
        <v>Laptop</v>
      </c>
    </row>
    <row r="448" spans="1:8" x14ac:dyDescent="0.35">
      <c r="A448" t="s">
        <v>1004</v>
      </c>
      <c r="B448" t="s">
        <v>37</v>
      </c>
      <c r="C448" t="s">
        <v>10</v>
      </c>
      <c r="D448" t="s">
        <v>11</v>
      </c>
      <c r="E448" t="s">
        <v>739</v>
      </c>
      <c r="F448" t="s">
        <v>1005</v>
      </c>
      <c r="G448" t="s">
        <v>1006</v>
      </c>
      <c r="H448" t="str">
        <f>IFERROR(VLOOKUP(B448,[2]Sheet2!K:L,2,0), "Laptop")</f>
        <v>Laptop</v>
      </c>
    </row>
    <row r="449" spans="1:8" x14ac:dyDescent="0.35">
      <c r="A449" t="s">
        <v>1007</v>
      </c>
      <c r="B449" t="s">
        <v>37</v>
      </c>
      <c r="C449" t="s">
        <v>10</v>
      </c>
      <c r="D449" t="s">
        <v>11</v>
      </c>
      <c r="E449" t="s">
        <v>739</v>
      </c>
      <c r="F449" t="s">
        <v>1008</v>
      </c>
      <c r="G449" t="s">
        <v>1009</v>
      </c>
      <c r="H449" t="str">
        <f>IFERROR(VLOOKUP(B449,[2]Sheet2!K:L,2,0), "Laptop")</f>
        <v>Laptop</v>
      </c>
    </row>
    <row r="450" spans="1:8" x14ac:dyDescent="0.35">
      <c r="A450" t="s">
        <v>1010</v>
      </c>
      <c r="B450" t="s">
        <v>37</v>
      </c>
      <c r="C450" t="s">
        <v>10</v>
      </c>
      <c r="D450" t="s">
        <v>11</v>
      </c>
      <c r="E450" t="s">
        <v>739</v>
      </c>
      <c r="F450" t="s">
        <v>1011</v>
      </c>
      <c r="G450" t="s">
        <v>774</v>
      </c>
      <c r="H450" t="str">
        <f>IFERROR(VLOOKUP(B450,[2]Sheet2!K:L,2,0), "Laptop")</f>
        <v>Laptop</v>
      </c>
    </row>
    <row r="451" spans="1:8" x14ac:dyDescent="0.35">
      <c r="A451" t="s">
        <v>1012</v>
      </c>
      <c r="B451" t="s">
        <v>37</v>
      </c>
      <c r="C451" t="s">
        <v>10</v>
      </c>
      <c r="D451" t="s">
        <v>11</v>
      </c>
      <c r="E451" t="s">
        <v>739</v>
      </c>
      <c r="F451" t="s">
        <v>1013</v>
      </c>
      <c r="G451" t="s">
        <v>577</v>
      </c>
      <c r="H451" t="str">
        <f>IFERROR(VLOOKUP(B451,[2]Sheet2!K:L,2,0), "Laptop")</f>
        <v>Laptop</v>
      </c>
    </row>
    <row r="452" spans="1:8" x14ac:dyDescent="0.35">
      <c r="A452" t="s">
        <v>1014</v>
      </c>
      <c r="B452" t="s">
        <v>176</v>
      </c>
      <c r="C452" t="s">
        <v>10</v>
      </c>
      <c r="D452" t="s">
        <v>11</v>
      </c>
      <c r="E452" t="s">
        <v>739</v>
      </c>
      <c r="F452" t="s">
        <v>1015</v>
      </c>
      <c r="G452" t="s">
        <v>1016</v>
      </c>
      <c r="H452" t="str">
        <f>IFERROR(VLOOKUP(B452,[2]Sheet2!K:L,2,0), "Laptop")</f>
        <v>Laptop</v>
      </c>
    </row>
    <row r="453" spans="1:8" x14ac:dyDescent="0.35">
      <c r="A453" t="s">
        <v>1017</v>
      </c>
      <c r="B453" t="s">
        <v>176</v>
      </c>
      <c r="C453" t="s">
        <v>10</v>
      </c>
      <c r="D453" t="s">
        <v>11</v>
      </c>
      <c r="E453" t="s">
        <v>739</v>
      </c>
      <c r="F453" t="s">
        <v>1018</v>
      </c>
      <c r="G453" t="s">
        <v>583</v>
      </c>
      <c r="H453" t="str">
        <f>IFERROR(VLOOKUP(B453,[2]Sheet2!K:L,2,0), "Laptop")</f>
        <v>Laptop</v>
      </c>
    </row>
    <row r="454" spans="1:8" x14ac:dyDescent="0.35">
      <c r="A454" t="s">
        <v>1019</v>
      </c>
      <c r="B454" t="s">
        <v>17</v>
      </c>
      <c r="C454" t="s">
        <v>10</v>
      </c>
      <c r="D454" t="s">
        <v>11</v>
      </c>
      <c r="E454" t="s">
        <v>739</v>
      </c>
      <c r="F454" t="s">
        <v>1020</v>
      </c>
      <c r="G454" t="s">
        <v>896</v>
      </c>
      <c r="H454" t="str">
        <f>IFERROR(VLOOKUP(B454,[2]Sheet2!K:L,2,0), "Laptop")</f>
        <v>Laptop</v>
      </c>
    </row>
    <row r="455" spans="1:8" x14ac:dyDescent="0.35">
      <c r="A455" t="s">
        <v>1021</v>
      </c>
      <c r="B455" t="s">
        <v>118</v>
      </c>
      <c r="C455" t="s">
        <v>10</v>
      </c>
      <c r="D455" t="s">
        <v>11</v>
      </c>
      <c r="E455" t="s">
        <v>739</v>
      </c>
      <c r="F455" t="s">
        <v>1022</v>
      </c>
      <c r="G455" t="s">
        <v>1023</v>
      </c>
      <c r="H455" t="str">
        <f>IFERROR(VLOOKUP(B455,[2]Sheet2!K:L,2,0), "Laptop")</f>
        <v>Laptop</v>
      </c>
    </row>
    <row r="456" spans="1:8" x14ac:dyDescent="0.35">
      <c r="A456" t="s">
        <v>1024</v>
      </c>
      <c r="B456" t="s">
        <v>32</v>
      </c>
      <c r="C456" t="s">
        <v>10</v>
      </c>
      <c r="D456" t="s">
        <v>11</v>
      </c>
      <c r="E456" t="s">
        <v>739</v>
      </c>
      <c r="F456" t="s">
        <v>1025</v>
      </c>
      <c r="H456" t="str">
        <f>IFERROR(VLOOKUP(B456,[2]Sheet2!K:L,2,0), "Laptop")</f>
        <v>Laptop</v>
      </c>
    </row>
    <row r="457" spans="1:8" x14ac:dyDescent="0.35">
      <c r="A457" t="s">
        <v>1026</v>
      </c>
      <c r="B457" t="s">
        <v>17</v>
      </c>
      <c r="C457" t="s">
        <v>10</v>
      </c>
      <c r="D457" t="s">
        <v>11</v>
      </c>
      <c r="E457" t="s">
        <v>739</v>
      </c>
      <c r="F457" t="s">
        <v>1027</v>
      </c>
      <c r="G457" t="s">
        <v>774</v>
      </c>
      <c r="H457" t="str">
        <f>IFERROR(VLOOKUP(B457,[2]Sheet2!K:L,2,0), "Laptop")</f>
        <v>Laptop</v>
      </c>
    </row>
    <row r="458" spans="1:8" x14ac:dyDescent="0.35">
      <c r="A458" t="s">
        <v>1028</v>
      </c>
      <c r="B458" t="s">
        <v>17</v>
      </c>
      <c r="C458" t="s">
        <v>10</v>
      </c>
      <c r="D458" t="s">
        <v>11</v>
      </c>
      <c r="E458" t="s">
        <v>739</v>
      </c>
      <c r="F458" t="s">
        <v>1029</v>
      </c>
      <c r="G458" t="s">
        <v>753</v>
      </c>
      <c r="H458" t="str">
        <f>IFERROR(VLOOKUP(B458,[2]Sheet2!K:L,2,0), "Laptop")</f>
        <v>Laptop</v>
      </c>
    </row>
    <row r="459" spans="1:8" x14ac:dyDescent="0.35">
      <c r="A459" t="s">
        <v>1030</v>
      </c>
      <c r="B459" t="s">
        <v>1031</v>
      </c>
      <c r="C459" t="s">
        <v>10</v>
      </c>
      <c r="D459" t="s">
        <v>11</v>
      </c>
      <c r="E459" t="s">
        <v>739</v>
      </c>
      <c r="F459" t="s">
        <v>1032</v>
      </c>
      <c r="G459" t="s">
        <v>1033</v>
      </c>
      <c r="H459" t="str">
        <f>IFERROR(VLOOKUP(B459,[2]Sheet2!K:L,2,0), "Laptop")</f>
        <v>Laptop</v>
      </c>
    </row>
    <row r="460" spans="1:8" x14ac:dyDescent="0.35">
      <c r="A460" t="s">
        <v>1034</v>
      </c>
      <c r="B460" t="s">
        <v>133</v>
      </c>
      <c r="C460" t="s">
        <v>10</v>
      </c>
      <c r="D460" t="s">
        <v>11</v>
      </c>
      <c r="E460" t="s">
        <v>739</v>
      </c>
      <c r="F460" t="s">
        <v>1035</v>
      </c>
      <c r="G460" t="s">
        <v>799</v>
      </c>
      <c r="H460" t="str">
        <f>IFERROR(VLOOKUP(B460,[2]Sheet2!K:L,2,0), "Laptop")</f>
        <v>Desktop</v>
      </c>
    </row>
    <row r="461" spans="1:8" x14ac:dyDescent="0.35">
      <c r="A461" t="s">
        <v>1036</v>
      </c>
      <c r="B461" t="s">
        <v>27</v>
      </c>
      <c r="C461" t="s">
        <v>10</v>
      </c>
      <c r="D461" t="s">
        <v>11</v>
      </c>
      <c r="E461" t="s">
        <v>739</v>
      </c>
      <c r="F461" t="s">
        <v>1037</v>
      </c>
      <c r="G461" t="s">
        <v>768</v>
      </c>
      <c r="H461" t="str">
        <f>IFERROR(VLOOKUP(B461,[2]Sheet2!K:L,2,0), "Laptop")</f>
        <v>Laptop</v>
      </c>
    </row>
    <row r="462" spans="1:8" x14ac:dyDescent="0.35">
      <c r="A462" t="s">
        <v>1038</v>
      </c>
      <c r="B462" t="s">
        <v>17</v>
      </c>
      <c r="C462" t="s">
        <v>10</v>
      </c>
      <c r="D462" t="s">
        <v>11</v>
      </c>
      <c r="E462" t="s">
        <v>739</v>
      </c>
      <c r="F462" t="s">
        <v>1039</v>
      </c>
      <c r="G462" t="s">
        <v>845</v>
      </c>
      <c r="H462" t="str">
        <f>IFERROR(VLOOKUP(B462,[2]Sheet2!K:L,2,0), "Laptop")</f>
        <v>Laptop</v>
      </c>
    </row>
    <row r="463" spans="1:8" x14ac:dyDescent="0.35">
      <c r="A463" t="s">
        <v>1040</v>
      </c>
      <c r="B463" t="s">
        <v>17</v>
      </c>
      <c r="C463" t="s">
        <v>10</v>
      </c>
      <c r="D463" t="s">
        <v>11</v>
      </c>
      <c r="E463" t="s">
        <v>739</v>
      </c>
      <c r="F463" t="s">
        <v>1041</v>
      </c>
      <c r="G463" t="s">
        <v>822</v>
      </c>
      <c r="H463" t="str">
        <f>IFERROR(VLOOKUP(B463,[2]Sheet2!K:L,2,0), "Laptop")</f>
        <v>Laptop</v>
      </c>
    </row>
    <row r="464" spans="1:8" x14ac:dyDescent="0.35">
      <c r="A464" t="s">
        <v>1042</v>
      </c>
      <c r="B464" t="s">
        <v>27</v>
      </c>
      <c r="C464" t="s">
        <v>10</v>
      </c>
      <c r="D464" t="s">
        <v>11</v>
      </c>
      <c r="E464" t="s">
        <v>739</v>
      </c>
      <c r="F464" t="s">
        <v>1043</v>
      </c>
      <c r="G464" t="s">
        <v>753</v>
      </c>
      <c r="H464" t="str">
        <f>IFERROR(VLOOKUP(B464,[2]Sheet2!K:L,2,0), "Laptop")</f>
        <v>Laptop</v>
      </c>
    </row>
    <row r="465" spans="1:8" x14ac:dyDescent="0.35">
      <c r="A465" t="s">
        <v>1044</v>
      </c>
      <c r="B465" t="s">
        <v>27</v>
      </c>
      <c r="C465" t="s">
        <v>10</v>
      </c>
      <c r="D465" t="s">
        <v>11</v>
      </c>
      <c r="E465" t="s">
        <v>739</v>
      </c>
      <c r="F465" t="s">
        <v>1046</v>
      </c>
      <c r="G465" t="s">
        <v>1047</v>
      </c>
      <c r="H465" t="str">
        <f>IFERROR(VLOOKUP(B465,[2]Sheet2!K:L,2,0), "Laptop")</f>
        <v>Laptop</v>
      </c>
    </row>
    <row r="466" spans="1:8" x14ac:dyDescent="0.35">
      <c r="A466" t="s">
        <v>1048</v>
      </c>
      <c r="B466" t="s">
        <v>27</v>
      </c>
      <c r="C466" t="s">
        <v>10</v>
      </c>
      <c r="D466" t="s">
        <v>11</v>
      </c>
      <c r="E466" t="s">
        <v>739</v>
      </c>
      <c r="F466" t="s">
        <v>1049</v>
      </c>
      <c r="G466" t="s">
        <v>774</v>
      </c>
      <c r="H466" t="str">
        <f>IFERROR(VLOOKUP(B466,[2]Sheet2!K:L,2,0), "Laptop")</f>
        <v>Laptop</v>
      </c>
    </row>
    <row r="467" spans="1:8" x14ac:dyDescent="0.35">
      <c r="A467" t="s">
        <v>1050</v>
      </c>
      <c r="B467" t="s">
        <v>17</v>
      </c>
      <c r="C467" t="s">
        <v>10</v>
      </c>
      <c r="D467" t="s">
        <v>11</v>
      </c>
      <c r="E467" t="s">
        <v>739</v>
      </c>
      <c r="F467" t="s">
        <v>1051</v>
      </c>
      <c r="G467" t="s">
        <v>796</v>
      </c>
      <c r="H467" t="str">
        <f>IFERROR(VLOOKUP(B467,[2]Sheet2!K:L,2,0), "Laptop")</f>
        <v>Laptop</v>
      </c>
    </row>
    <row r="468" spans="1:8" x14ac:dyDescent="0.35">
      <c r="A468" t="s">
        <v>1052</v>
      </c>
      <c r="B468" t="s">
        <v>17</v>
      </c>
      <c r="C468" t="s">
        <v>10</v>
      </c>
      <c r="D468" t="s">
        <v>11</v>
      </c>
      <c r="E468" t="s">
        <v>739</v>
      </c>
      <c r="F468" t="s">
        <v>1053</v>
      </c>
      <c r="G468" t="s">
        <v>1054</v>
      </c>
      <c r="H468" t="str">
        <f>IFERROR(VLOOKUP(B468,[2]Sheet2!K:L,2,0), "Laptop")</f>
        <v>Laptop</v>
      </c>
    </row>
    <row r="469" spans="1:8" x14ac:dyDescent="0.35">
      <c r="A469" t="s">
        <v>1055</v>
      </c>
      <c r="B469" t="s">
        <v>27</v>
      </c>
      <c r="C469" t="s">
        <v>10</v>
      </c>
      <c r="D469" t="s">
        <v>11</v>
      </c>
      <c r="E469" t="s">
        <v>739</v>
      </c>
      <c r="F469" t="s">
        <v>1056</v>
      </c>
      <c r="G469" t="s">
        <v>1057</v>
      </c>
      <c r="H469" t="str">
        <f>IFERROR(VLOOKUP(B469,[2]Sheet2!K:L,2,0), "Laptop")</f>
        <v>Laptop</v>
      </c>
    </row>
    <row r="470" spans="1:8" x14ac:dyDescent="0.35">
      <c r="A470" t="s">
        <v>1058</v>
      </c>
      <c r="B470" t="s">
        <v>32</v>
      </c>
      <c r="C470" t="s">
        <v>10</v>
      </c>
      <c r="D470" t="s">
        <v>11</v>
      </c>
      <c r="E470" t="s">
        <v>739</v>
      </c>
      <c r="F470" t="s">
        <v>1059</v>
      </c>
      <c r="G470" t="s">
        <v>1060</v>
      </c>
      <c r="H470" t="str">
        <f>IFERROR(VLOOKUP(B470,[2]Sheet2!K:L,2,0), "Laptop")</f>
        <v>Laptop</v>
      </c>
    </row>
    <row r="471" spans="1:8" x14ac:dyDescent="0.35">
      <c r="A471" t="s">
        <v>61</v>
      </c>
      <c r="B471" t="s">
        <v>37</v>
      </c>
      <c r="C471" t="s">
        <v>10</v>
      </c>
      <c r="D471" t="s">
        <v>11</v>
      </c>
      <c r="E471" t="s">
        <v>739</v>
      </c>
      <c r="F471" t="s">
        <v>1061</v>
      </c>
      <c r="G471" t="s">
        <v>110</v>
      </c>
      <c r="H471" t="str">
        <f>IFERROR(VLOOKUP(B471,[2]Sheet2!K:L,2,0), "Laptop")</f>
        <v>Laptop</v>
      </c>
    </row>
    <row r="472" spans="1:8" x14ac:dyDescent="0.35">
      <c r="A472" t="s">
        <v>1062</v>
      </c>
      <c r="B472" t="s">
        <v>37</v>
      </c>
      <c r="C472" t="s">
        <v>10</v>
      </c>
      <c r="D472" t="s">
        <v>11</v>
      </c>
      <c r="E472" t="s">
        <v>739</v>
      </c>
      <c r="F472" t="s">
        <v>1063</v>
      </c>
      <c r="G472" t="s">
        <v>612</v>
      </c>
      <c r="H472" t="str">
        <f>IFERROR(VLOOKUP(B472,[2]Sheet2!K:L,2,0), "Laptop")</f>
        <v>Laptop</v>
      </c>
    </row>
    <row r="473" spans="1:8" x14ac:dyDescent="0.35">
      <c r="A473" t="s">
        <v>1064</v>
      </c>
      <c r="B473" t="s">
        <v>1065</v>
      </c>
      <c r="C473" t="s">
        <v>10</v>
      </c>
      <c r="D473" t="s">
        <v>11</v>
      </c>
      <c r="E473" t="s">
        <v>739</v>
      </c>
      <c r="F473" t="s">
        <v>1066</v>
      </c>
      <c r="G473" t="s">
        <v>915</v>
      </c>
      <c r="H473" t="str">
        <f>IFERROR(VLOOKUP(B473,[2]Sheet2!K:L,2,0), "Laptop")</f>
        <v>Desktop</v>
      </c>
    </row>
    <row r="474" spans="1:8" x14ac:dyDescent="0.35">
      <c r="A474" t="s">
        <v>1067</v>
      </c>
      <c r="B474" t="s">
        <v>17</v>
      </c>
      <c r="C474" t="s">
        <v>10</v>
      </c>
      <c r="D474" t="s">
        <v>11</v>
      </c>
      <c r="E474" t="s">
        <v>739</v>
      </c>
      <c r="F474" t="s">
        <v>1068</v>
      </c>
      <c r="G474" t="s">
        <v>1069</v>
      </c>
      <c r="H474" t="str">
        <f>IFERROR(VLOOKUP(B474,[2]Sheet2!K:L,2,0), "Laptop")</f>
        <v>Laptop</v>
      </c>
    </row>
    <row r="475" spans="1:8" x14ac:dyDescent="0.35">
      <c r="A475" t="s">
        <v>1070</v>
      </c>
      <c r="B475" t="s">
        <v>37</v>
      </c>
      <c r="C475" t="s">
        <v>10</v>
      </c>
      <c r="D475" t="s">
        <v>11</v>
      </c>
      <c r="E475" t="s">
        <v>739</v>
      </c>
      <c r="F475" t="s">
        <v>1071</v>
      </c>
      <c r="G475" t="s">
        <v>753</v>
      </c>
      <c r="H475" t="str">
        <f>IFERROR(VLOOKUP(B475,[2]Sheet2!K:L,2,0), "Laptop")</f>
        <v>Laptop</v>
      </c>
    </row>
    <row r="476" spans="1:8" x14ac:dyDescent="0.35">
      <c r="A476" t="s">
        <v>1072</v>
      </c>
      <c r="B476" t="s">
        <v>27</v>
      </c>
      <c r="C476" t="s">
        <v>10</v>
      </c>
      <c r="D476" t="s">
        <v>11</v>
      </c>
      <c r="E476" t="s">
        <v>739</v>
      </c>
      <c r="F476" t="s">
        <v>1073</v>
      </c>
      <c r="G476" t="s">
        <v>1074</v>
      </c>
      <c r="H476" t="str">
        <f>IFERROR(VLOOKUP(B476,[2]Sheet2!K:L,2,0), "Laptop")</f>
        <v>Laptop</v>
      </c>
    </row>
    <row r="477" spans="1:8" x14ac:dyDescent="0.35">
      <c r="A477" t="s">
        <v>1075</v>
      </c>
      <c r="B477" t="s">
        <v>194</v>
      </c>
      <c r="C477" t="s">
        <v>10</v>
      </c>
      <c r="D477" t="s">
        <v>11</v>
      </c>
      <c r="E477" t="s">
        <v>739</v>
      </c>
      <c r="F477" t="s">
        <v>1076</v>
      </c>
      <c r="G477" t="s">
        <v>987</v>
      </c>
      <c r="H477" t="str">
        <f>IFERROR(VLOOKUP(B477,[2]Sheet2!K:L,2,0), "Laptop")</f>
        <v>Laptop</v>
      </c>
    </row>
    <row r="478" spans="1:8" x14ac:dyDescent="0.35">
      <c r="A478" t="s">
        <v>825</v>
      </c>
      <c r="B478" t="s">
        <v>918</v>
      </c>
      <c r="C478" t="s">
        <v>10</v>
      </c>
      <c r="D478" t="s">
        <v>11</v>
      </c>
      <c r="E478" t="s">
        <v>739</v>
      </c>
      <c r="F478" t="s">
        <v>1077</v>
      </c>
      <c r="G478" t="s">
        <v>568</v>
      </c>
      <c r="H478" t="str">
        <f>IFERROR(VLOOKUP(B478,[2]Sheet2!K:L,2,0), "Laptop")</f>
        <v>Workstation</v>
      </c>
    </row>
    <row r="479" spans="1:8" x14ac:dyDescent="0.35">
      <c r="A479" t="s">
        <v>1078</v>
      </c>
      <c r="B479" t="s">
        <v>17</v>
      </c>
      <c r="C479" t="s">
        <v>10</v>
      </c>
      <c r="D479" t="s">
        <v>11</v>
      </c>
      <c r="E479" t="s">
        <v>739</v>
      </c>
      <c r="F479" t="s">
        <v>1079</v>
      </c>
      <c r="G479" t="s">
        <v>942</v>
      </c>
      <c r="H479" t="str">
        <f>IFERROR(VLOOKUP(B479,[2]Sheet2!K:L,2,0), "Laptop")</f>
        <v>Laptop</v>
      </c>
    </row>
    <row r="480" spans="1:8" x14ac:dyDescent="0.35">
      <c r="A480" t="s">
        <v>1080</v>
      </c>
      <c r="B480" t="s">
        <v>1081</v>
      </c>
      <c r="C480" t="s">
        <v>10</v>
      </c>
      <c r="D480" t="s">
        <v>11</v>
      </c>
      <c r="E480" t="s">
        <v>739</v>
      </c>
      <c r="F480" t="s">
        <v>1082</v>
      </c>
      <c r="G480" t="s">
        <v>156</v>
      </c>
      <c r="H480" t="str">
        <f>IFERROR(VLOOKUP(B480,[2]Sheet2!K:L,2,0), "Laptop")</f>
        <v>Workstation</v>
      </c>
    </row>
    <row r="481" spans="1:8" x14ac:dyDescent="0.35">
      <c r="A481" t="s">
        <v>1083</v>
      </c>
      <c r="B481" t="s">
        <v>989</v>
      </c>
      <c r="C481" t="s">
        <v>10</v>
      </c>
      <c r="D481" t="s">
        <v>11</v>
      </c>
      <c r="E481" t="s">
        <v>739</v>
      </c>
      <c r="F481" t="s">
        <v>1084</v>
      </c>
      <c r="G481" t="s">
        <v>834</v>
      </c>
      <c r="H481" t="str">
        <f>IFERROR(VLOOKUP(B481,[2]Sheet2!K:L,2,0), "Laptop")</f>
        <v>Workstation</v>
      </c>
    </row>
    <row r="482" spans="1:8" x14ac:dyDescent="0.35">
      <c r="A482" t="s">
        <v>1085</v>
      </c>
      <c r="B482" t="s">
        <v>219</v>
      </c>
      <c r="C482" t="s">
        <v>10</v>
      </c>
      <c r="D482" t="s">
        <v>11</v>
      </c>
      <c r="E482" t="s">
        <v>739</v>
      </c>
      <c r="F482" t="s">
        <v>1086</v>
      </c>
      <c r="G482" t="s">
        <v>110</v>
      </c>
      <c r="H482" t="str">
        <f>IFERROR(VLOOKUP(B482,[2]Sheet2!K:L,2,0), "Laptop")</f>
        <v>Laptop</v>
      </c>
    </row>
    <row r="483" spans="1:8" x14ac:dyDescent="0.35">
      <c r="A483" t="s">
        <v>1087</v>
      </c>
      <c r="B483" t="s">
        <v>17</v>
      </c>
      <c r="C483" t="s">
        <v>10</v>
      </c>
      <c r="D483" t="s">
        <v>11</v>
      </c>
      <c r="E483" t="s">
        <v>739</v>
      </c>
      <c r="F483" t="s">
        <v>1088</v>
      </c>
      <c r="G483" t="s">
        <v>791</v>
      </c>
      <c r="H483" t="str">
        <f>IFERROR(VLOOKUP(B483,[2]Sheet2!K:L,2,0), "Laptop")</f>
        <v>Laptop</v>
      </c>
    </row>
    <row r="484" spans="1:8" x14ac:dyDescent="0.35">
      <c r="A484" t="s">
        <v>1089</v>
      </c>
      <c r="B484" t="s">
        <v>17</v>
      </c>
      <c r="C484" t="s">
        <v>10</v>
      </c>
      <c r="D484" t="s">
        <v>11</v>
      </c>
      <c r="E484" t="s">
        <v>739</v>
      </c>
      <c r="F484" t="s">
        <v>1090</v>
      </c>
      <c r="G484" t="s">
        <v>774</v>
      </c>
      <c r="H484" t="str">
        <f>IFERROR(VLOOKUP(B484,[2]Sheet2!K:L,2,0), "Laptop")</f>
        <v>Laptop</v>
      </c>
    </row>
    <row r="485" spans="1:8" x14ac:dyDescent="0.35">
      <c r="A485" t="s">
        <v>1091</v>
      </c>
      <c r="B485" t="s">
        <v>27</v>
      </c>
      <c r="C485" t="s">
        <v>10</v>
      </c>
      <c r="D485" t="s">
        <v>11</v>
      </c>
      <c r="E485" t="s">
        <v>739</v>
      </c>
      <c r="F485" t="s">
        <v>1092</v>
      </c>
      <c r="G485" t="s">
        <v>799</v>
      </c>
      <c r="H485" t="str">
        <f>IFERROR(VLOOKUP(B485,[2]Sheet2!K:L,2,0), "Laptop")</f>
        <v>Laptop</v>
      </c>
    </row>
    <row r="486" spans="1:8" x14ac:dyDescent="0.35">
      <c r="A486" t="s">
        <v>1093</v>
      </c>
      <c r="B486" t="s">
        <v>27</v>
      </c>
      <c r="C486" t="s">
        <v>10</v>
      </c>
      <c r="D486" t="s">
        <v>11</v>
      </c>
      <c r="E486" t="s">
        <v>739</v>
      </c>
      <c r="F486" t="s">
        <v>1094</v>
      </c>
      <c r="G486" t="s">
        <v>1054</v>
      </c>
      <c r="H486" t="str">
        <f>IFERROR(VLOOKUP(B486,[2]Sheet2!K:L,2,0), "Laptop")</f>
        <v>Laptop</v>
      </c>
    </row>
    <row r="487" spans="1:8" x14ac:dyDescent="0.35">
      <c r="A487" t="s">
        <v>1095</v>
      </c>
      <c r="B487" t="s">
        <v>17</v>
      </c>
      <c r="C487" t="s">
        <v>10</v>
      </c>
      <c r="D487" t="s">
        <v>11</v>
      </c>
      <c r="E487" t="s">
        <v>739</v>
      </c>
      <c r="F487" t="s">
        <v>1096</v>
      </c>
      <c r="G487" t="s">
        <v>1097</v>
      </c>
      <c r="H487" t="str">
        <f>IFERROR(VLOOKUP(B487,[2]Sheet2!K:L,2,0), "Laptop")</f>
        <v>Laptop</v>
      </c>
    </row>
    <row r="488" spans="1:8" x14ac:dyDescent="0.35">
      <c r="A488" t="s">
        <v>1098</v>
      </c>
      <c r="B488" t="s">
        <v>27</v>
      </c>
      <c r="C488" t="s">
        <v>10</v>
      </c>
      <c r="D488" t="s">
        <v>11</v>
      </c>
      <c r="E488" t="s">
        <v>739</v>
      </c>
      <c r="F488" t="s">
        <v>1099</v>
      </c>
      <c r="G488" t="s">
        <v>122</v>
      </c>
      <c r="H488" t="str">
        <f>IFERROR(VLOOKUP(B488,[2]Sheet2!K:L,2,0), "Laptop")</f>
        <v>Laptop</v>
      </c>
    </row>
    <row r="489" spans="1:8" x14ac:dyDescent="0.35">
      <c r="A489" t="s">
        <v>1100</v>
      </c>
      <c r="B489" t="s">
        <v>17</v>
      </c>
      <c r="C489" t="s">
        <v>10</v>
      </c>
      <c r="D489" t="s">
        <v>11</v>
      </c>
      <c r="E489" t="s">
        <v>739</v>
      </c>
      <c r="F489" t="s">
        <v>1101</v>
      </c>
      <c r="G489" t="s">
        <v>750</v>
      </c>
      <c r="H489" t="str">
        <f>IFERROR(VLOOKUP(B489,[2]Sheet2!K:L,2,0), "Laptop")</f>
        <v>Laptop</v>
      </c>
    </row>
    <row r="490" spans="1:8" x14ac:dyDescent="0.35">
      <c r="A490" t="s">
        <v>1102</v>
      </c>
      <c r="B490" t="s">
        <v>17</v>
      </c>
      <c r="C490" t="s">
        <v>10</v>
      </c>
      <c r="D490" t="s">
        <v>11</v>
      </c>
      <c r="E490" t="s">
        <v>739</v>
      </c>
      <c r="F490" t="s">
        <v>1103</v>
      </c>
      <c r="G490" t="s">
        <v>1104</v>
      </c>
      <c r="H490" t="str">
        <f>IFERROR(VLOOKUP(B490,[2]Sheet2!K:L,2,0), "Laptop")</f>
        <v>Laptop</v>
      </c>
    </row>
    <row r="491" spans="1:8" x14ac:dyDescent="0.35">
      <c r="A491" t="s">
        <v>1105</v>
      </c>
      <c r="B491" t="s">
        <v>17</v>
      </c>
      <c r="C491" t="s">
        <v>10</v>
      </c>
      <c r="D491" t="s">
        <v>11</v>
      </c>
      <c r="E491" t="s">
        <v>739</v>
      </c>
      <c r="F491" t="s">
        <v>1106</v>
      </c>
      <c r="G491" t="s">
        <v>1107</v>
      </c>
      <c r="H491" t="str">
        <f>IFERROR(VLOOKUP(B491,[2]Sheet2!K:L,2,0), "Laptop")</f>
        <v>Laptop</v>
      </c>
    </row>
    <row r="492" spans="1:8" x14ac:dyDescent="0.35">
      <c r="A492" t="s">
        <v>1108</v>
      </c>
      <c r="B492" t="s">
        <v>17</v>
      </c>
      <c r="C492" t="s">
        <v>10</v>
      </c>
      <c r="D492" t="s">
        <v>11</v>
      </c>
      <c r="E492" t="s">
        <v>739</v>
      </c>
      <c r="F492" t="s">
        <v>1109</v>
      </c>
      <c r="G492" t="s">
        <v>1110</v>
      </c>
      <c r="H492" t="str">
        <f>IFERROR(VLOOKUP(B492,[2]Sheet2!K:L,2,0), "Laptop")</f>
        <v>Laptop</v>
      </c>
    </row>
    <row r="493" spans="1:8" x14ac:dyDescent="0.35">
      <c r="A493" t="s">
        <v>1111</v>
      </c>
      <c r="B493" t="s">
        <v>17</v>
      </c>
      <c r="C493" t="s">
        <v>10</v>
      </c>
      <c r="D493" t="s">
        <v>11</v>
      </c>
      <c r="E493" t="s">
        <v>739</v>
      </c>
      <c r="F493" t="s">
        <v>1112</v>
      </c>
      <c r="G493" t="s">
        <v>311</v>
      </c>
      <c r="H493" t="str">
        <f>IFERROR(VLOOKUP(B493,[2]Sheet2!K:L,2,0), "Laptop")</f>
        <v>Laptop</v>
      </c>
    </row>
    <row r="494" spans="1:8" x14ac:dyDescent="0.35">
      <c r="A494" t="s">
        <v>1113</v>
      </c>
      <c r="B494" t="s">
        <v>27</v>
      </c>
      <c r="C494" t="s">
        <v>10</v>
      </c>
      <c r="D494" t="s">
        <v>11</v>
      </c>
      <c r="E494" t="s">
        <v>739</v>
      </c>
      <c r="F494" t="s">
        <v>1114</v>
      </c>
      <c r="G494" t="s">
        <v>747</v>
      </c>
      <c r="H494" t="str">
        <f>IFERROR(VLOOKUP(B494,[2]Sheet2!K:L,2,0), "Laptop")</f>
        <v>Laptop</v>
      </c>
    </row>
    <row r="495" spans="1:8" x14ac:dyDescent="0.35">
      <c r="A495" t="s">
        <v>1115</v>
      </c>
      <c r="B495" t="s">
        <v>17</v>
      </c>
      <c r="C495" t="s">
        <v>10</v>
      </c>
      <c r="D495" t="s">
        <v>11</v>
      </c>
      <c r="E495" t="s">
        <v>739</v>
      </c>
      <c r="F495" t="s">
        <v>1116</v>
      </c>
      <c r="G495" t="s">
        <v>583</v>
      </c>
      <c r="H495" t="str">
        <f>IFERROR(VLOOKUP(B495,[2]Sheet2!K:L,2,0), "Laptop")</f>
        <v>Laptop</v>
      </c>
    </row>
    <row r="496" spans="1:8" x14ac:dyDescent="0.35">
      <c r="A496" t="s">
        <v>1117</v>
      </c>
      <c r="B496" t="s">
        <v>37</v>
      </c>
      <c r="C496" t="s">
        <v>10</v>
      </c>
      <c r="D496" t="s">
        <v>11</v>
      </c>
      <c r="E496" t="s">
        <v>739</v>
      </c>
      <c r="F496" t="s">
        <v>1118</v>
      </c>
      <c r="G496" t="s">
        <v>799</v>
      </c>
      <c r="H496" t="str">
        <f>IFERROR(VLOOKUP(B496,[2]Sheet2!K:L,2,0), "Laptop")</f>
        <v>Laptop</v>
      </c>
    </row>
    <row r="497" spans="1:8" x14ac:dyDescent="0.35">
      <c r="A497" t="s">
        <v>1119</v>
      </c>
      <c r="B497" t="s">
        <v>17</v>
      </c>
      <c r="C497" t="s">
        <v>10</v>
      </c>
      <c r="D497" t="s">
        <v>11</v>
      </c>
      <c r="E497" t="s">
        <v>739</v>
      </c>
      <c r="F497" t="s">
        <v>1120</v>
      </c>
      <c r="G497" t="s">
        <v>759</v>
      </c>
      <c r="H497" t="str">
        <f>IFERROR(VLOOKUP(B497,[2]Sheet2!K:L,2,0), "Laptop")</f>
        <v>Laptop</v>
      </c>
    </row>
    <row r="498" spans="1:8" x14ac:dyDescent="0.35">
      <c r="A498" t="s">
        <v>1121</v>
      </c>
      <c r="B498" t="s">
        <v>1122</v>
      </c>
      <c r="C498" t="s">
        <v>10</v>
      </c>
      <c r="D498" t="s">
        <v>11</v>
      </c>
      <c r="E498" t="s">
        <v>739</v>
      </c>
      <c r="F498" t="s">
        <v>1123</v>
      </c>
      <c r="G498" t="s">
        <v>799</v>
      </c>
      <c r="H498" t="str">
        <f>IFERROR(VLOOKUP(B498,[2]Sheet2!K:L,2,0), "Laptop")</f>
        <v>Desktop</v>
      </c>
    </row>
    <row r="499" spans="1:8" x14ac:dyDescent="0.35">
      <c r="A499" t="s">
        <v>1124</v>
      </c>
      <c r="B499" t="s">
        <v>832</v>
      </c>
      <c r="C499" t="s">
        <v>10</v>
      </c>
      <c r="D499" t="s">
        <v>11</v>
      </c>
      <c r="E499" t="s">
        <v>739</v>
      </c>
      <c r="F499" t="s">
        <v>1125</v>
      </c>
      <c r="G499" t="s">
        <v>777</v>
      </c>
      <c r="H499" t="str">
        <f>IFERROR(VLOOKUP(B499,[2]Sheet2!K:L,2,0), "Laptop")</f>
        <v>Workstation</v>
      </c>
    </row>
    <row r="500" spans="1:8" x14ac:dyDescent="0.35">
      <c r="A500" t="s">
        <v>1126</v>
      </c>
      <c r="B500" t="s">
        <v>1127</v>
      </c>
      <c r="C500" t="s">
        <v>10</v>
      </c>
      <c r="D500" t="s">
        <v>11</v>
      </c>
      <c r="E500" t="s">
        <v>739</v>
      </c>
      <c r="F500" t="s">
        <v>1128</v>
      </c>
      <c r="G500" t="s">
        <v>1060</v>
      </c>
      <c r="H500" t="str">
        <f>IFERROR(VLOOKUP(B500,[2]Sheet2!K:L,2,0), "Laptop")</f>
        <v>Laptop</v>
      </c>
    </row>
    <row r="501" spans="1:8" x14ac:dyDescent="0.35">
      <c r="A501" t="s">
        <v>1129</v>
      </c>
      <c r="B501" t="s">
        <v>194</v>
      </c>
      <c r="C501" t="s">
        <v>10</v>
      </c>
      <c r="D501" t="s">
        <v>11</v>
      </c>
      <c r="E501" t="s">
        <v>739</v>
      </c>
      <c r="F501" t="s">
        <v>1130</v>
      </c>
      <c r="G501" t="s">
        <v>1003</v>
      </c>
      <c r="H501" t="str">
        <f>IFERROR(VLOOKUP(B501,[2]Sheet2!K:L,2,0), "Laptop")</f>
        <v>Laptop</v>
      </c>
    </row>
    <row r="502" spans="1:8" x14ac:dyDescent="0.35">
      <c r="A502" t="s">
        <v>1102</v>
      </c>
      <c r="B502" t="s">
        <v>273</v>
      </c>
      <c r="C502" t="s">
        <v>10</v>
      </c>
      <c r="D502" t="s">
        <v>11</v>
      </c>
      <c r="E502" t="s">
        <v>739</v>
      </c>
      <c r="F502" t="s">
        <v>1131</v>
      </c>
      <c r="G502" t="s">
        <v>952</v>
      </c>
      <c r="H502" t="str">
        <f>IFERROR(VLOOKUP(B502,[2]Sheet2!K:L,2,0), "Laptop")</f>
        <v>Laptop</v>
      </c>
    </row>
    <row r="503" spans="1:8" x14ac:dyDescent="0.35">
      <c r="A503" t="s">
        <v>1132</v>
      </c>
      <c r="B503" t="s">
        <v>37</v>
      </c>
      <c r="C503" t="s">
        <v>10</v>
      </c>
      <c r="D503" t="s">
        <v>11</v>
      </c>
      <c r="E503" t="s">
        <v>739</v>
      </c>
      <c r="F503" t="s">
        <v>1133</v>
      </c>
      <c r="G503" t="s">
        <v>42</v>
      </c>
      <c r="H503" t="str">
        <f>IFERROR(VLOOKUP(B503,[2]Sheet2!K:L,2,0), "Laptop")</f>
        <v>Laptop</v>
      </c>
    </row>
    <row r="504" spans="1:8" x14ac:dyDescent="0.35">
      <c r="A504" t="s">
        <v>1134</v>
      </c>
      <c r="B504" t="s">
        <v>17</v>
      </c>
      <c r="C504" t="s">
        <v>10</v>
      </c>
      <c r="D504" t="s">
        <v>11</v>
      </c>
      <c r="E504" t="s">
        <v>739</v>
      </c>
      <c r="F504" t="s">
        <v>1135</v>
      </c>
      <c r="G504" t="s">
        <v>1097</v>
      </c>
      <c r="H504" t="str">
        <f>IFERROR(VLOOKUP(B504,[2]Sheet2!K:L,2,0), "Laptop")</f>
        <v>Laptop</v>
      </c>
    </row>
    <row r="505" spans="1:8" x14ac:dyDescent="0.35">
      <c r="A505" t="s">
        <v>1136</v>
      </c>
      <c r="B505" t="s">
        <v>140</v>
      </c>
      <c r="C505" t="s">
        <v>10</v>
      </c>
      <c r="D505" t="s">
        <v>11</v>
      </c>
      <c r="E505" t="s">
        <v>739</v>
      </c>
      <c r="F505" t="s">
        <v>1137</v>
      </c>
      <c r="G505" t="s">
        <v>783</v>
      </c>
      <c r="H505" t="str">
        <f>IFERROR(VLOOKUP(B505,[2]Sheet2!K:L,2,0), "Laptop")</f>
        <v>Laptop</v>
      </c>
    </row>
    <row r="506" spans="1:8" x14ac:dyDescent="0.35">
      <c r="A506" t="s">
        <v>1138</v>
      </c>
      <c r="B506" t="s">
        <v>37</v>
      </c>
      <c r="C506" t="s">
        <v>10</v>
      </c>
      <c r="D506" t="s">
        <v>11</v>
      </c>
      <c r="E506" t="s">
        <v>739</v>
      </c>
      <c r="F506" t="s">
        <v>1139</v>
      </c>
      <c r="G506" t="s">
        <v>1140</v>
      </c>
      <c r="H506" t="str">
        <f>IFERROR(VLOOKUP(B506,[2]Sheet2!K:L,2,0), "Laptop")</f>
        <v>Laptop</v>
      </c>
    </row>
    <row r="507" spans="1:8" x14ac:dyDescent="0.35">
      <c r="A507" t="s">
        <v>1141</v>
      </c>
      <c r="B507" t="s">
        <v>212</v>
      </c>
      <c r="C507" t="s">
        <v>10</v>
      </c>
      <c r="D507" t="s">
        <v>11</v>
      </c>
      <c r="E507" t="s">
        <v>739</v>
      </c>
      <c r="F507" t="s">
        <v>1142</v>
      </c>
      <c r="G507" t="s">
        <v>57</v>
      </c>
      <c r="H507" t="str">
        <f>IFERROR(VLOOKUP(B507,[2]Sheet2!K:L,2,0), "Laptop")</f>
        <v>Laptop</v>
      </c>
    </row>
    <row r="508" spans="1:8" x14ac:dyDescent="0.35">
      <c r="A508" t="s">
        <v>1143</v>
      </c>
      <c r="B508" t="s">
        <v>17</v>
      </c>
      <c r="C508" t="s">
        <v>10</v>
      </c>
      <c r="D508" t="s">
        <v>11</v>
      </c>
      <c r="E508" t="s">
        <v>739</v>
      </c>
      <c r="F508" t="s">
        <v>1144</v>
      </c>
      <c r="G508" t="s">
        <v>859</v>
      </c>
      <c r="H508" t="str">
        <f>IFERROR(VLOOKUP(B508,[2]Sheet2!K:L,2,0), "Laptop")</f>
        <v>Laptop</v>
      </c>
    </row>
    <row r="509" spans="1:8" x14ac:dyDescent="0.35">
      <c r="A509" t="s">
        <v>1145</v>
      </c>
      <c r="B509" t="s">
        <v>17</v>
      </c>
      <c r="C509" t="s">
        <v>10</v>
      </c>
      <c r="D509" t="s">
        <v>11</v>
      </c>
      <c r="E509" t="s">
        <v>739</v>
      </c>
      <c r="F509" t="s">
        <v>1146</v>
      </c>
      <c r="G509" t="s">
        <v>1147</v>
      </c>
      <c r="H509" t="str">
        <f>IFERROR(VLOOKUP(B509,[2]Sheet2!K:L,2,0), "Laptop")</f>
        <v>Laptop</v>
      </c>
    </row>
    <row r="510" spans="1:8" x14ac:dyDescent="0.35">
      <c r="A510" t="s">
        <v>1148</v>
      </c>
      <c r="B510" t="s">
        <v>140</v>
      </c>
      <c r="C510" t="s">
        <v>10</v>
      </c>
      <c r="D510" t="s">
        <v>11</v>
      </c>
      <c r="E510" t="s">
        <v>739</v>
      </c>
      <c r="F510" t="s">
        <v>1149</v>
      </c>
      <c r="G510" t="s">
        <v>30</v>
      </c>
      <c r="H510" t="str">
        <f>IFERROR(VLOOKUP(B510,[2]Sheet2!K:L,2,0), "Laptop")</f>
        <v>Laptop</v>
      </c>
    </row>
    <row r="511" spans="1:8" x14ac:dyDescent="0.35">
      <c r="A511" t="s">
        <v>1150</v>
      </c>
      <c r="B511" t="s">
        <v>17</v>
      </c>
      <c r="C511" t="s">
        <v>10</v>
      </c>
      <c r="D511" t="s">
        <v>11</v>
      </c>
      <c r="E511" t="s">
        <v>739</v>
      </c>
      <c r="F511" t="s">
        <v>1151</v>
      </c>
      <c r="G511" t="s">
        <v>1152</v>
      </c>
      <c r="H511" t="str">
        <f>IFERROR(VLOOKUP(B511,[2]Sheet2!K:L,2,0), "Laptop")</f>
        <v>Laptop</v>
      </c>
    </row>
    <row r="512" spans="1:8" x14ac:dyDescent="0.35">
      <c r="A512" t="s">
        <v>1153</v>
      </c>
      <c r="B512" t="s">
        <v>17</v>
      </c>
      <c r="C512" t="s">
        <v>10</v>
      </c>
      <c r="D512" t="s">
        <v>11</v>
      </c>
      <c r="E512" t="s">
        <v>739</v>
      </c>
      <c r="F512" t="s">
        <v>1154</v>
      </c>
      <c r="G512" t="s">
        <v>30</v>
      </c>
      <c r="H512" t="str">
        <f>IFERROR(VLOOKUP(B512,[2]Sheet2!K:L,2,0), "Laptop")</f>
        <v>Laptop</v>
      </c>
    </row>
    <row r="513" spans="1:8" x14ac:dyDescent="0.35">
      <c r="A513" t="s">
        <v>1155</v>
      </c>
      <c r="B513" t="s">
        <v>27</v>
      </c>
      <c r="C513" t="s">
        <v>10</v>
      </c>
      <c r="D513" t="s">
        <v>11</v>
      </c>
      <c r="E513" t="s">
        <v>739</v>
      </c>
      <c r="F513" t="s">
        <v>1156</v>
      </c>
      <c r="G513" t="s">
        <v>822</v>
      </c>
      <c r="H513" t="str">
        <f>IFERROR(VLOOKUP(B513,[2]Sheet2!K:L,2,0), "Laptop")</f>
        <v>Laptop</v>
      </c>
    </row>
    <row r="514" spans="1:8" x14ac:dyDescent="0.35">
      <c r="A514" t="s">
        <v>1157</v>
      </c>
      <c r="B514" t="s">
        <v>17</v>
      </c>
      <c r="C514" t="s">
        <v>10</v>
      </c>
      <c r="D514" t="s">
        <v>11</v>
      </c>
      <c r="E514" t="s">
        <v>739</v>
      </c>
      <c r="F514" t="s">
        <v>1158</v>
      </c>
      <c r="G514" t="s">
        <v>1159</v>
      </c>
      <c r="H514" t="str">
        <f>IFERROR(VLOOKUP(B514,[2]Sheet2!K:L,2,0), "Laptop")</f>
        <v>Laptop</v>
      </c>
    </row>
    <row r="515" spans="1:8" x14ac:dyDescent="0.35">
      <c r="A515" t="s">
        <v>1160</v>
      </c>
      <c r="B515" t="s">
        <v>27</v>
      </c>
      <c r="C515" t="s">
        <v>10</v>
      </c>
      <c r="D515" t="s">
        <v>11</v>
      </c>
      <c r="E515" t="s">
        <v>739</v>
      </c>
      <c r="F515" t="s">
        <v>1161</v>
      </c>
      <c r="G515" t="s">
        <v>1162</v>
      </c>
      <c r="H515" t="str">
        <f>IFERROR(VLOOKUP(B515,[2]Sheet2!K:L,2,0), "Laptop")</f>
        <v>Laptop</v>
      </c>
    </row>
    <row r="516" spans="1:8" x14ac:dyDescent="0.35">
      <c r="A516" t="s">
        <v>1163</v>
      </c>
      <c r="B516" t="s">
        <v>17</v>
      </c>
      <c r="C516" t="s">
        <v>10</v>
      </c>
      <c r="D516" t="s">
        <v>11</v>
      </c>
      <c r="E516" t="s">
        <v>739</v>
      </c>
      <c r="F516" t="s">
        <v>1164</v>
      </c>
      <c r="G516" t="s">
        <v>1165</v>
      </c>
      <c r="H516" t="str">
        <f>IFERROR(VLOOKUP(B516,[2]Sheet2!K:L,2,0), "Laptop")</f>
        <v>Laptop</v>
      </c>
    </row>
    <row r="517" spans="1:8" x14ac:dyDescent="0.35">
      <c r="A517" t="s">
        <v>1166</v>
      </c>
      <c r="B517" t="s">
        <v>32</v>
      </c>
      <c r="C517" t="s">
        <v>10</v>
      </c>
      <c r="D517" t="s">
        <v>11</v>
      </c>
      <c r="E517" t="s">
        <v>739</v>
      </c>
      <c r="F517" t="s">
        <v>1167</v>
      </c>
      <c r="G517" t="s">
        <v>612</v>
      </c>
      <c r="H517" t="str">
        <f>IFERROR(VLOOKUP(B517,[2]Sheet2!K:L,2,0), "Laptop")</f>
        <v>Laptop</v>
      </c>
    </row>
    <row r="518" spans="1:8" x14ac:dyDescent="0.35">
      <c r="A518" t="s">
        <v>1168</v>
      </c>
      <c r="B518" t="s">
        <v>37</v>
      </c>
      <c r="C518" t="s">
        <v>10</v>
      </c>
      <c r="D518" t="s">
        <v>11</v>
      </c>
      <c r="E518" t="s">
        <v>739</v>
      </c>
      <c r="F518" t="s">
        <v>1169</v>
      </c>
      <c r="G518" t="s">
        <v>896</v>
      </c>
      <c r="H518" t="str">
        <f>IFERROR(VLOOKUP(B518,[2]Sheet2!K:L,2,0), "Laptop")</f>
        <v>Laptop</v>
      </c>
    </row>
    <row r="519" spans="1:8" x14ac:dyDescent="0.35">
      <c r="A519" t="s">
        <v>1170</v>
      </c>
      <c r="B519" t="s">
        <v>37</v>
      </c>
      <c r="C519" t="s">
        <v>10</v>
      </c>
      <c r="D519" t="s">
        <v>11</v>
      </c>
      <c r="E519" t="s">
        <v>739</v>
      </c>
      <c r="F519" t="s">
        <v>1171</v>
      </c>
      <c r="G519" t="s">
        <v>314</v>
      </c>
      <c r="H519" t="str">
        <f>IFERROR(VLOOKUP(B519,[2]Sheet2!K:L,2,0), "Laptop")</f>
        <v>Laptop</v>
      </c>
    </row>
    <row r="520" spans="1:8" x14ac:dyDescent="0.35">
      <c r="A520" t="s">
        <v>1172</v>
      </c>
      <c r="B520" t="s">
        <v>17</v>
      </c>
      <c r="C520" t="s">
        <v>10</v>
      </c>
      <c r="D520" t="s">
        <v>11</v>
      </c>
      <c r="E520" t="s">
        <v>739</v>
      </c>
      <c r="F520" t="s">
        <v>1173</v>
      </c>
      <c r="G520" t="s">
        <v>1174</v>
      </c>
      <c r="H520" t="str">
        <f>IFERROR(VLOOKUP(B520,[2]Sheet2!K:L,2,0), "Laptop")</f>
        <v>Laptop</v>
      </c>
    </row>
    <row r="521" spans="1:8" x14ac:dyDescent="0.35">
      <c r="A521" t="s">
        <v>1175</v>
      </c>
      <c r="B521" t="s">
        <v>194</v>
      </c>
      <c r="C521" t="s">
        <v>10</v>
      </c>
      <c r="D521" t="s">
        <v>11</v>
      </c>
      <c r="E521" t="s">
        <v>739</v>
      </c>
      <c r="F521" t="s">
        <v>1176</v>
      </c>
      <c r="G521" t="s">
        <v>30</v>
      </c>
      <c r="H521" t="str">
        <f>IFERROR(VLOOKUP(B521,[2]Sheet2!K:L,2,0), "Laptop")</f>
        <v>Laptop</v>
      </c>
    </row>
    <row r="522" spans="1:8" x14ac:dyDescent="0.35">
      <c r="A522" t="s">
        <v>1177</v>
      </c>
      <c r="B522" t="s">
        <v>1178</v>
      </c>
      <c r="C522" t="s">
        <v>10</v>
      </c>
      <c r="D522" t="s">
        <v>11</v>
      </c>
      <c r="E522" t="s">
        <v>739</v>
      </c>
      <c r="F522" t="s">
        <v>1179</v>
      </c>
      <c r="G522" t="s">
        <v>747</v>
      </c>
      <c r="H522" t="str">
        <f>IFERROR(VLOOKUP(B522,[2]Sheet2!K:L,2,0), "Laptop")</f>
        <v>Laptop</v>
      </c>
    </row>
    <row r="523" spans="1:8" x14ac:dyDescent="0.35">
      <c r="A523" t="s">
        <v>1180</v>
      </c>
      <c r="B523" t="s">
        <v>17</v>
      </c>
      <c r="C523" t="s">
        <v>10</v>
      </c>
      <c r="D523" t="s">
        <v>11</v>
      </c>
      <c r="E523" t="s">
        <v>739</v>
      </c>
      <c r="F523" t="s">
        <v>1181</v>
      </c>
      <c r="G523" t="s">
        <v>1182</v>
      </c>
      <c r="H523" t="str">
        <f>IFERROR(VLOOKUP(B523,[2]Sheet2!K:L,2,0), "Laptop")</f>
        <v>Laptop</v>
      </c>
    </row>
    <row r="524" spans="1:8" x14ac:dyDescent="0.35">
      <c r="A524" t="s">
        <v>1183</v>
      </c>
      <c r="B524" t="s">
        <v>140</v>
      </c>
      <c r="C524" t="s">
        <v>10</v>
      </c>
      <c r="D524" t="s">
        <v>11</v>
      </c>
      <c r="E524" t="s">
        <v>739</v>
      </c>
      <c r="F524" t="s">
        <v>1184</v>
      </c>
      <c r="G524" t="s">
        <v>1185</v>
      </c>
      <c r="H524" t="str">
        <f>IFERROR(VLOOKUP(B524,[2]Sheet2!K:L,2,0), "Laptop")</f>
        <v>Laptop</v>
      </c>
    </row>
    <row r="525" spans="1:8" x14ac:dyDescent="0.35">
      <c r="A525" t="s">
        <v>1186</v>
      </c>
      <c r="B525" t="s">
        <v>37</v>
      </c>
      <c r="C525" t="s">
        <v>10</v>
      </c>
      <c r="D525" t="s">
        <v>11</v>
      </c>
      <c r="E525" t="s">
        <v>739</v>
      </c>
      <c r="F525" t="s">
        <v>1187</v>
      </c>
      <c r="G525" t="s">
        <v>1188</v>
      </c>
      <c r="H525" t="str">
        <f>IFERROR(VLOOKUP(B525,[2]Sheet2!K:L,2,0), "Laptop")</f>
        <v>Laptop</v>
      </c>
    </row>
    <row r="526" spans="1:8" x14ac:dyDescent="0.35">
      <c r="A526" t="s">
        <v>1024</v>
      </c>
      <c r="B526" t="s">
        <v>32</v>
      </c>
      <c r="C526" t="s">
        <v>10</v>
      </c>
      <c r="D526" t="s">
        <v>11</v>
      </c>
      <c r="E526" t="s">
        <v>739</v>
      </c>
      <c r="F526" t="s">
        <v>1189</v>
      </c>
      <c r="H526" t="str">
        <f>IFERROR(VLOOKUP(B526,[2]Sheet2!K:L,2,0), "Laptop")</f>
        <v>Laptop</v>
      </c>
    </row>
    <row r="527" spans="1:8" x14ac:dyDescent="0.35">
      <c r="A527" t="s">
        <v>1132</v>
      </c>
      <c r="B527" t="s">
        <v>17</v>
      </c>
      <c r="C527" t="s">
        <v>10</v>
      </c>
      <c r="D527" t="s">
        <v>11</v>
      </c>
      <c r="E527" t="s">
        <v>739</v>
      </c>
      <c r="F527" t="s">
        <v>1190</v>
      </c>
      <c r="G527" t="s">
        <v>42</v>
      </c>
      <c r="H527" t="str">
        <f>IFERROR(VLOOKUP(B527,[2]Sheet2!K:L,2,0), "Laptop")</f>
        <v>Laptop</v>
      </c>
    </row>
    <row r="528" spans="1:8" x14ac:dyDescent="0.35">
      <c r="A528" t="s">
        <v>1191</v>
      </c>
      <c r="B528" t="s">
        <v>37</v>
      </c>
      <c r="C528" t="s">
        <v>10</v>
      </c>
      <c r="D528" t="s">
        <v>11</v>
      </c>
      <c r="E528" t="s">
        <v>739</v>
      </c>
      <c r="F528" t="s">
        <v>1192</v>
      </c>
      <c r="G528" t="s">
        <v>759</v>
      </c>
      <c r="H528" t="str">
        <f>IFERROR(VLOOKUP(B528,[2]Sheet2!K:L,2,0), "Laptop")</f>
        <v>Laptop</v>
      </c>
    </row>
    <row r="529" spans="1:8" x14ac:dyDescent="0.35">
      <c r="A529" t="s">
        <v>1193</v>
      </c>
      <c r="B529" t="s">
        <v>989</v>
      </c>
      <c r="C529" t="s">
        <v>10</v>
      </c>
      <c r="D529" t="s">
        <v>11</v>
      </c>
      <c r="E529" t="s">
        <v>739</v>
      </c>
      <c r="F529" t="s">
        <v>1194</v>
      </c>
      <c r="G529" t="s">
        <v>834</v>
      </c>
      <c r="H529" t="str">
        <f>IFERROR(VLOOKUP(B529,[2]Sheet2!K:L,2,0), "Laptop")</f>
        <v>Workstation</v>
      </c>
    </row>
    <row r="530" spans="1:8" x14ac:dyDescent="0.35">
      <c r="A530" t="s">
        <v>1195</v>
      </c>
      <c r="B530" t="s">
        <v>17</v>
      </c>
      <c r="C530" t="s">
        <v>10</v>
      </c>
      <c r="D530" t="s">
        <v>11</v>
      </c>
      <c r="E530" t="s">
        <v>739</v>
      </c>
      <c r="F530" t="s">
        <v>1196</v>
      </c>
      <c r="G530" t="s">
        <v>768</v>
      </c>
      <c r="H530" t="str">
        <f>IFERROR(VLOOKUP(B530,[2]Sheet2!K:L,2,0), "Laptop")</f>
        <v>Laptop</v>
      </c>
    </row>
    <row r="531" spans="1:8" x14ac:dyDescent="0.35">
      <c r="A531" t="s">
        <v>1197</v>
      </c>
      <c r="B531" t="s">
        <v>17</v>
      </c>
      <c r="C531" t="s">
        <v>10</v>
      </c>
      <c r="D531" t="s">
        <v>11</v>
      </c>
      <c r="E531" t="s">
        <v>739</v>
      </c>
      <c r="F531" t="s">
        <v>1198</v>
      </c>
      <c r="G531" t="s">
        <v>896</v>
      </c>
      <c r="H531" t="str">
        <f>IFERROR(VLOOKUP(B531,[2]Sheet2!K:L,2,0), "Laptop")</f>
        <v>Laptop</v>
      </c>
    </row>
    <row r="532" spans="1:8" x14ac:dyDescent="0.35">
      <c r="A532" t="s">
        <v>1199</v>
      </c>
      <c r="B532" t="s">
        <v>989</v>
      </c>
      <c r="C532" t="s">
        <v>10</v>
      </c>
      <c r="D532" t="s">
        <v>11</v>
      </c>
      <c r="E532" t="s">
        <v>739</v>
      </c>
      <c r="F532" t="s">
        <v>1200</v>
      </c>
      <c r="G532" t="s">
        <v>1201</v>
      </c>
      <c r="H532" t="str">
        <f>IFERROR(VLOOKUP(B532,[2]Sheet2!K:L,2,0), "Laptop")</f>
        <v>Workstation</v>
      </c>
    </row>
    <row r="533" spans="1:8" x14ac:dyDescent="0.35">
      <c r="A533" t="s">
        <v>1202</v>
      </c>
      <c r="B533" t="s">
        <v>133</v>
      </c>
      <c r="C533" t="s">
        <v>10</v>
      </c>
      <c r="D533" t="s">
        <v>11</v>
      </c>
      <c r="E533" t="s">
        <v>739</v>
      </c>
      <c r="F533" t="s">
        <v>1203</v>
      </c>
      <c r="G533" t="s">
        <v>1204</v>
      </c>
      <c r="H533" t="str">
        <f>IFERROR(VLOOKUP(B533,[2]Sheet2!K:L,2,0), "Laptop")</f>
        <v>Desktop</v>
      </c>
    </row>
    <row r="534" spans="1:8" x14ac:dyDescent="0.35">
      <c r="A534" t="s">
        <v>1205</v>
      </c>
      <c r="B534" t="s">
        <v>32</v>
      </c>
      <c r="C534" t="s">
        <v>10</v>
      </c>
      <c r="D534" t="s">
        <v>11</v>
      </c>
      <c r="E534" t="s">
        <v>739</v>
      </c>
      <c r="F534" t="s">
        <v>1206</v>
      </c>
      <c r="G534" t="s">
        <v>577</v>
      </c>
      <c r="H534" t="str">
        <f>IFERROR(VLOOKUP(B534,[2]Sheet2!K:L,2,0), "Laptop")</f>
        <v>Laptop</v>
      </c>
    </row>
    <row r="535" spans="1:8" x14ac:dyDescent="0.35">
      <c r="A535" t="s">
        <v>1207</v>
      </c>
      <c r="B535" t="s">
        <v>27</v>
      </c>
      <c r="C535" t="s">
        <v>10</v>
      </c>
      <c r="D535" t="s">
        <v>11</v>
      </c>
      <c r="E535" t="s">
        <v>739</v>
      </c>
      <c r="F535" t="s">
        <v>1208</v>
      </c>
      <c r="G535" t="s">
        <v>1209</v>
      </c>
      <c r="H535" t="str">
        <f>IFERROR(VLOOKUP(B535,[2]Sheet2!K:L,2,0), "Laptop")</f>
        <v>Laptop</v>
      </c>
    </row>
    <row r="536" spans="1:8" x14ac:dyDescent="0.35">
      <c r="A536" t="s">
        <v>1210</v>
      </c>
      <c r="B536" t="s">
        <v>27</v>
      </c>
      <c r="C536" t="s">
        <v>10</v>
      </c>
      <c r="D536" t="s">
        <v>11</v>
      </c>
      <c r="E536" t="s">
        <v>739</v>
      </c>
      <c r="F536" t="s">
        <v>1211</v>
      </c>
      <c r="G536" t="s">
        <v>768</v>
      </c>
      <c r="H536" t="str">
        <f>IFERROR(VLOOKUP(B536,[2]Sheet2!K:L,2,0), "Laptop")</f>
        <v>Laptop</v>
      </c>
    </row>
    <row r="537" spans="1:8" x14ac:dyDescent="0.35">
      <c r="A537" t="s">
        <v>1212</v>
      </c>
      <c r="B537" t="s">
        <v>940</v>
      </c>
      <c r="C537" t="s">
        <v>10</v>
      </c>
      <c r="D537" t="s">
        <v>11</v>
      </c>
      <c r="E537" t="s">
        <v>739</v>
      </c>
      <c r="F537" t="s">
        <v>1213</v>
      </c>
      <c r="G537" t="s">
        <v>612</v>
      </c>
      <c r="H537" t="str">
        <f>IFERROR(VLOOKUP(B537,[2]Sheet2!K:L,2,0), "Laptop")</f>
        <v>Workstation</v>
      </c>
    </row>
    <row r="538" spans="1:8" x14ac:dyDescent="0.35">
      <c r="A538" t="s">
        <v>1214</v>
      </c>
      <c r="B538" t="s">
        <v>17</v>
      </c>
      <c r="C538" t="s">
        <v>10</v>
      </c>
      <c r="D538" t="s">
        <v>11</v>
      </c>
      <c r="E538" t="s">
        <v>739</v>
      </c>
      <c r="F538" t="s">
        <v>1215</v>
      </c>
      <c r="G538" t="s">
        <v>1216</v>
      </c>
      <c r="H538" t="str">
        <f>IFERROR(VLOOKUP(B538,[2]Sheet2!K:L,2,0), "Laptop")</f>
        <v>Laptop</v>
      </c>
    </row>
    <row r="539" spans="1:8" x14ac:dyDescent="0.35">
      <c r="A539" t="s">
        <v>1217</v>
      </c>
      <c r="B539" t="s">
        <v>140</v>
      </c>
      <c r="C539" t="s">
        <v>10</v>
      </c>
      <c r="D539" t="s">
        <v>11</v>
      </c>
      <c r="E539" t="s">
        <v>739</v>
      </c>
      <c r="F539" t="s">
        <v>1218</v>
      </c>
      <c r="G539" t="s">
        <v>1069</v>
      </c>
      <c r="H539" t="str">
        <f>IFERROR(VLOOKUP(B539,[2]Sheet2!K:L,2,0), "Laptop")</f>
        <v>Laptop</v>
      </c>
    </row>
    <row r="540" spans="1:8" x14ac:dyDescent="0.35">
      <c r="A540" t="s">
        <v>1219</v>
      </c>
      <c r="B540" t="s">
        <v>27</v>
      </c>
      <c r="C540" t="s">
        <v>10</v>
      </c>
      <c r="D540" t="s">
        <v>11</v>
      </c>
      <c r="E540" t="s">
        <v>739</v>
      </c>
      <c r="F540" t="s">
        <v>1220</v>
      </c>
      <c r="G540" t="s">
        <v>1174</v>
      </c>
      <c r="H540" t="str">
        <f>IFERROR(VLOOKUP(B540,[2]Sheet2!K:L,2,0), "Laptop")</f>
        <v>Laptop</v>
      </c>
    </row>
    <row r="541" spans="1:8" x14ac:dyDescent="0.35">
      <c r="A541" t="s">
        <v>1221</v>
      </c>
      <c r="B541" t="s">
        <v>1222</v>
      </c>
      <c r="C541" t="s">
        <v>10</v>
      </c>
      <c r="D541" t="s">
        <v>11</v>
      </c>
      <c r="E541" t="s">
        <v>739</v>
      </c>
      <c r="F541" t="s">
        <v>1223</v>
      </c>
      <c r="G541" t="s">
        <v>1104</v>
      </c>
      <c r="H541" t="str">
        <f>IFERROR(VLOOKUP(B541,[2]Sheet2!K:L,2,0), "Laptop")</f>
        <v>Laptop</v>
      </c>
    </row>
    <row r="542" spans="1:8" x14ac:dyDescent="0.35">
      <c r="A542" t="s">
        <v>1224</v>
      </c>
      <c r="B542" t="s">
        <v>37</v>
      </c>
      <c r="C542" t="s">
        <v>10</v>
      </c>
      <c r="D542" t="s">
        <v>11</v>
      </c>
      <c r="E542" t="s">
        <v>739</v>
      </c>
      <c r="F542" t="s">
        <v>1225</v>
      </c>
      <c r="G542" t="s">
        <v>1147</v>
      </c>
      <c r="H542" t="str">
        <f>IFERROR(VLOOKUP(B542,[2]Sheet2!K:L,2,0), "Laptop")</f>
        <v>Laptop</v>
      </c>
    </row>
    <row r="543" spans="1:8" x14ac:dyDescent="0.35">
      <c r="A543" t="s">
        <v>1226</v>
      </c>
      <c r="B543" t="s">
        <v>194</v>
      </c>
      <c r="C543" t="s">
        <v>10</v>
      </c>
      <c r="D543" t="s">
        <v>11</v>
      </c>
      <c r="E543" t="s">
        <v>739</v>
      </c>
      <c r="F543" t="s">
        <v>1227</v>
      </c>
      <c r="G543" t="s">
        <v>1147</v>
      </c>
      <c r="H543" t="str">
        <f>IFERROR(VLOOKUP(B543,[2]Sheet2!K:L,2,0), "Laptop")</f>
        <v>Laptop</v>
      </c>
    </row>
    <row r="544" spans="1:8" x14ac:dyDescent="0.35">
      <c r="A544" t="s">
        <v>1228</v>
      </c>
      <c r="B544" t="s">
        <v>32</v>
      </c>
      <c r="C544" t="s">
        <v>10</v>
      </c>
      <c r="D544" t="s">
        <v>11</v>
      </c>
      <c r="E544" t="s">
        <v>739</v>
      </c>
      <c r="F544" t="s">
        <v>1229</v>
      </c>
      <c r="G544" t="s">
        <v>1204</v>
      </c>
      <c r="H544" t="str">
        <f>IFERROR(VLOOKUP(B544,[2]Sheet2!K:L,2,0), "Laptop")</f>
        <v>Laptop</v>
      </c>
    </row>
    <row r="545" spans="1:8" x14ac:dyDescent="0.35">
      <c r="A545" t="s">
        <v>1230</v>
      </c>
      <c r="B545" t="s">
        <v>37</v>
      </c>
      <c r="C545" t="s">
        <v>10</v>
      </c>
      <c r="D545" t="s">
        <v>11</v>
      </c>
      <c r="E545" t="s">
        <v>739</v>
      </c>
      <c r="F545" t="s">
        <v>1231</v>
      </c>
      <c r="G545" t="s">
        <v>753</v>
      </c>
      <c r="H545" t="str">
        <f>IFERROR(VLOOKUP(B545,[2]Sheet2!K:L,2,0), "Laptop")</f>
        <v>Laptop</v>
      </c>
    </row>
    <row r="546" spans="1:8" x14ac:dyDescent="0.35">
      <c r="A546" t="s">
        <v>1232</v>
      </c>
      <c r="B546" t="s">
        <v>212</v>
      </c>
      <c r="C546" t="s">
        <v>10</v>
      </c>
      <c r="D546" t="s">
        <v>11</v>
      </c>
      <c r="E546" t="s">
        <v>739</v>
      </c>
      <c r="F546" t="s">
        <v>1233</v>
      </c>
      <c r="G546" t="s">
        <v>788</v>
      </c>
      <c r="H546" t="str">
        <f>IFERROR(VLOOKUP(B546,[2]Sheet2!K:L,2,0), "Laptop")</f>
        <v>Laptop</v>
      </c>
    </row>
    <row r="547" spans="1:8" x14ac:dyDescent="0.35">
      <c r="A547" t="s">
        <v>1234</v>
      </c>
      <c r="B547" t="s">
        <v>37</v>
      </c>
      <c r="C547" t="s">
        <v>10</v>
      </c>
      <c r="D547" t="s">
        <v>11</v>
      </c>
      <c r="E547" t="s">
        <v>739</v>
      </c>
      <c r="F547" t="s">
        <v>1235</v>
      </c>
      <c r="G547" t="s">
        <v>1236</v>
      </c>
      <c r="H547" t="str">
        <f>IFERROR(VLOOKUP(B547,[2]Sheet2!K:L,2,0), "Laptop")</f>
        <v>Laptop</v>
      </c>
    </row>
    <row r="548" spans="1:8" x14ac:dyDescent="0.35">
      <c r="A548" t="s">
        <v>1237</v>
      </c>
      <c r="B548" t="s">
        <v>37</v>
      </c>
      <c r="C548" t="s">
        <v>10</v>
      </c>
      <c r="D548" t="s">
        <v>11</v>
      </c>
      <c r="E548" t="s">
        <v>739</v>
      </c>
      <c r="F548" t="s">
        <v>1238</v>
      </c>
      <c r="G548" t="s">
        <v>974</v>
      </c>
      <c r="H548" t="str">
        <f>IFERROR(VLOOKUP(B548,[2]Sheet2!K:L,2,0), "Laptop")</f>
        <v>Laptop</v>
      </c>
    </row>
    <row r="549" spans="1:8" x14ac:dyDescent="0.35">
      <c r="A549" t="s">
        <v>1239</v>
      </c>
      <c r="B549" t="s">
        <v>37</v>
      </c>
      <c r="C549" t="s">
        <v>10</v>
      </c>
      <c r="D549" t="s">
        <v>11</v>
      </c>
      <c r="E549" t="s">
        <v>739</v>
      </c>
      <c r="F549" t="s">
        <v>1240</v>
      </c>
      <c r="G549" t="s">
        <v>774</v>
      </c>
      <c r="H549" t="str">
        <f>IFERROR(VLOOKUP(B549,[2]Sheet2!K:L,2,0), "Laptop")</f>
        <v>Laptop</v>
      </c>
    </row>
    <row r="550" spans="1:8" x14ac:dyDescent="0.35">
      <c r="A550" t="s">
        <v>1202</v>
      </c>
      <c r="B550" t="s">
        <v>133</v>
      </c>
      <c r="C550" t="s">
        <v>10</v>
      </c>
      <c r="D550" t="s">
        <v>11</v>
      </c>
      <c r="E550" t="s">
        <v>739</v>
      </c>
      <c r="F550" t="s">
        <v>1241</v>
      </c>
      <c r="G550" t="s">
        <v>1204</v>
      </c>
      <c r="H550" t="str">
        <f>IFERROR(VLOOKUP(B550,[2]Sheet2!K:L,2,0), "Laptop")</f>
        <v>Desktop</v>
      </c>
    </row>
    <row r="551" spans="1:8" x14ac:dyDescent="0.35">
      <c r="A551" t="s">
        <v>1242</v>
      </c>
      <c r="B551" t="s">
        <v>17</v>
      </c>
      <c r="C551" t="s">
        <v>10</v>
      </c>
      <c r="D551" t="s">
        <v>11</v>
      </c>
      <c r="E551" t="s">
        <v>739</v>
      </c>
      <c r="F551" t="s">
        <v>1243</v>
      </c>
      <c r="G551" t="s">
        <v>788</v>
      </c>
      <c r="H551" t="str">
        <f>IFERROR(VLOOKUP(B551,[2]Sheet2!K:L,2,0), "Laptop")</f>
        <v>Laptop</v>
      </c>
    </row>
    <row r="552" spans="1:8" x14ac:dyDescent="0.35">
      <c r="A552" t="s">
        <v>1244</v>
      </c>
      <c r="B552" t="s">
        <v>64</v>
      </c>
      <c r="C552" t="s">
        <v>10</v>
      </c>
      <c r="D552" t="s">
        <v>11</v>
      </c>
      <c r="E552" t="s">
        <v>739</v>
      </c>
      <c r="F552" t="s">
        <v>1245</v>
      </c>
      <c r="G552" t="s">
        <v>1246</v>
      </c>
      <c r="H552" t="str">
        <f>IFERROR(VLOOKUP(B552,[2]Sheet2!K:L,2,0), "Laptop")</f>
        <v>Desktop</v>
      </c>
    </row>
    <row r="553" spans="1:8" x14ac:dyDescent="0.35">
      <c r="A553" t="s">
        <v>971</v>
      </c>
      <c r="B553" t="s">
        <v>194</v>
      </c>
      <c r="C553" t="s">
        <v>10</v>
      </c>
      <c r="D553" t="s">
        <v>11</v>
      </c>
      <c r="E553" t="s">
        <v>739</v>
      </c>
      <c r="F553" t="s">
        <v>1247</v>
      </c>
      <c r="G553" t="s">
        <v>974</v>
      </c>
      <c r="H553" t="str">
        <f>IFERROR(VLOOKUP(B553,[2]Sheet2!K:L,2,0), "Laptop")</f>
        <v>Laptop</v>
      </c>
    </row>
    <row r="554" spans="1:8" x14ac:dyDescent="0.35">
      <c r="A554" t="s">
        <v>1248</v>
      </c>
      <c r="B554" t="s">
        <v>27</v>
      </c>
      <c r="C554" t="s">
        <v>10</v>
      </c>
      <c r="D554" t="s">
        <v>11</v>
      </c>
      <c r="E554" t="s">
        <v>739</v>
      </c>
      <c r="F554" t="s">
        <v>1249</v>
      </c>
      <c r="G554" t="s">
        <v>1250</v>
      </c>
      <c r="H554" t="str">
        <f>IFERROR(VLOOKUP(B554,[2]Sheet2!K:L,2,0), "Laptop")</f>
        <v>Laptop</v>
      </c>
    </row>
    <row r="555" spans="1:8" x14ac:dyDescent="0.35">
      <c r="A555" t="s">
        <v>1251</v>
      </c>
      <c r="B555" t="s">
        <v>17</v>
      </c>
      <c r="C555" t="s">
        <v>10</v>
      </c>
      <c r="D555" t="s">
        <v>11</v>
      </c>
      <c r="E555" t="s">
        <v>739</v>
      </c>
      <c r="F555" t="s">
        <v>1252</v>
      </c>
      <c r="G555" t="s">
        <v>612</v>
      </c>
      <c r="H555" t="str">
        <f>IFERROR(VLOOKUP(B555,[2]Sheet2!K:L,2,0), "Laptop")</f>
        <v>Laptop</v>
      </c>
    </row>
    <row r="556" spans="1:8" x14ac:dyDescent="0.35">
      <c r="A556" t="s">
        <v>958</v>
      </c>
      <c r="B556" t="s">
        <v>176</v>
      </c>
      <c r="C556" t="s">
        <v>10</v>
      </c>
      <c r="D556" t="s">
        <v>11</v>
      </c>
      <c r="E556" t="s">
        <v>739</v>
      </c>
      <c r="F556" t="s">
        <v>1253</v>
      </c>
      <c r="G556" t="s">
        <v>1254</v>
      </c>
      <c r="H556" t="str">
        <f>IFERROR(VLOOKUP(B556,[2]Sheet2!K:L,2,0), "Laptop")</f>
        <v>Laptop</v>
      </c>
    </row>
    <row r="557" spans="1:8" x14ac:dyDescent="0.35">
      <c r="A557" t="s">
        <v>1255</v>
      </c>
      <c r="B557" t="s">
        <v>176</v>
      </c>
      <c r="C557" t="s">
        <v>10</v>
      </c>
      <c r="D557" t="s">
        <v>11</v>
      </c>
      <c r="E557" t="s">
        <v>739</v>
      </c>
      <c r="F557" t="s">
        <v>1256</v>
      </c>
      <c r="G557" t="s">
        <v>942</v>
      </c>
      <c r="H557" t="str">
        <f>IFERROR(VLOOKUP(B557,[2]Sheet2!K:L,2,0), "Laptop")</f>
        <v>Laptop</v>
      </c>
    </row>
    <row r="558" spans="1:8" x14ac:dyDescent="0.35">
      <c r="A558" t="s">
        <v>1257</v>
      </c>
      <c r="B558" t="s">
        <v>176</v>
      </c>
      <c r="C558" t="s">
        <v>10</v>
      </c>
      <c r="D558" t="s">
        <v>11</v>
      </c>
      <c r="E558" t="s">
        <v>739</v>
      </c>
      <c r="F558" t="s">
        <v>1258</v>
      </c>
      <c r="G558" t="s">
        <v>777</v>
      </c>
      <c r="H558" t="str">
        <f>IFERROR(VLOOKUP(B558,[2]Sheet2!K:L,2,0), "Laptop")</f>
        <v>Laptop</v>
      </c>
    </row>
    <row r="559" spans="1:8" x14ac:dyDescent="0.35">
      <c r="A559" t="s">
        <v>1259</v>
      </c>
      <c r="B559" t="s">
        <v>176</v>
      </c>
      <c r="C559" t="s">
        <v>10</v>
      </c>
      <c r="D559" t="s">
        <v>11</v>
      </c>
      <c r="E559" t="s">
        <v>739</v>
      </c>
      <c r="F559" t="s">
        <v>1260</v>
      </c>
      <c r="G559" t="s">
        <v>777</v>
      </c>
      <c r="H559" t="str">
        <f>IFERROR(VLOOKUP(B559,[2]Sheet2!K:L,2,0), "Laptop")</f>
        <v>Laptop</v>
      </c>
    </row>
    <row r="560" spans="1:8" x14ac:dyDescent="0.35">
      <c r="A560" t="s">
        <v>1261</v>
      </c>
      <c r="B560" t="s">
        <v>37</v>
      </c>
      <c r="C560" t="s">
        <v>10</v>
      </c>
      <c r="D560" t="s">
        <v>11</v>
      </c>
      <c r="E560" t="s">
        <v>739</v>
      </c>
      <c r="F560" t="s">
        <v>1262</v>
      </c>
      <c r="G560" t="s">
        <v>1174</v>
      </c>
      <c r="H560" t="str">
        <f>IFERROR(VLOOKUP(B560,[2]Sheet2!K:L,2,0), "Laptop")</f>
        <v>Laptop</v>
      </c>
    </row>
    <row r="561" spans="1:8" x14ac:dyDescent="0.35">
      <c r="A561" t="s">
        <v>1263</v>
      </c>
      <c r="B561" t="s">
        <v>1264</v>
      </c>
      <c r="C561" t="s">
        <v>10</v>
      </c>
      <c r="D561" t="s">
        <v>11</v>
      </c>
      <c r="E561" t="s">
        <v>739</v>
      </c>
      <c r="F561" t="s">
        <v>1265</v>
      </c>
      <c r="G561" t="s">
        <v>974</v>
      </c>
      <c r="H561" t="str">
        <f>IFERROR(VLOOKUP(B561,[2]Sheet2!K:L,2,0), "Laptop")</f>
        <v>Laptop</v>
      </c>
    </row>
    <row r="562" spans="1:8" x14ac:dyDescent="0.35">
      <c r="A562" t="s">
        <v>1266</v>
      </c>
      <c r="B562" t="s">
        <v>140</v>
      </c>
      <c r="C562" t="s">
        <v>10</v>
      </c>
      <c r="D562" t="s">
        <v>11</v>
      </c>
      <c r="E562" t="s">
        <v>739</v>
      </c>
      <c r="F562" t="s">
        <v>1267</v>
      </c>
      <c r="G562" t="s">
        <v>30</v>
      </c>
      <c r="H562" t="str">
        <f>IFERROR(VLOOKUP(B562,[2]Sheet2!K:L,2,0), "Laptop")</f>
        <v>Laptop</v>
      </c>
    </row>
    <row r="563" spans="1:8" x14ac:dyDescent="0.35">
      <c r="A563" t="s">
        <v>1268</v>
      </c>
      <c r="B563" t="s">
        <v>37</v>
      </c>
      <c r="C563" t="s">
        <v>10</v>
      </c>
      <c r="D563" t="s">
        <v>11</v>
      </c>
      <c r="E563" t="s">
        <v>739</v>
      </c>
      <c r="F563" t="s">
        <v>1269</v>
      </c>
      <c r="G563" t="s">
        <v>1270</v>
      </c>
      <c r="H563" t="str">
        <f>IFERROR(VLOOKUP(B563,[2]Sheet2!K:L,2,0), "Laptop")</f>
        <v>Laptop</v>
      </c>
    </row>
    <row r="564" spans="1:8" x14ac:dyDescent="0.35">
      <c r="A564" t="s">
        <v>1271</v>
      </c>
      <c r="B564" t="s">
        <v>17</v>
      </c>
      <c r="C564" t="s">
        <v>10</v>
      </c>
      <c r="D564" t="s">
        <v>11</v>
      </c>
      <c r="E564" t="s">
        <v>739</v>
      </c>
      <c r="F564" t="s">
        <v>1272</v>
      </c>
      <c r="G564" t="s">
        <v>550</v>
      </c>
      <c r="H564" t="str">
        <f>IFERROR(VLOOKUP(B564,[2]Sheet2!K:L,2,0), "Laptop")</f>
        <v>Laptop</v>
      </c>
    </row>
    <row r="565" spans="1:8" x14ac:dyDescent="0.35">
      <c r="A565" t="s">
        <v>1273</v>
      </c>
      <c r="B565" t="s">
        <v>1127</v>
      </c>
      <c r="C565" t="s">
        <v>10</v>
      </c>
      <c r="D565" t="s">
        <v>11</v>
      </c>
      <c r="E565" t="s">
        <v>739</v>
      </c>
      <c r="F565" t="s">
        <v>1274</v>
      </c>
      <c r="G565" t="s">
        <v>1275</v>
      </c>
      <c r="H565" t="str">
        <f>IFERROR(VLOOKUP(B565,[2]Sheet2!K:L,2,0), "Laptop")</f>
        <v>Laptop</v>
      </c>
    </row>
    <row r="566" spans="1:8" x14ac:dyDescent="0.35">
      <c r="A566" t="s">
        <v>1087</v>
      </c>
      <c r="B566" t="s">
        <v>17</v>
      </c>
      <c r="C566" t="s">
        <v>10</v>
      </c>
      <c r="D566" t="s">
        <v>11</v>
      </c>
      <c r="E566" t="s">
        <v>739</v>
      </c>
      <c r="F566" t="s">
        <v>1276</v>
      </c>
      <c r="G566" t="s">
        <v>791</v>
      </c>
      <c r="H566" t="str">
        <f>IFERROR(VLOOKUP(B566,[2]Sheet2!K:L,2,0), "Laptop")</f>
        <v>Laptop</v>
      </c>
    </row>
    <row r="567" spans="1:8" x14ac:dyDescent="0.35">
      <c r="A567" t="s">
        <v>1277</v>
      </c>
      <c r="B567" t="s">
        <v>17</v>
      </c>
      <c r="C567" t="s">
        <v>10</v>
      </c>
      <c r="D567" t="s">
        <v>11</v>
      </c>
      <c r="E567" t="s">
        <v>739</v>
      </c>
      <c r="F567" t="s">
        <v>1278</v>
      </c>
      <c r="G567" t="s">
        <v>1279</v>
      </c>
      <c r="H567" t="str">
        <f>IFERROR(VLOOKUP(B567,[2]Sheet2!K:L,2,0), "Laptop")</f>
        <v>Laptop</v>
      </c>
    </row>
    <row r="568" spans="1:8" x14ac:dyDescent="0.35">
      <c r="A568" t="s">
        <v>1280</v>
      </c>
      <c r="B568" t="s">
        <v>37</v>
      </c>
      <c r="C568" t="s">
        <v>10</v>
      </c>
      <c r="D568" t="s">
        <v>11</v>
      </c>
      <c r="E568" t="s">
        <v>739</v>
      </c>
      <c r="F568" t="s">
        <v>1281</v>
      </c>
      <c r="G568" t="s">
        <v>741</v>
      </c>
      <c r="H568" t="str">
        <f>IFERROR(VLOOKUP(B568,[2]Sheet2!K:L,2,0), "Laptop")</f>
        <v>Laptop</v>
      </c>
    </row>
    <row r="569" spans="1:8" x14ac:dyDescent="0.35">
      <c r="A569" t="s">
        <v>1282</v>
      </c>
      <c r="B569" t="s">
        <v>37</v>
      </c>
      <c r="C569" t="s">
        <v>10</v>
      </c>
      <c r="D569" t="s">
        <v>11</v>
      </c>
      <c r="E569" t="s">
        <v>739</v>
      </c>
      <c r="F569" t="s">
        <v>1283</v>
      </c>
      <c r="G569" t="s">
        <v>1284</v>
      </c>
      <c r="H569" t="str">
        <f>IFERROR(VLOOKUP(B569,[2]Sheet2!K:L,2,0), "Laptop")</f>
        <v>Laptop</v>
      </c>
    </row>
    <row r="570" spans="1:8" x14ac:dyDescent="0.35">
      <c r="A570" t="s">
        <v>1285</v>
      </c>
      <c r="B570" t="s">
        <v>17</v>
      </c>
      <c r="C570" t="s">
        <v>10</v>
      </c>
      <c r="D570" t="s">
        <v>11</v>
      </c>
      <c r="E570" t="s">
        <v>739</v>
      </c>
      <c r="F570" t="s">
        <v>1286</v>
      </c>
      <c r="G570" t="s">
        <v>865</v>
      </c>
      <c r="H570" t="str">
        <f>IFERROR(VLOOKUP(B570,[2]Sheet2!K:L,2,0), "Laptop")</f>
        <v>Laptop</v>
      </c>
    </row>
    <row r="571" spans="1:8" x14ac:dyDescent="0.35">
      <c r="A571" t="s">
        <v>1287</v>
      </c>
      <c r="B571" t="s">
        <v>17</v>
      </c>
      <c r="C571" t="s">
        <v>10</v>
      </c>
      <c r="D571" t="s">
        <v>11</v>
      </c>
      <c r="E571" t="s">
        <v>739</v>
      </c>
      <c r="F571" t="s">
        <v>1288</v>
      </c>
      <c r="G571" t="s">
        <v>774</v>
      </c>
      <c r="H571" t="str">
        <f>IFERROR(VLOOKUP(B571,[2]Sheet2!K:L,2,0), "Laptop")</f>
        <v>Laptop</v>
      </c>
    </row>
    <row r="572" spans="1:8" x14ac:dyDescent="0.35">
      <c r="A572" t="s">
        <v>1289</v>
      </c>
      <c r="B572" t="s">
        <v>17</v>
      </c>
      <c r="C572" t="s">
        <v>10</v>
      </c>
      <c r="D572" t="s">
        <v>11</v>
      </c>
      <c r="E572" t="s">
        <v>739</v>
      </c>
      <c r="F572" t="s">
        <v>1290</v>
      </c>
      <c r="G572" t="s">
        <v>122</v>
      </c>
      <c r="H572" t="str">
        <f>IFERROR(VLOOKUP(B572,[2]Sheet2!K:L,2,0), "Laptop")</f>
        <v>Laptop</v>
      </c>
    </row>
    <row r="573" spans="1:8" x14ac:dyDescent="0.35">
      <c r="A573" t="s">
        <v>1291</v>
      </c>
      <c r="B573" t="s">
        <v>27</v>
      </c>
      <c r="C573" t="s">
        <v>10</v>
      </c>
      <c r="D573" t="s">
        <v>11</v>
      </c>
      <c r="E573" t="s">
        <v>739</v>
      </c>
      <c r="F573" t="s">
        <v>1292</v>
      </c>
      <c r="G573" t="s">
        <v>1293</v>
      </c>
      <c r="H573" t="str">
        <f>IFERROR(VLOOKUP(B573,[2]Sheet2!K:L,2,0), "Laptop")</f>
        <v>Laptop</v>
      </c>
    </row>
    <row r="574" spans="1:8" x14ac:dyDescent="0.35">
      <c r="A574" t="s">
        <v>1294</v>
      </c>
      <c r="B574" t="s">
        <v>1295</v>
      </c>
      <c r="C574" t="s">
        <v>10</v>
      </c>
      <c r="D574" t="s">
        <v>11</v>
      </c>
      <c r="E574" t="s">
        <v>739</v>
      </c>
      <c r="F574" t="s">
        <v>1296</v>
      </c>
      <c r="H574" t="str">
        <f>IFERROR(VLOOKUP(B574,[2]Sheet2!K:L,2,0), "Laptop")</f>
        <v>Laptop</v>
      </c>
    </row>
    <row r="575" spans="1:8" x14ac:dyDescent="0.35">
      <c r="A575" t="s">
        <v>1294</v>
      </c>
      <c r="B575" t="s">
        <v>289</v>
      </c>
      <c r="C575" t="s">
        <v>10</v>
      </c>
      <c r="D575" t="s">
        <v>11</v>
      </c>
      <c r="E575" t="s">
        <v>739</v>
      </c>
      <c r="F575" t="s">
        <v>1296</v>
      </c>
      <c r="G575" t="s">
        <v>661</v>
      </c>
      <c r="H575" t="str">
        <f>IFERROR(VLOOKUP(B575,[2]Sheet2!K:L,2,0), "Laptop")</f>
        <v>Laptop</v>
      </c>
    </row>
    <row r="576" spans="1:8" x14ac:dyDescent="0.35">
      <c r="A576" t="s">
        <v>1202</v>
      </c>
      <c r="B576" t="s">
        <v>32</v>
      </c>
      <c r="C576" t="s">
        <v>10</v>
      </c>
      <c r="D576" t="s">
        <v>11</v>
      </c>
      <c r="E576" t="s">
        <v>739</v>
      </c>
      <c r="F576" t="s">
        <v>1297</v>
      </c>
      <c r="G576" t="s">
        <v>1204</v>
      </c>
      <c r="H576" t="str">
        <f>IFERROR(VLOOKUP(B576,[2]Sheet2!K:L,2,0), "Laptop")</f>
        <v>Laptop</v>
      </c>
    </row>
    <row r="577" spans="1:8" x14ac:dyDescent="0.35">
      <c r="A577" t="s">
        <v>1298</v>
      </c>
      <c r="B577" t="s">
        <v>140</v>
      </c>
      <c r="C577" t="s">
        <v>10</v>
      </c>
      <c r="D577" t="s">
        <v>11</v>
      </c>
      <c r="E577" t="s">
        <v>739</v>
      </c>
      <c r="F577" t="s">
        <v>1299</v>
      </c>
      <c r="G577" t="s">
        <v>46</v>
      </c>
      <c r="H577" t="str">
        <f>IFERROR(VLOOKUP(B577,[2]Sheet2!K:L,2,0), "Laptop")</f>
        <v>Laptop</v>
      </c>
    </row>
    <row r="578" spans="1:8" x14ac:dyDescent="0.35">
      <c r="A578" t="s">
        <v>1300</v>
      </c>
      <c r="B578" t="s">
        <v>37</v>
      </c>
      <c r="C578" t="s">
        <v>10</v>
      </c>
      <c r="D578" t="s">
        <v>11</v>
      </c>
      <c r="E578" t="s">
        <v>739</v>
      </c>
      <c r="F578" t="s">
        <v>1301</v>
      </c>
      <c r="G578" t="s">
        <v>759</v>
      </c>
      <c r="H578" t="str">
        <f>IFERROR(VLOOKUP(B578,[2]Sheet2!K:L,2,0), "Laptop")</f>
        <v>Laptop</v>
      </c>
    </row>
    <row r="579" spans="1:8" x14ac:dyDescent="0.35">
      <c r="A579" t="s">
        <v>1302</v>
      </c>
      <c r="B579" t="s">
        <v>17</v>
      </c>
      <c r="C579" t="s">
        <v>10</v>
      </c>
      <c r="D579" t="s">
        <v>11</v>
      </c>
      <c r="E579" t="s">
        <v>739</v>
      </c>
      <c r="F579" t="s">
        <v>1303</v>
      </c>
      <c r="G579" t="s">
        <v>1304</v>
      </c>
      <c r="H579" t="str">
        <f>IFERROR(VLOOKUP(B579,[2]Sheet2!K:L,2,0), "Laptop")</f>
        <v>Laptop</v>
      </c>
    </row>
    <row r="580" spans="1:8" x14ac:dyDescent="0.35">
      <c r="A580" t="s">
        <v>1305</v>
      </c>
      <c r="B580" t="s">
        <v>17</v>
      </c>
      <c r="C580" t="s">
        <v>10</v>
      </c>
      <c r="D580" t="s">
        <v>11</v>
      </c>
      <c r="E580" t="s">
        <v>739</v>
      </c>
      <c r="F580" t="s">
        <v>1306</v>
      </c>
      <c r="G580" t="s">
        <v>1057</v>
      </c>
      <c r="H580" t="str">
        <f>IFERROR(VLOOKUP(B580,[2]Sheet2!K:L,2,0), "Laptop")</f>
        <v>Laptop</v>
      </c>
    </row>
    <row r="581" spans="1:8" x14ac:dyDescent="0.35">
      <c r="A581" t="s">
        <v>1307</v>
      </c>
      <c r="B581" t="s">
        <v>27</v>
      </c>
      <c r="C581" t="s">
        <v>10</v>
      </c>
      <c r="D581" t="s">
        <v>11</v>
      </c>
      <c r="E581" t="s">
        <v>739</v>
      </c>
      <c r="F581" t="s">
        <v>1308</v>
      </c>
      <c r="G581" t="s">
        <v>1309</v>
      </c>
      <c r="H581" t="str">
        <f>IFERROR(VLOOKUP(B581,[2]Sheet2!K:L,2,0), "Laptop")</f>
        <v>Laptop</v>
      </c>
    </row>
    <row r="582" spans="1:8" x14ac:dyDescent="0.35">
      <c r="A582" t="s">
        <v>1310</v>
      </c>
      <c r="B582" t="s">
        <v>37</v>
      </c>
      <c r="C582" t="s">
        <v>10</v>
      </c>
      <c r="D582" t="s">
        <v>11</v>
      </c>
      <c r="E582" t="s">
        <v>739</v>
      </c>
      <c r="F582" t="s">
        <v>1311</v>
      </c>
      <c r="G582" t="s">
        <v>777</v>
      </c>
      <c r="H582" t="str">
        <f>IFERROR(VLOOKUP(B582,[2]Sheet2!K:L,2,0), "Laptop")</f>
        <v>Laptop</v>
      </c>
    </row>
    <row r="583" spans="1:8" x14ac:dyDescent="0.35">
      <c r="A583" t="s">
        <v>1312</v>
      </c>
      <c r="B583" t="s">
        <v>37</v>
      </c>
      <c r="C583" t="s">
        <v>10</v>
      </c>
      <c r="D583" t="s">
        <v>11</v>
      </c>
      <c r="E583" t="s">
        <v>739</v>
      </c>
      <c r="F583" t="s">
        <v>1313</v>
      </c>
      <c r="G583" t="s">
        <v>810</v>
      </c>
      <c r="H583" t="str">
        <f>IFERROR(VLOOKUP(B583,[2]Sheet2!K:L,2,0), "Laptop")</f>
        <v>Laptop</v>
      </c>
    </row>
    <row r="584" spans="1:8" x14ac:dyDescent="0.35">
      <c r="A584" t="s">
        <v>1314</v>
      </c>
      <c r="B584" t="s">
        <v>37</v>
      </c>
      <c r="C584" t="s">
        <v>10</v>
      </c>
      <c r="D584" t="s">
        <v>11</v>
      </c>
      <c r="E584" t="s">
        <v>739</v>
      </c>
      <c r="F584" t="s">
        <v>1315</v>
      </c>
      <c r="G584" t="s">
        <v>1316</v>
      </c>
      <c r="H584" t="str">
        <f>IFERROR(VLOOKUP(B584,[2]Sheet2!K:L,2,0), "Laptop")</f>
        <v>Laptop</v>
      </c>
    </row>
    <row r="585" spans="1:8" x14ac:dyDescent="0.35">
      <c r="A585" t="s">
        <v>1317</v>
      </c>
      <c r="B585" t="s">
        <v>37</v>
      </c>
      <c r="C585" t="s">
        <v>10</v>
      </c>
      <c r="D585" t="s">
        <v>11</v>
      </c>
      <c r="E585" t="s">
        <v>739</v>
      </c>
      <c r="F585" t="s">
        <v>1318</v>
      </c>
      <c r="G585" t="s">
        <v>1054</v>
      </c>
      <c r="H585" t="str">
        <f>IFERROR(VLOOKUP(B585,[2]Sheet2!K:L,2,0), "Laptop")</f>
        <v>Laptop</v>
      </c>
    </row>
    <row r="586" spans="1:8" x14ac:dyDescent="0.35">
      <c r="A586" t="s">
        <v>1319</v>
      </c>
      <c r="B586" t="s">
        <v>32</v>
      </c>
      <c r="C586" t="s">
        <v>10</v>
      </c>
      <c r="D586" t="s">
        <v>11</v>
      </c>
      <c r="E586" t="s">
        <v>739</v>
      </c>
      <c r="F586" t="s">
        <v>1320</v>
      </c>
      <c r="H586" t="str">
        <f>IFERROR(VLOOKUP(B586,[2]Sheet2!K:L,2,0), "Laptop")</f>
        <v>Laptop</v>
      </c>
    </row>
    <row r="587" spans="1:8" x14ac:dyDescent="0.35">
      <c r="A587" t="s">
        <v>1321</v>
      </c>
      <c r="B587" t="s">
        <v>37</v>
      </c>
      <c r="C587" t="s">
        <v>10</v>
      </c>
      <c r="D587" t="s">
        <v>11</v>
      </c>
      <c r="E587" t="s">
        <v>739</v>
      </c>
      <c r="F587" t="s">
        <v>1322</v>
      </c>
      <c r="G587" t="s">
        <v>771</v>
      </c>
      <c r="H587" t="str">
        <f>IFERROR(VLOOKUP(B587,[2]Sheet2!K:L,2,0), "Laptop")</f>
        <v>Laptop</v>
      </c>
    </row>
    <row r="588" spans="1:8" x14ac:dyDescent="0.35">
      <c r="A588" t="s">
        <v>1323</v>
      </c>
      <c r="B588" t="s">
        <v>176</v>
      </c>
      <c r="C588" t="s">
        <v>10</v>
      </c>
      <c r="D588" t="s">
        <v>11</v>
      </c>
      <c r="E588" t="s">
        <v>739</v>
      </c>
      <c r="F588" t="s">
        <v>1324</v>
      </c>
      <c r="G588" t="s">
        <v>791</v>
      </c>
      <c r="H588" t="str">
        <f>IFERROR(VLOOKUP(B588,[2]Sheet2!K:L,2,0), "Laptop")</f>
        <v>Laptop</v>
      </c>
    </row>
    <row r="589" spans="1:8" x14ac:dyDescent="0.35">
      <c r="A589" t="s">
        <v>1325</v>
      </c>
      <c r="B589" t="s">
        <v>176</v>
      </c>
      <c r="C589" t="s">
        <v>10</v>
      </c>
      <c r="D589" t="s">
        <v>11</v>
      </c>
      <c r="E589" t="s">
        <v>739</v>
      </c>
      <c r="F589" t="s">
        <v>1326</v>
      </c>
      <c r="G589" t="s">
        <v>840</v>
      </c>
      <c r="H589" t="str">
        <f>IFERROR(VLOOKUP(B589,[2]Sheet2!K:L,2,0), "Laptop")</f>
        <v>Laptop</v>
      </c>
    </row>
    <row r="590" spans="1:8" x14ac:dyDescent="0.35">
      <c r="A590" t="s">
        <v>1327</v>
      </c>
      <c r="B590" t="s">
        <v>176</v>
      </c>
      <c r="C590" t="s">
        <v>10</v>
      </c>
      <c r="D590" t="s">
        <v>11</v>
      </c>
      <c r="E590" t="s">
        <v>739</v>
      </c>
      <c r="F590" t="s">
        <v>1328</v>
      </c>
      <c r="G590" t="s">
        <v>1329</v>
      </c>
      <c r="H590" t="str">
        <f>IFERROR(VLOOKUP(B590,[2]Sheet2!K:L,2,0), "Laptop")</f>
        <v>Laptop</v>
      </c>
    </row>
    <row r="591" spans="1:8" x14ac:dyDescent="0.35">
      <c r="A591" t="s">
        <v>1330</v>
      </c>
      <c r="B591" t="s">
        <v>176</v>
      </c>
      <c r="C591" t="s">
        <v>10</v>
      </c>
      <c r="D591" t="s">
        <v>11</v>
      </c>
      <c r="E591" t="s">
        <v>739</v>
      </c>
      <c r="F591" t="s">
        <v>1331</v>
      </c>
      <c r="G591" t="s">
        <v>968</v>
      </c>
      <c r="H591" t="str">
        <f>IFERROR(VLOOKUP(B591,[2]Sheet2!K:L,2,0), "Laptop")</f>
        <v>Laptop</v>
      </c>
    </row>
    <row r="592" spans="1:8" x14ac:dyDescent="0.35">
      <c r="A592" t="s">
        <v>1332</v>
      </c>
      <c r="B592" t="s">
        <v>27</v>
      </c>
      <c r="C592" t="s">
        <v>10</v>
      </c>
      <c r="D592" t="s">
        <v>11</v>
      </c>
      <c r="E592" t="s">
        <v>739</v>
      </c>
      <c r="F592" t="s">
        <v>1333</v>
      </c>
      <c r="G592" t="s">
        <v>741</v>
      </c>
      <c r="H592" t="str">
        <f>IFERROR(VLOOKUP(B592,[2]Sheet2!K:L,2,0), "Laptop")</f>
        <v>Laptop</v>
      </c>
    </row>
    <row r="593" spans="1:8" x14ac:dyDescent="0.35">
      <c r="A593" t="s">
        <v>1334</v>
      </c>
      <c r="B593" t="s">
        <v>27</v>
      </c>
      <c r="C593" t="s">
        <v>10</v>
      </c>
      <c r="D593" t="s">
        <v>11</v>
      </c>
      <c r="E593" t="s">
        <v>739</v>
      </c>
      <c r="F593" t="s">
        <v>1335</v>
      </c>
      <c r="G593" t="s">
        <v>810</v>
      </c>
      <c r="H593" t="str">
        <f>IFERROR(VLOOKUP(B593,[2]Sheet2!K:L,2,0), "Laptop")</f>
        <v>Laptop</v>
      </c>
    </row>
    <row r="594" spans="1:8" x14ac:dyDescent="0.35">
      <c r="A594" t="s">
        <v>1336</v>
      </c>
      <c r="B594" t="s">
        <v>832</v>
      </c>
      <c r="C594" t="s">
        <v>10</v>
      </c>
      <c r="D594" t="s">
        <v>11</v>
      </c>
      <c r="E594" t="s">
        <v>739</v>
      </c>
      <c r="F594" t="s">
        <v>1337</v>
      </c>
      <c r="G594" t="s">
        <v>1338</v>
      </c>
      <c r="H594" t="str">
        <f>IFERROR(VLOOKUP(B594,[2]Sheet2!K:L,2,0), "Laptop")</f>
        <v>Workstation</v>
      </c>
    </row>
    <row r="595" spans="1:8" x14ac:dyDescent="0.35">
      <c r="A595" t="s">
        <v>1339</v>
      </c>
      <c r="B595" t="s">
        <v>1340</v>
      </c>
      <c r="C595" t="s">
        <v>10</v>
      </c>
      <c r="D595" t="s">
        <v>11</v>
      </c>
      <c r="E595" t="s">
        <v>739</v>
      </c>
      <c r="F595" t="s">
        <v>1341</v>
      </c>
      <c r="G595" t="s">
        <v>1204</v>
      </c>
      <c r="H595" t="str">
        <f>IFERROR(VLOOKUP(B595,[2]Sheet2!K:L,2,0), "Laptop")</f>
        <v>Workstation</v>
      </c>
    </row>
    <row r="596" spans="1:8" x14ac:dyDescent="0.35">
      <c r="A596" t="s">
        <v>879</v>
      </c>
      <c r="B596" t="s">
        <v>1127</v>
      </c>
      <c r="C596" t="s">
        <v>10</v>
      </c>
      <c r="D596" t="s">
        <v>11</v>
      </c>
      <c r="E596" t="s">
        <v>739</v>
      </c>
      <c r="F596" t="s">
        <v>1342</v>
      </c>
      <c r="G596" t="s">
        <v>1275</v>
      </c>
      <c r="H596" t="str">
        <f>IFERROR(VLOOKUP(B596,[2]Sheet2!K:L,2,0), "Laptop")</f>
        <v>Laptop</v>
      </c>
    </row>
    <row r="597" spans="1:8" x14ac:dyDescent="0.35">
      <c r="A597" t="s">
        <v>1343</v>
      </c>
      <c r="B597" t="s">
        <v>17</v>
      </c>
      <c r="C597" t="s">
        <v>10</v>
      </c>
      <c r="D597" t="s">
        <v>11</v>
      </c>
      <c r="E597" t="s">
        <v>739</v>
      </c>
      <c r="F597" t="s">
        <v>1344</v>
      </c>
      <c r="G597" t="s">
        <v>156</v>
      </c>
      <c r="H597" t="str">
        <f>IFERROR(VLOOKUP(B597,[2]Sheet2!K:L,2,0), "Laptop")</f>
        <v>Laptop</v>
      </c>
    </row>
    <row r="598" spans="1:8" x14ac:dyDescent="0.35">
      <c r="A598" t="s">
        <v>1345</v>
      </c>
      <c r="B598" t="s">
        <v>1346</v>
      </c>
      <c r="C598" t="s">
        <v>10</v>
      </c>
      <c r="D598" t="s">
        <v>11</v>
      </c>
      <c r="E598" t="s">
        <v>739</v>
      </c>
      <c r="F598" t="s">
        <v>1347</v>
      </c>
      <c r="G598" t="s">
        <v>974</v>
      </c>
      <c r="H598" t="str">
        <f>IFERROR(VLOOKUP(B598,[2]Sheet2!K:L,2,0), "Laptop")</f>
        <v>Laptop</v>
      </c>
    </row>
    <row r="599" spans="1:8" x14ac:dyDescent="0.35">
      <c r="A599" t="s">
        <v>1348</v>
      </c>
      <c r="B599" t="s">
        <v>17</v>
      </c>
      <c r="C599" t="s">
        <v>10</v>
      </c>
      <c r="D599" t="s">
        <v>11</v>
      </c>
      <c r="E599" t="s">
        <v>739</v>
      </c>
      <c r="F599" t="s">
        <v>1349</v>
      </c>
      <c r="G599" t="s">
        <v>753</v>
      </c>
      <c r="H599" t="str">
        <f>IFERROR(VLOOKUP(B599,[2]Sheet2!K:L,2,0), "Laptop")</f>
        <v>Laptop</v>
      </c>
    </row>
    <row r="600" spans="1:8" x14ac:dyDescent="0.35">
      <c r="A600" t="s">
        <v>1350</v>
      </c>
      <c r="B600" t="s">
        <v>37</v>
      </c>
      <c r="C600" t="s">
        <v>10</v>
      </c>
      <c r="D600" t="s">
        <v>11</v>
      </c>
      <c r="E600" t="s">
        <v>739</v>
      </c>
      <c r="F600" t="s">
        <v>1351</v>
      </c>
      <c r="G600" t="s">
        <v>750</v>
      </c>
      <c r="H600" t="str">
        <f>IFERROR(VLOOKUP(B600,[2]Sheet2!K:L,2,0), "Laptop")</f>
        <v>Laptop</v>
      </c>
    </row>
    <row r="601" spans="1:8" x14ac:dyDescent="0.35">
      <c r="A601" t="s">
        <v>1352</v>
      </c>
      <c r="B601" t="s">
        <v>37</v>
      </c>
      <c r="C601" t="s">
        <v>10</v>
      </c>
      <c r="D601" t="s">
        <v>11</v>
      </c>
      <c r="E601" t="s">
        <v>739</v>
      </c>
      <c r="F601" t="s">
        <v>1353</v>
      </c>
      <c r="G601" t="s">
        <v>1354</v>
      </c>
      <c r="H601" t="str">
        <f>IFERROR(VLOOKUP(B601,[2]Sheet2!K:L,2,0), "Laptop")</f>
        <v>Laptop</v>
      </c>
    </row>
    <row r="602" spans="1:8" x14ac:dyDescent="0.35">
      <c r="A602" t="s">
        <v>1355</v>
      </c>
      <c r="B602" t="s">
        <v>37</v>
      </c>
      <c r="C602" t="s">
        <v>10</v>
      </c>
      <c r="D602" t="s">
        <v>11</v>
      </c>
      <c r="E602" t="s">
        <v>739</v>
      </c>
      <c r="F602" t="s">
        <v>1356</v>
      </c>
      <c r="G602" t="s">
        <v>1275</v>
      </c>
      <c r="H602" t="str">
        <f>IFERROR(VLOOKUP(B602,[2]Sheet2!K:L,2,0), "Laptop")</f>
        <v>Laptop</v>
      </c>
    </row>
    <row r="603" spans="1:8" x14ac:dyDescent="0.35">
      <c r="A603" t="s">
        <v>1357</v>
      </c>
      <c r="B603" t="s">
        <v>17</v>
      </c>
      <c r="C603" t="s">
        <v>10</v>
      </c>
      <c r="D603" t="s">
        <v>11</v>
      </c>
      <c r="E603" t="s">
        <v>739</v>
      </c>
      <c r="F603" t="s">
        <v>1358</v>
      </c>
      <c r="G603" t="s">
        <v>955</v>
      </c>
      <c r="H603" t="str">
        <f>IFERROR(VLOOKUP(B603,[2]Sheet2!K:L,2,0), "Laptop")</f>
        <v>Laptop</v>
      </c>
    </row>
    <row r="604" spans="1:8" x14ac:dyDescent="0.35">
      <c r="A604" t="s">
        <v>939</v>
      </c>
      <c r="B604" t="s">
        <v>64</v>
      </c>
      <c r="C604" t="s">
        <v>10</v>
      </c>
      <c r="D604" t="s">
        <v>11</v>
      </c>
      <c r="E604" t="s">
        <v>739</v>
      </c>
      <c r="F604" t="s">
        <v>1359</v>
      </c>
      <c r="G604" t="s">
        <v>942</v>
      </c>
      <c r="H604" t="str">
        <f>IFERROR(VLOOKUP(B604,[2]Sheet2!K:L,2,0), "Laptop")</f>
        <v>Desktop</v>
      </c>
    </row>
    <row r="605" spans="1:8" x14ac:dyDescent="0.35">
      <c r="A605" t="s">
        <v>1360</v>
      </c>
      <c r="B605" t="s">
        <v>37</v>
      </c>
      <c r="C605" t="s">
        <v>10</v>
      </c>
      <c r="D605" t="s">
        <v>11</v>
      </c>
      <c r="E605" t="s">
        <v>739</v>
      </c>
      <c r="F605" t="s">
        <v>1361</v>
      </c>
      <c r="G605" t="s">
        <v>1362</v>
      </c>
      <c r="H605" t="str">
        <f>IFERROR(VLOOKUP(B605,[2]Sheet2!K:L,2,0), "Laptop")</f>
        <v>Laptop</v>
      </c>
    </row>
    <row r="606" spans="1:8" x14ac:dyDescent="0.35">
      <c r="A606" t="s">
        <v>778</v>
      </c>
      <c r="B606" t="s">
        <v>562</v>
      </c>
      <c r="C606" t="s">
        <v>10</v>
      </c>
      <c r="D606" t="s">
        <v>11</v>
      </c>
      <c r="E606" t="s">
        <v>739</v>
      </c>
      <c r="F606" t="s">
        <v>1363</v>
      </c>
      <c r="G606" t="s">
        <v>747</v>
      </c>
      <c r="H606" t="str">
        <f>IFERROR(VLOOKUP(B606,[2]Sheet2!K:L,2,0), "Laptop")</f>
        <v>Laptop</v>
      </c>
    </row>
    <row r="607" spans="1:8" x14ac:dyDescent="0.35">
      <c r="A607" t="s">
        <v>1364</v>
      </c>
      <c r="B607" t="s">
        <v>140</v>
      </c>
      <c r="C607" t="s">
        <v>10</v>
      </c>
      <c r="D607" t="s">
        <v>11</v>
      </c>
      <c r="E607" t="s">
        <v>739</v>
      </c>
      <c r="F607" t="s">
        <v>1365</v>
      </c>
      <c r="G607" t="s">
        <v>774</v>
      </c>
      <c r="H607" t="str">
        <f>IFERROR(VLOOKUP(B607,[2]Sheet2!K:L,2,0), "Laptop")</f>
        <v>Laptop</v>
      </c>
    </row>
    <row r="608" spans="1:8" x14ac:dyDescent="0.35">
      <c r="A608" t="s">
        <v>1366</v>
      </c>
      <c r="B608" t="s">
        <v>17</v>
      </c>
      <c r="C608" t="s">
        <v>10</v>
      </c>
      <c r="D608" t="s">
        <v>11</v>
      </c>
      <c r="E608" t="s">
        <v>739</v>
      </c>
      <c r="F608" t="s">
        <v>1367</v>
      </c>
      <c r="G608" t="s">
        <v>848</v>
      </c>
      <c r="H608" t="str">
        <f>IFERROR(VLOOKUP(B608,[2]Sheet2!K:L,2,0), "Laptop")</f>
        <v>Laptop</v>
      </c>
    </row>
    <row r="609" spans="1:8" x14ac:dyDescent="0.35">
      <c r="A609" t="s">
        <v>1368</v>
      </c>
      <c r="B609" t="s">
        <v>1369</v>
      </c>
      <c r="C609" t="s">
        <v>10</v>
      </c>
      <c r="D609" t="s">
        <v>11</v>
      </c>
      <c r="E609" t="s">
        <v>739</v>
      </c>
      <c r="F609" t="s">
        <v>1370</v>
      </c>
      <c r="H609" t="str">
        <f>IFERROR(VLOOKUP(B609,[2]Sheet2!K:L,2,0), "Laptop")</f>
        <v>Desktop</v>
      </c>
    </row>
    <row r="610" spans="1:8" x14ac:dyDescent="0.35">
      <c r="A610" t="s">
        <v>1371</v>
      </c>
      <c r="B610" t="s">
        <v>37</v>
      </c>
      <c r="C610" t="s">
        <v>10</v>
      </c>
      <c r="D610" t="s">
        <v>11</v>
      </c>
      <c r="E610" t="s">
        <v>739</v>
      </c>
      <c r="F610" t="s">
        <v>1372</v>
      </c>
      <c r="G610" t="s">
        <v>1373</v>
      </c>
      <c r="H610" t="str">
        <f>IFERROR(VLOOKUP(B610,[2]Sheet2!K:L,2,0), "Laptop")</f>
        <v>Laptop</v>
      </c>
    </row>
    <row r="611" spans="1:8" x14ac:dyDescent="0.35">
      <c r="A611" t="s">
        <v>1100</v>
      </c>
      <c r="B611" t="s">
        <v>37</v>
      </c>
      <c r="C611" t="s">
        <v>10</v>
      </c>
      <c r="D611" t="s">
        <v>11</v>
      </c>
      <c r="E611" t="s">
        <v>739</v>
      </c>
      <c r="F611" t="s">
        <v>1374</v>
      </c>
      <c r="G611" t="s">
        <v>750</v>
      </c>
      <c r="H611" t="str">
        <f>IFERROR(VLOOKUP(B611,[2]Sheet2!K:L,2,0), "Laptop")</f>
        <v>Laptop</v>
      </c>
    </row>
    <row r="612" spans="1:8" x14ac:dyDescent="0.35">
      <c r="A612" t="s">
        <v>1375</v>
      </c>
      <c r="B612" t="s">
        <v>37</v>
      </c>
      <c r="C612" t="s">
        <v>10</v>
      </c>
      <c r="D612" t="s">
        <v>11</v>
      </c>
      <c r="E612" t="s">
        <v>739</v>
      </c>
      <c r="F612" t="s">
        <v>1376</v>
      </c>
      <c r="G612" t="s">
        <v>788</v>
      </c>
      <c r="H612" t="str">
        <f>IFERROR(VLOOKUP(B612,[2]Sheet2!K:L,2,0), "Laptop")</f>
        <v>Laptop</v>
      </c>
    </row>
    <row r="613" spans="1:8" x14ac:dyDescent="0.35">
      <c r="A613" t="s">
        <v>1377</v>
      </c>
      <c r="B613" t="s">
        <v>37</v>
      </c>
      <c r="C613" t="s">
        <v>10</v>
      </c>
      <c r="D613" t="s">
        <v>11</v>
      </c>
      <c r="E613" t="s">
        <v>739</v>
      </c>
      <c r="F613" t="s">
        <v>1378</v>
      </c>
      <c r="G613" t="s">
        <v>156</v>
      </c>
      <c r="H613" t="str">
        <f>IFERROR(VLOOKUP(B613,[2]Sheet2!K:L,2,0), "Laptop")</f>
        <v>Laptop</v>
      </c>
    </row>
    <row r="614" spans="1:8" x14ac:dyDescent="0.35">
      <c r="A614" t="s">
        <v>1379</v>
      </c>
      <c r="B614" t="s">
        <v>37</v>
      </c>
      <c r="C614" t="s">
        <v>10</v>
      </c>
      <c r="D614" t="s">
        <v>11</v>
      </c>
      <c r="E614" t="s">
        <v>739</v>
      </c>
      <c r="F614" t="s">
        <v>1380</v>
      </c>
      <c r="G614" t="s">
        <v>1381</v>
      </c>
      <c r="H614" t="str">
        <f>IFERROR(VLOOKUP(B614,[2]Sheet2!K:L,2,0), "Laptop")</f>
        <v>Laptop</v>
      </c>
    </row>
    <row r="615" spans="1:8" x14ac:dyDescent="0.35">
      <c r="A615" t="s">
        <v>1382</v>
      </c>
      <c r="B615" t="s">
        <v>27</v>
      </c>
      <c r="C615" t="s">
        <v>10</v>
      </c>
      <c r="D615" t="s">
        <v>11</v>
      </c>
      <c r="E615" t="s">
        <v>739</v>
      </c>
      <c r="F615" t="s">
        <v>1383</v>
      </c>
      <c r="G615" t="s">
        <v>1284</v>
      </c>
      <c r="H615" t="str">
        <f>IFERROR(VLOOKUP(B615,[2]Sheet2!K:L,2,0), "Laptop")</f>
        <v>Laptop</v>
      </c>
    </row>
    <row r="616" spans="1:8" x14ac:dyDescent="0.35">
      <c r="A616" t="s">
        <v>1384</v>
      </c>
      <c r="B616" t="s">
        <v>17</v>
      </c>
      <c r="C616" t="s">
        <v>10</v>
      </c>
      <c r="D616" t="s">
        <v>11</v>
      </c>
      <c r="E616" t="s">
        <v>739</v>
      </c>
      <c r="F616" t="s">
        <v>1385</v>
      </c>
      <c r="G616" t="s">
        <v>314</v>
      </c>
      <c r="H616" t="str">
        <f>IFERROR(VLOOKUP(B616,[2]Sheet2!K:L,2,0), "Laptop")</f>
        <v>Laptop</v>
      </c>
    </row>
    <row r="617" spans="1:8" x14ac:dyDescent="0.35">
      <c r="A617" t="s">
        <v>1386</v>
      </c>
      <c r="B617" t="s">
        <v>17</v>
      </c>
      <c r="C617" t="s">
        <v>10</v>
      </c>
      <c r="D617" t="s">
        <v>11</v>
      </c>
      <c r="E617" t="s">
        <v>739</v>
      </c>
      <c r="F617" t="s">
        <v>1387</v>
      </c>
      <c r="G617" t="s">
        <v>663</v>
      </c>
      <c r="H617" t="str">
        <f>IFERROR(VLOOKUP(B617,[2]Sheet2!K:L,2,0), "Laptop")</f>
        <v>Laptop</v>
      </c>
    </row>
    <row r="618" spans="1:8" x14ac:dyDescent="0.35">
      <c r="A618" t="s">
        <v>1388</v>
      </c>
      <c r="B618" t="s">
        <v>17</v>
      </c>
      <c r="C618" t="s">
        <v>10</v>
      </c>
      <c r="D618" t="s">
        <v>11</v>
      </c>
      <c r="E618" t="s">
        <v>739</v>
      </c>
      <c r="F618" t="s">
        <v>1389</v>
      </c>
      <c r="G618" t="s">
        <v>774</v>
      </c>
      <c r="H618" t="str">
        <f>IFERROR(VLOOKUP(B618,[2]Sheet2!K:L,2,0), "Laptop")</f>
        <v>Laptop</v>
      </c>
    </row>
    <row r="619" spans="1:8" x14ac:dyDescent="0.35">
      <c r="A619" t="s">
        <v>1390</v>
      </c>
      <c r="B619" t="s">
        <v>22</v>
      </c>
      <c r="C619" t="s">
        <v>10</v>
      </c>
      <c r="D619" t="s">
        <v>11</v>
      </c>
      <c r="E619" t="s">
        <v>739</v>
      </c>
      <c r="F619" t="s">
        <v>1391</v>
      </c>
      <c r="H619" t="str">
        <f>IFERROR(VLOOKUP(B619,[2]Sheet2!K:L,2,0), "Laptop")</f>
        <v>Laptop</v>
      </c>
    </row>
    <row r="620" spans="1:8" x14ac:dyDescent="0.35">
      <c r="A620" t="s">
        <v>1392</v>
      </c>
      <c r="B620" t="s">
        <v>32</v>
      </c>
      <c r="C620" t="s">
        <v>10</v>
      </c>
      <c r="D620" t="s">
        <v>11</v>
      </c>
      <c r="E620" t="s">
        <v>739</v>
      </c>
      <c r="F620" t="s">
        <v>1393</v>
      </c>
      <c r="G620" t="s">
        <v>1394</v>
      </c>
      <c r="H620" t="str">
        <f>IFERROR(VLOOKUP(B620,[2]Sheet2!K:L,2,0), "Laptop")</f>
        <v>Laptop</v>
      </c>
    </row>
    <row r="621" spans="1:8" x14ac:dyDescent="0.35">
      <c r="A621" t="s">
        <v>1395</v>
      </c>
      <c r="B621" t="s">
        <v>17</v>
      </c>
      <c r="C621" t="s">
        <v>10</v>
      </c>
      <c r="D621" t="s">
        <v>11</v>
      </c>
      <c r="E621" t="s">
        <v>739</v>
      </c>
      <c r="F621" t="s">
        <v>1396</v>
      </c>
      <c r="G621" t="s">
        <v>1397</v>
      </c>
      <c r="H621" t="str">
        <f>IFERROR(VLOOKUP(B621,[2]Sheet2!K:L,2,0), "Laptop")</f>
        <v>Laptop</v>
      </c>
    </row>
    <row r="622" spans="1:8" x14ac:dyDescent="0.35">
      <c r="A622" t="s">
        <v>1398</v>
      </c>
      <c r="B622" t="s">
        <v>17</v>
      </c>
      <c r="C622" t="s">
        <v>10</v>
      </c>
      <c r="D622" t="s">
        <v>11</v>
      </c>
      <c r="E622" t="s">
        <v>739</v>
      </c>
      <c r="F622" t="s">
        <v>1399</v>
      </c>
      <c r="G622" t="s">
        <v>1003</v>
      </c>
      <c r="H622" t="str">
        <f>IFERROR(VLOOKUP(B622,[2]Sheet2!K:L,2,0), "Laptop")</f>
        <v>Laptop</v>
      </c>
    </row>
    <row r="623" spans="1:8" x14ac:dyDescent="0.35">
      <c r="A623" t="s">
        <v>1400</v>
      </c>
      <c r="B623" t="s">
        <v>17</v>
      </c>
      <c r="C623" t="s">
        <v>10</v>
      </c>
      <c r="D623" t="s">
        <v>11</v>
      </c>
      <c r="E623" t="s">
        <v>739</v>
      </c>
      <c r="F623" t="s">
        <v>1401</v>
      </c>
      <c r="G623" t="s">
        <v>1316</v>
      </c>
      <c r="H623" t="str">
        <f>IFERROR(VLOOKUP(B623,[2]Sheet2!K:L,2,0), "Laptop")</f>
        <v>Laptop</v>
      </c>
    </row>
    <row r="624" spans="1:8" x14ac:dyDescent="0.35">
      <c r="A624" t="s">
        <v>1402</v>
      </c>
      <c r="B624" t="s">
        <v>37</v>
      </c>
      <c r="C624" t="s">
        <v>10</v>
      </c>
      <c r="D624" t="s">
        <v>11</v>
      </c>
      <c r="E624" t="s">
        <v>739</v>
      </c>
      <c r="F624" t="s">
        <v>1403</v>
      </c>
      <c r="G624" t="s">
        <v>788</v>
      </c>
      <c r="H624" t="str">
        <f>IFERROR(VLOOKUP(B624,[2]Sheet2!K:L,2,0), "Laptop")</f>
        <v>Laptop</v>
      </c>
    </row>
    <row r="625" spans="1:8" x14ac:dyDescent="0.35">
      <c r="A625" t="s">
        <v>1404</v>
      </c>
      <c r="B625" t="s">
        <v>37</v>
      </c>
      <c r="C625" t="s">
        <v>10</v>
      </c>
      <c r="D625" t="s">
        <v>11</v>
      </c>
      <c r="E625" t="s">
        <v>739</v>
      </c>
      <c r="F625" t="s">
        <v>1405</v>
      </c>
      <c r="G625" t="s">
        <v>840</v>
      </c>
      <c r="H625" t="str">
        <f>IFERROR(VLOOKUP(B625,[2]Sheet2!K:L,2,0), "Laptop")</f>
        <v>Laptop</v>
      </c>
    </row>
    <row r="626" spans="1:8" x14ac:dyDescent="0.35">
      <c r="A626" t="s">
        <v>1406</v>
      </c>
      <c r="B626" t="s">
        <v>37</v>
      </c>
      <c r="C626" t="s">
        <v>10</v>
      </c>
      <c r="D626" t="s">
        <v>11</v>
      </c>
      <c r="E626" t="s">
        <v>739</v>
      </c>
      <c r="F626" t="s">
        <v>1407</v>
      </c>
      <c r="G626" t="s">
        <v>1408</v>
      </c>
      <c r="H626" t="str">
        <f>IFERROR(VLOOKUP(B626,[2]Sheet2!K:L,2,0), "Laptop")</f>
        <v>Laptop</v>
      </c>
    </row>
    <row r="627" spans="1:8" x14ac:dyDescent="0.35">
      <c r="A627" t="s">
        <v>1409</v>
      </c>
      <c r="B627" t="s">
        <v>17</v>
      </c>
      <c r="C627" t="s">
        <v>10</v>
      </c>
      <c r="D627" t="s">
        <v>11</v>
      </c>
      <c r="E627" t="s">
        <v>739</v>
      </c>
      <c r="F627" t="s">
        <v>1410</v>
      </c>
      <c r="G627" t="s">
        <v>968</v>
      </c>
      <c r="H627" t="str">
        <f>IFERROR(VLOOKUP(B627,[2]Sheet2!K:L,2,0), "Laptop")</f>
        <v>Laptop</v>
      </c>
    </row>
    <row r="628" spans="1:8" x14ac:dyDescent="0.35">
      <c r="A628" t="s">
        <v>1411</v>
      </c>
      <c r="B628" t="s">
        <v>17</v>
      </c>
      <c r="C628" t="s">
        <v>10</v>
      </c>
      <c r="D628" t="s">
        <v>11</v>
      </c>
      <c r="E628" t="s">
        <v>739</v>
      </c>
      <c r="F628" t="s">
        <v>1412</v>
      </c>
      <c r="G628" t="s">
        <v>1373</v>
      </c>
      <c r="H628" t="str">
        <f>IFERROR(VLOOKUP(B628,[2]Sheet2!K:L,2,0), "Laptop")</f>
        <v>Laptop</v>
      </c>
    </row>
    <row r="629" spans="1:8" x14ac:dyDescent="0.35">
      <c r="A629" t="s">
        <v>1413</v>
      </c>
      <c r="B629" t="s">
        <v>37</v>
      </c>
      <c r="C629" t="s">
        <v>10</v>
      </c>
      <c r="D629" t="s">
        <v>11</v>
      </c>
      <c r="E629" t="s">
        <v>739</v>
      </c>
      <c r="F629" t="s">
        <v>1414</v>
      </c>
      <c r="G629" t="s">
        <v>1174</v>
      </c>
      <c r="H629" t="str">
        <f>IFERROR(VLOOKUP(B629,[2]Sheet2!K:L,2,0), "Laptop")</f>
        <v>Laptop</v>
      </c>
    </row>
    <row r="630" spans="1:8" x14ac:dyDescent="0.35">
      <c r="A630" t="s">
        <v>1415</v>
      </c>
      <c r="B630" t="s">
        <v>17</v>
      </c>
      <c r="C630" t="s">
        <v>10</v>
      </c>
      <c r="D630" t="s">
        <v>11</v>
      </c>
      <c r="E630" t="s">
        <v>739</v>
      </c>
      <c r="F630" t="s">
        <v>1416</v>
      </c>
      <c r="G630" t="s">
        <v>759</v>
      </c>
      <c r="H630" t="str">
        <f>IFERROR(VLOOKUP(B630,[2]Sheet2!K:L,2,0), "Laptop")</f>
        <v>Laptop</v>
      </c>
    </row>
    <row r="631" spans="1:8" x14ac:dyDescent="0.35">
      <c r="A631" t="s">
        <v>1417</v>
      </c>
      <c r="B631" t="s">
        <v>17</v>
      </c>
      <c r="C631" t="s">
        <v>10</v>
      </c>
      <c r="D631" t="s">
        <v>11</v>
      </c>
      <c r="E631" t="s">
        <v>739</v>
      </c>
      <c r="F631" t="s">
        <v>1418</v>
      </c>
      <c r="G631" t="s">
        <v>791</v>
      </c>
      <c r="H631" t="str">
        <f>IFERROR(VLOOKUP(B631,[2]Sheet2!K:L,2,0), "Laptop")</f>
        <v>Laptop</v>
      </c>
    </row>
    <row r="632" spans="1:8" x14ac:dyDescent="0.35">
      <c r="A632" t="s">
        <v>1419</v>
      </c>
      <c r="B632" t="s">
        <v>27</v>
      </c>
      <c r="C632" t="s">
        <v>10</v>
      </c>
      <c r="D632" t="s">
        <v>11</v>
      </c>
      <c r="E632" t="s">
        <v>739</v>
      </c>
      <c r="F632" t="s">
        <v>1420</v>
      </c>
      <c r="G632" t="s">
        <v>765</v>
      </c>
      <c r="H632" t="str">
        <f>IFERROR(VLOOKUP(B632,[2]Sheet2!K:L,2,0), "Laptop")</f>
        <v>Laptop</v>
      </c>
    </row>
    <row r="633" spans="1:8" x14ac:dyDescent="0.35">
      <c r="A633" t="s">
        <v>1421</v>
      </c>
      <c r="B633" t="s">
        <v>212</v>
      </c>
      <c r="C633" t="s">
        <v>10</v>
      </c>
      <c r="D633" t="s">
        <v>11</v>
      </c>
      <c r="E633" t="s">
        <v>739</v>
      </c>
      <c r="F633" t="s">
        <v>1422</v>
      </c>
      <c r="G633" t="s">
        <v>859</v>
      </c>
      <c r="H633" t="str">
        <f>IFERROR(VLOOKUP(B633,[2]Sheet2!K:L,2,0), "Laptop")</f>
        <v>Laptop</v>
      </c>
    </row>
    <row r="634" spans="1:8" x14ac:dyDescent="0.35">
      <c r="A634" t="s">
        <v>1423</v>
      </c>
      <c r="B634" t="s">
        <v>17</v>
      </c>
      <c r="C634" t="s">
        <v>10</v>
      </c>
      <c r="D634" t="s">
        <v>11</v>
      </c>
      <c r="E634" t="s">
        <v>739</v>
      </c>
      <c r="F634" t="s">
        <v>1424</v>
      </c>
      <c r="G634" t="s">
        <v>577</v>
      </c>
      <c r="H634" t="str">
        <f>IFERROR(VLOOKUP(B634,[2]Sheet2!K:L,2,0), "Laptop")</f>
        <v>Laptop</v>
      </c>
    </row>
    <row r="635" spans="1:8" x14ac:dyDescent="0.35">
      <c r="A635" t="s">
        <v>1425</v>
      </c>
      <c r="B635" t="s">
        <v>17</v>
      </c>
      <c r="C635" t="s">
        <v>10</v>
      </c>
      <c r="D635" t="s">
        <v>11</v>
      </c>
      <c r="E635" t="s">
        <v>739</v>
      </c>
      <c r="F635" t="s">
        <v>1426</v>
      </c>
      <c r="G635" t="s">
        <v>768</v>
      </c>
      <c r="H635" t="str">
        <f>IFERROR(VLOOKUP(B635,[2]Sheet2!K:L,2,0), "Laptop")</f>
        <v>Laptop</v>
      </c>
    </row>
    <row r="636" spans="1:8" x14ac:dyDescent="0.35">
      <c r="A636" t="s">
        <v>1427</v>
      </c>
      <c r="B636" t="s">
        <v>140</v>
      </c>
      <c r="C636" t="s">
        <v>10</v>
      </c>
      <c r="D636" t="s">
        <v>11</v>
      </c>
      <c r="E636" t="s">
        <v>739</v>
      </c>
      <c r="F636" t="s">
        <v>1428</v>
      </c>
      <c r="G636" t="s">
        <v>1429</v>
      </c>
      <c r="H636" t="str">
        <f>IFERROR(VLOOKUP(B636,[2]Sheet2!K:L,2,0), "Laptop")</f>
        <v>Laptop</v>
      </c>
    </row>
    <row r="637" spans="1:8" x14ac:dyDescent="0.35">
      <c r="A637" t="s">
        <v>1430</v>
      </c>
      <c r="B637" t="s">
        <v>1431</v>
      </c>
      <c r="C637" t="s">
        <v>10</v>
      </c>
      <c r="D637" t="s">
        <v>11</v>
      </c>
      <c r="E637" t="s">
        <v>739</v>
      </c>
      <c r="F637" t="s">
        <v>1432</v>
      </c>
      <c r="G637" t="s">
        <v>110</v>
      </c>
      <c r="H637" t="str">
        <f>IFERROR(VLOOKUP(B637,[2]Sheet2!K:L,2,0), "Laptop")</f>
        <v>Laptop</v>
      </c>
    </row>
    <row r="638" spans="1:8" x14ac:dyDescent="0.35">
      <c r="A638" t="s">
        <v>1433</v>
      </c>
      <c r="B638" t="s">
        <v>32</v>
      </c>
      <c r="C638" t="s">
        <v>10</v>
      </c>
      <c r="D638" t="s">
        <v>11</v>
      </c>
      <c r="E638" t="s">
        <v>739</v>
      </c>
      <c r="F638" t="s">
        <v>1434</v>
      </c>
      <c r="H638" t="str">
        <f>IFERROR(VLOOKUP(B638,[2]Sheet2!K:L,2,0), "Laptop")</f>
        <v>Laptop</v>
      </c>
    </row>
    <row r="639" spans="1:8" x14ac:dyDescent="0.35">
      <c r="A639" t="s">
        <v>1435</v>
      </c>
      <c r="B639" t="s">
        <v>17</v>
      </c>
      <c r="C639" t="s">
        <v>10</v>
      </c>
      <c r="D639" t="s">
        <v>11</v>
      </c>
      <c r="E639" t="s">
        <v>739</v>
      </c>
      <c r="F639" t="s">
        <v>1436</v>
      </c>
      <c r="G639" t="s">
        <v>759</v>
      </c>
      <c r="H639" t="str">
        <f>IFERROR(VLOOKUP(B639,[2]Sheet2!K:L,2,0), "Laptop")</f>
        <v>Laptop</v>
      </c>
    </row>
    <row r="640" spans="1:8" x14ac:dyDescent="0.35">
      <c r="A640" t="s">
        <v>966</v>
      </c>
      <c r="B640" t="s">
        <v>17</v>
      </c>
      <c r="C640" t="s">
        <v>10</v>
      </c>
      <c r="D640" t="s">
        <v>11</v>
      </c>
      <c r="E640" t="s">
        <v>739</v>
      </c>
      <c r="F640" t="s">
        <v>1437</v>
      </c>
      <c r="G640" t="s">
        <v>859</v>
      </c>
      <c r="H640" t="str">
        <f>IFERROR(VLOOKUP(B640,[2]Sheet2!K:L,2,0), "Laptop")</f>
        <v>Laptop</v>
      </c>
    </row>
    <row r="641" spans="1:8" x14ac:dyDescent="0.35">
      <c r="A641" t="s">
        <v>1438</v>
      </c>
      <c r="B641" t="s">
        <v>37</v>
      </c>
      <c r="C641" t="s">
        <v>10</v>
      </c>
      <c r="D641" t="s">
        <v>11</v>
      </c>
      <c r="E641" t="s">
        <v>739</v>
      </c>
      <c r="F641" t="s">
        <v>1439</v>
      </c>
      <c r="G641" t="s">
        <v>577</v>
      </c>
      <c r="H641" t="str">
        <f>IFERROR(VLOOKUP(B641,[2]Sheet2!K:L,2,0), "Laptop")</f>
        <v>Laptop</v>
      </c>
    </row>
    <row r="642" spans="1:8" x14ac:dyDescent="0.35">
      <c r="A642" t="s">
        <v>1440</v>
      </c>
      <c r="B642" t="s">
        <v>37</v>
      </c>
      <c r="C642" t="s">
        <v>10</v>
      </c>
      <c r="D642" t="s">
        <v>11</v>
      </c>
      <c r="E642" t="s">
        <v>739</v>
      </c>
      <c r="F642" t="s">
        <v>1441</v>
      </c>
      <c r="G642" t="s">
        <v>753</v>
      </c>
      <c r="H642" t="str">
        <f>IFERROR(VLOOKUP(B642,[2]Sheet2!K:L,2,0), "Laptop")</f>
        <v>Laptop</v>
      </c>
    </row>
    <row r="643" spans="1:8" x14ac:dyDescent="0.35">
      <c r="A643" t="s">
        <v>1273</v>
      </c>
      <c r="B643" t="s">
        <v>1442</v>
      </c>
      <c r="C643" t="s">
        <v>10</v>
      </c>
      <c r="D643" t="s">
        <v>11</v>
      </c>
      <c r="E643" t="s">
        <v>739</v>
      </c>
      <c r="F643" t="s">
        <v>1443</v>
      </c>
      <c r="G643" t="s">
        <v>1275</v>
      </c>
      <c r="H643" t="str">
        <f>IFERROR(VLOOKUP(B643,[2]Sheet2!K:L,2,0), "Laptop")</f>
        <v>Laptop</v>
      </c>
    </row>
    <row r="644" spans="1:8" x14ac:dyDescent="0.35">
      <c r="A644" t="s">
        <v>1444</v>
      </c>
      <c r="B644" t="s">
        <v>27</v>
      </c>
      <c r="C644" t="s">
        <v>10</v>
      </c>
      <c r="D644" t="s">
        <v>11</v>
      </c>
      <c r="E644" t="s">
        <v>739</v>
      </c>
      <c r="F644" t="s">
        <v>1445</v>
      </c>
      <c r="G644" t="s">
        <v>1446</v>
      </c>
      <c r="H644" t="str">
        <f>IFERROR(VLOOKUP(B644,[2]Sheet2!K:L,2,0), "Laptop")</f>
        <v>Laptop</v>
      </c>
    </row>
    <row r="645" spans="1:8" x14ac:dyDescent="0.35">
      <c r="A645" t="s">
        <v>1447</v>
      </c>
      <c r="B645" t="s">
        <v>140</v>
      </c>
      <c r="C645" t="s">
        <v>10</v>
      </c>
      <c r="D645" t="s">
        <v>11</v>
      </c>
      <c r="E645" t="s">
        <v>739</v>
      </c>
      <c r="F645" t="s">
        <v>1449</v>
      </c>
      <c r="G645" t="s">
        <v>1450</v>
      </c>
      <c r="H645" t="str">
        <f>IFERROR(VLOOKUP(B645,[2]Sheet2!K:L,2,0), "Laptop")</f>
        <v>Laptop</v>
      </c>
    </row>
    <row r="646" spans="1:8" x14ac:dyDescent="0.35">
      <c r="A646" t="s">
        <v>1451</v>
      </c>
      <c r="B646" t="s">
        <v>17</v>
      </c>
      <c r="C646" t="s">
        <v>10</v>
      </c>
      <c r="D646" t="s">
        <v>11</v>
      </c>
      <c r="E646" t="s">
        <v>739</v>
      </c>
      <c r="F646" t="s">
        <v>1452</v>
      </c>
      <c r="G646" t="s">
        <v>768</v>
      </c>
      <c r="H646" t="str">
        <f>IFERROR(VLOOKUP(B646,[2]Sheet2!K:L,2,0), "Laptop")</f>
        <v>Laptop</v>
      </c>
    </row>
    <row r="647" spans="1:8" x14ac:dyDescent="0.35">
      <c r="A647" t="s">
        <v>1453</v>
      </c>
      <c r="B647" t="s">
        <v>27</v>
      </c>
      <c r="C647" t="s">
        <v>10</v>
      </c>
      <c r="D647" t="s">
        <v>11</v>
      </c>
      <c r="E647" t="s">
        <v>739</v>
      </c>
      <c r="F647" t="s">
        <v>1454</v>
      </c>
      <c r="G647" t="s">
        <v>753</v>
      </c>
      <c r="H647" t="str">
        <f>IFERROR(VLOOKUP(B647,[2]Sheet2!K:L,2,0), "Laptop")</f>
        <v>Laptop</v>
      </c>
    </row>
    <row r="648" spans="1:8" x14ac:dyDescent="0.35">
      <c r="A648" t="s">
        <v>1455</v>
      </c>
      <c r="B648" t="s">
        <v>17</v>
      </c>
      <c r="C648" t="s">
        <v>10</v>
      </c>
      <c r="D648" t="s">
        <v>11</v>
      </c>
      <c r="E648" t="s">
        <v>739</v>
      </c>
      <c r="F648" t="s">
        <v>1456</v>
      </c>
      <c r="G648" t="s">
        <v>1110</v>
      </c>
      <c r="H648" t="str">
        <f>IFERROR(VLOOKUP(B648,[2]Sheet2!K:L,2,0), "Laptop")</f>
        <v>Laptop</v>
      </c>
    </row>
    <row r="649" spans="1:8" x14ac:dyDescent="0.35">
      <c r="A649" t="s">
        <v>1457</v>
      </c>
      <c r="B649" t="s">
        <v>17</v>
      </c>
      <c r="C649" t="s">
        <v>10</v>
      </c>
      <c r="D649" t="s">
        <v>11</v>
      </c>
      <c r="E649" t="s">
        <v>739</v>
      </c>
      <c r="F649" t="s">
        <v>1458</v>
      </c>
      <c r="G649" t="s">
        <v>1459</v>
      </c>
      <c r="H649" t="str">
        <f>IFERROR(VLOOKUP(B649,[2]Sheet2!K:L,2,0), "Laptop")</f>
        <v>Laptop</v>
      </c>
    </row>
    <row r="650" spans="1:8" x14ac:dyDescent="0.35">
      <c r="A650" t="s">
        <v>21</v>
      </c>
      <c r="B650" t="s">
        <v>32</v>
      </c>
      <c r="C650" t="s">
        <v>10</v>
      </c>
      <c r="D650" t="s">
        <v>11</v>
      </c>
      <c r="E650" t="s">
        <v>739</v>
      </c>
      <c r="F650" t="s">
        <v>1460</v>
      </c>
      <c r="H650" t="str">
        <f>IFERROR(VLOOKUP(B650,[2]Sheet2!K:L,2,0), "Laptop")</f>
        <v>Laptop</v>
      </c>
    </row>
    <row r="651" spans="1:8" x14ac:dyDescent="0.35">
      <c r="A651" t="s">
        <v>1461</v>
      </c>
      <c r="B651" t="s">
        <v>194</v>
      </c>
      <c r="C651" t="s">
        <v>10</v>
      </c>
      <c r="D651" t="s">
        <v>11</v>
      </c>
      <c r="E651" t="s">
        <v>739</v>
      </c>
      <c r="F651" t="s">
        <v>1462</v>
      </c>
      <c r="G651" t="s">
        <v>1463</v>
      </c>
      <c r="H651" t="str">
        <f>IFERROR(VLOOKUP(B651,[2]Sheet2!K:L,2,0), "Laptop")</f>
        <v>Laptop</v>
      </c>
    </row>
    <row r="652" spans="1:8" x14ac:dyDescent="0.35">
      <c r="A652" t="s">
        <v>1464</v>
      </c>
      <c r="B652" t="s">
        <v>17</v>
      </c>
      <c r="C652" t="s">
        <v>10</v>
      </c>
      <c r="D652" t="s">
        <v>11</v>
      </c>
      <c r="E652" t="s">
        <v>739</v>
      </c>
      <c r="F652" t="s">
        <v>1465</v>
      </c>
      <c r="G652" t="s">
        <v>753</v>
      </c>
      <c r="H652" t="str">
        <f>IFERROR(VLOOKUP(B652,[2]Sheet2!K:L,2,0), "Laptop")</f>
        <v>Laptop</v>
      </c>
    </row>
    <row r="653" spans="1:8" x14ac:dyDescent="0.35">
      <c r="A653" t="s">
        <v>1466</v>
      </c>
      <c r="B653" t="s">
        <v>37</v>
      </c>
      <c r="C653" t="s">
        <v>10</v>
      </c>
      <c r="D653" t="s">
        <v>11</v>
      </c>
      <c r="E653" t="s">
        <v>739</v>
      </c>
      <c r="F653" t="s">
        <v>1467</v>
      </c>
      <c r="G653" t="s">
        <v>753</v>
      </c>
      <c r="H653" t="str">
        <f>IFERROR(VLOOKUP(B653,[2]Sheet2!K:L,2,0), "Laptop")</f>
        <v>Laptop</v>
      </c>
    </row>
    <row r="654" spans="1:8" x14ac:dyDescent="0.35">
      <c r="A654" t="s">
        <v>1468</v>
      </c>
      <c r="B654" t="s">
        <v>17</v>
      </c>
      <c r="C654" t="s">
        <v>10</v>
      </c>
      <c r="D654" t="s">
        <v>11</v>
      </c>
      <c r="E654" t="s">
        <v>739</v>
      </c>
      <c r="F654" t="s">
        <v>1469</v>
      </c>
      <c r="G654" t="s">
        <v>1470</v>
      </c>
      <c r="H654" t="str">
        <f>IFERROR(VLOOKUP(B654,[2]Sheet2!K:L,2,0), "Laptop")</f>
        <v>Laptop</v>
      </c>
    </row>
    <row r="655" spans="1:8" x14ac:dyDescent="0.35">
      <c r="A655" t="s">
        <v>1471</v>
      </c>
      <c r="B655" t="s">
        <v>17</v>
      </c>
      <c r="C655" t="s">
        <v>10</v>
      </c>
      <c r="D655" t="s">
        <v>11</v>
      </c>
      <c r="E655" t="s">
        <v>739</v>
      </c>
      <c r="F655" t="s">
        <v>1472</v>
      </c>
      <c r="G655" t="s">
        <v>1473</v>
      </c>
      <c r="H655" t="str">
        <f>IFERROR(VLOOKUP(B655,[2]Sheet2!K:L,2,0), "Laptop")</f>
        <v>Laptop</v>
      </c>
    </row>
    <row r="656" spans="1:8" x14ac:dyDescent="0.35">
      <c r="A656" t="s">
        <v>1474</v>
      </c>
      <c r="B656" t="s">
        <v>17</v>
      </c>
      <c r="C656" t="s">
        <v>10</v>
      </c>
      <c r="D656" t="s">
        <v>11</v>
      </c>
      <c r="E656" t="s">
        <v>739</v>
      </c>
      <c r="F656" t="s">
        <v>1475</v>
      </c>
      <c r="G656" t="s">
        <v>1152</v>
      </c>
      <c r="H656" t="str">
        <f>IFERROR(VLOOKUP(B656,[2]Sheet2!K:L,2,0), "Laptop")</f>
        <v>Laptop</v>
      </c>
    </row>
    <row r="657" spans="1:8" x14ac:dyDescent="0.35">
      <c r="A657" t="s">
        <v>1476</v>
      </c>
      <c r="B657" t="s">
        <v>17</v>
      </c>
      <c r="C657" t="s">
        <v>10</v>
      </c>
      <c r="D657" t="s">
        <v>11</v>
      </c>
      <c r="E657" t="s">
        <v>739</v>
      </c>
      <c r="F657" t="s">
        <v>1477</v>
      </c>
      <c r="G657" t="s">
        <v>1478</v>
      </c>
      <c r="H657" t="str">
        <f>IFERROR(VLOOKUP(B657,[2]Sheet2!K:L,2,0), "Laptop")</f>
        <v>Laptop</v>
      </c>
    </row>
    <row r="658" spans="1:8" x14ac:dyDescent="0.35">
      <c r="A658" t="s">
        <v>1479</v>
      </c>
      <c r="B658" t="s">
        <v>27</v>
      </c>
      <c r="C658" t="s">
        <v>10</v>
      </c>
      <c r="D658" t="s">
        <v>11</v>
      </c>
      <c r="E658" t="s">
        <v>739</v>
      </c>
      <c r="F658" t="s">
        <v>1480</v>
      </c>
      <c r="G658" t="s">
        <v>1481</v>
      </c>
      <c r="H658" t="str">
        <f>IFERROR(VLOOKUP(B658,[2]Sheet2!K:L,2,0), "Laptop")</f>
        <v>Laptop</v>
      </c>
    </row>
    <row r="659" spans="1:8" x14ac:dyDescent="0.35">
      <c r="A659" t="s">
        <v>1482</v>
      </c>
      <c r="B659" t="s">
        <v>17</v>
      </c>
      <c r="C659" t="s">
        <v>10</v>
      </c>
      <c r="D659" t="s">
        <v>11</v>
      </c>
      <c r="E659" t="s">
        <v>739</v>
      </c>
      <c r="F659" t="s">
        <v>1483</v>
      </c>
      <c r="G659" t="s">
        <v>30</v>
      </c>
      <c r="H659" t="str">
        <f>IFERROR(VLOOKUP(B659,[2]Sheet2!K:L,2,0), "Laptop")</f>
        <v>Laptop</v>
      </c>
    </row>
    <row r="660" spans="1:8" x14ac:dyDescent="0.35">
      <c r="A660" t="s">
        <v>1484</v>
      </c>
      <c r="B660" t="s">
        <v>17</v>
      </c>
      <c r="C660" t="s">
        <v>10</v>
      </c>
      <c r="D660" t="s">
        <v>11</v>
      </c>
      <c r="E660" t="s">
        <v>739</v>
      </c>
      <c r="F660" t="s">
        <v>1485</v>
      </c>
      <c r="G660" t="s">
        <v>1097</v>
      </c>
      <c r="H660" t="str">
        <f>IFERROR(VLOOKUP(B660,[2]Sheet2!K:L,2,0), "Laptop")</f>
        <v>Laptop</v>
      </c>
    </row>
    <row r="661" spans="1:8" x14ac:dyDescent="0.35">
      <c r="A661" t="s">
        <v>1486</v>
      </c>
      <c r="B661" t="s">
        <v>1487</v>
      </c>
      <c r="C661" t="s">
        <v>10</v>
      </c>
      <c r="D661" t="s">
        <v>11</v>
      </c>
      <c r="E661" t="s">
        <v>739</v>
      </c>
      <c r="F661" t="s">
        <v>1488</v>
      </c>
      <c r="G661" t="s">
        <v>915</v>
      </c>
      <c r="H661" t="str">
        <f>IFERROR(VLOOKUP(B661,[2]Sheet2!K:L,2,0), "Laptop")</f>
        <v>Laptop</v>
      </c>
    </row>
    <row r="662" spans="1:8" x14ac:dyDescent="0.35">
      <c r="A662" t="s">
        <v>1489</v>
      </c>
      <c r="B662" t="s">
        <v>17</v>
      </c>
      <c r="C662" t="s">
        <v>10</v>
      </c>
      <c r="D662" t="s">
        <v>11</v>
      </c>
      <c r="E662" t="s">
        <v>739</v>
      </c>
      <c r="F662" t="s">
        <v>1490</v>
      </c>
      <c r="G662" t="s">
        <v>1279</v>
      </c>
      <c r="H662" t="str">
        <f>IFERROR(VLOOKUP(B662,[2]Sheet2!K:L,2,0), "Laptop")</f>
        <v>Laptop</v>
      </c>
    </row>
    <row r="663" spans="1:8" x14ac:dyDescent="0.35">
      <c r="A663" t="s">
        <v>1491</v>
      </c>
      <c r="B663" t="s">
        <v>27</v>
      </c>
      <c r="C663" t="s">
        <v>10</v>
      </c>
      <c r="D663" t="s">
        <v>11</v>
      </c>
      <c r="E663" t="s">
        <v>739</v>
      </c>
      <c r="F663" t="s">
        <v>1492</v>
      </c>
      <c r="G663" t="s">
        <v>768</v>
      </c>
      <c r="H663" t="str">
        <f>IFERROR(VLOOKUP(B663,[2]Sheet2!K:L,2,0), "Laptop")</f>
        <v>Laptop</v>
      </c>
    </row>
    <row r="664" spans="1:8" x14ac:dyDescent="0.35">
      <c r="A664" t="s">
        <v>1493</v>
      </c>
      <c r="B664" t="s">
        <v>32</v>
      </c>
      <c r="C664" t="s">
        <v>10</v>
      </c>
      <c r="D664" t="s">
        <v>11</v>
      </c>
      <c r="E664" t="s">
        <v>739</v>
      </c>
      <c r="F664" t="s">
        <v>1494</v>
      </c>
      <c r="G664" t="s">
        <v>1279</v>
      </c>
      <c r="H664" t="str">
        <f>IFERROR(VLOOKUP(B664,[2]Sheet2!K:L,2,0), "Laptop")</f>
        <v>Laptop</v>
      </c>
    </row>
    <row r="665" spans="1:8" x14ac:dyDescent="0.35">
      <c r="A665" t="s">
        <v>1495</v>
      </c>
      <c r="B665" t="s">
        <v>17</v>
      </c>
      <c r="C665" t="s">
        <v>10</v>
      </c>
      <c r="D665" t="s">
        <v>11</v>
      </c>
      <c r="E665" t="s">
        <v>739</v>
      </c>
      <c r="F665" t="s">
        <v>1496</v>
      </c>
      <c r="G665" t="s">
        <v>57</v>
      </c>
      <c r="H665" t="str">
        <f>IFERROR(VLOOKUP(B665,[2]Sheet2!K:L,2,0), "Laptop")</f>
        <v>Laptop</v>
      </c>
    </row>
    <row r="666" spans="1:8" x14ac:dyDescent="0.35">
      <c r="A666" t="s">
        <v>1497</v>
      </c>
      <c r="B666" t="s">
        <v>17</v>
      </c>
      <c r="C666" t="s">
        <v>10</v>
      </c>
      <c r="D666" t="s">
        <v>11</v>
      </c>
      <c r="E666" t="s">
        <v>739</v>
      </c>
      <c r="F666" t="s">
        <v>1498</v>
      </c>
      <c r="G666" t="s">
        <v>955</v>
      </c>
      <c r="H666" t="str">
        <f>IFERROR(VLOOKUP(B666,[2]Sheet2!K:L,2,0), "Laptop")</f>
        <v>Laptop</v>
      </c>
    </row>
    <row r="667" spans="1:8" x14ac:dyDescent="0.35">
      <c r="A667" t="s">
        <v>1499</v>
      </c>
      <c r="B667" t="s">
        <v>17</v>
      </c>
      <c r="C667" t="s">
        <v>10</v>
      </c>
      <c r="D667" t="s">
        <v>11</v>
      </c>
      <c r="E667" t="s">
        <v>739</v>
      </c>
      <c r="F667" t="s">
        <v>1500</v>
      </c>
      <c r="G667" t="s">
        <v>612</v>
      </c>
      <c r="H667" t="str">
        <f>IFERROR(VLOOKUP(B667,[2]Sheet2!K:L,2,0), "Laptop")</f>
        <v>Laptop</v>
      </c>
    </row>
    <row r="668" spans="1:8" x14ac:dyDescent="0.35">
      <c r="A668" t="s">
        <v>1501</v>
      </c>
      <c r="B668" t="s">
        <v>37</v>
      </c>
      <c r="C668" t="s">
        <v>10</v>
      </c>
      <c r="D668" t="s">
        <v>11</v>
      </c>
      <c r="E668" t="s">
        <v>739</v>
      </c>
      <c r="F668" t="s">
        <v>1502</v>
      </c>
      <c r="G668" t="s">
        <v>993</v>
      </c>
      <c r="H668" t="str">
        <f>IFERROR(VLOOKUP(B668,[2]Sheet2!K:L,2,0), "Laptop")</f>
        <v>Laptop</v>
      </c>
    </row>
    <row r="669" spans="1:8" x14ac:dyDescent="0.35">
      <c r="A669" t="s">
        <v>1503</v>
      </c>
      <c r="B669" t="s">
        <v>17</v>
      </c>
      <c r="C669" t="s">
        <v>10</v>
      </c>
      <c r="D669" t="s">
        <v>11</v>
      </c>
      <c r="E669" t="s">
        <v>739</v>
      </c>
      <c r="F669" t="s">
        <v>1504</v>
      </c>
      <c r="G669" t="s">
        <v>1459</v>
      </c>
      <c r="H669" t="str">
        <f>IFERROR(VLOOKUP(B669,[2]Sheet2!K:L,2,0), "Laptop")</f>
        <v>Laptop</v>
      </c>
    </row>
    <row r="670" spans="1:8" x14ac:dyDescent="0.35">
      <c r="A670" t="s">
        <v>1505</v>
      </c>
      <c r="B670" t="s">
        <v>17</v>
      </c>
      <c r="C670" t="s">
        <v>10</v>
      </c>
      <c r="D670" t="s">
        <v>11</v>
      </c>
      <c r="E670" t="s">
        <v>739</v>
      </c>
      <c r="F670" t="s">
        <v>1506</v>
      </c>
      <c r="G670" t="s">
        <v>661</v>
      </c>
      <c r="H670" t="str">
        <f>IFERROR(VLOOKUP(B670,[2]Sheet2!K:L,2,0), "Laptop")</f>
        <v>Laptop</v>
      </c>
    </row>
    <row r="671" spans="1:8" x14ac:dyDescent="0.35">
      <c r="A671" t="s">
        <v>1507</v>
      </c>
      <c r="B671" t="s">
        <v>212</v>
      </c>
      <c r="C671" t="s">
        <v>10</v>
      </c>
      <c r="D671" t="s">
        <v>11</v>
      </c>
      <c r="E671" t="s">
        <v>739</v>
      </c>
      <c r="F671" t="s">
        <v>1508</v>
      </c>
      <c r="G671" t="s">
        <v>1279</v>
      </c>
      <c r="H671" t="str">
        <f>IFERROR(VLOOKUP(B671,[2]Sheet2!K:L,2,0), "Laptop")</f>
        <v>Laptop</v>
      </c>
    </row>
    <row r="672" spans="1:8" x14ac:dyDescent="0.35">
      <c r="A672" t="s">
        <v>1509</v>
      </c>
      <c r="B672" t="s">
        <v>17</v>
      </c>
      <c r="C672" t="s">
        <v>10</v>
      </c>
      <c r="D672" t="s">
        <v>11</v>
      </c>
      <c r="E672" t="s">
        <v>739</v>
      </c>
      <c r="F672" t="s">
        <v>1510</v>
      </c>
      <c r="G672" t="s">
        <v>30</v>
      </c>
      <c r="H672" t="str">
        <f>IFERROR(VLOOKUP(B672,[2]Sheet2!K:L,2,0), "Laptop")</f>
        <v>Laptop</v>
      </c>
    </row>
    <row r="673" spans="1:8" x14ac:dyDescent="0.35">
      <c r="A673" t="s">
        <v>1511</v>
      </c>
      <c r="B673" t="s">
        <v>17</v>
      </c>
      <c r="C673" t="s">
        <v>10</v>
      </c>
      <c r="D673" t="s">
        <v>11</v>
      </c>
      <c r="E673" t="s">
        <v>739</v>
      </c>
      <c r="F673" t="s">
        <v>1512</v>
      </c>
      <c r="G673" t="s">
        <v>1513</v>
      </c>
      <c r="H673" t="str">
        <f>IFERROR(VLOOKUP(B673,[2]Sheet2!K:L,2,0), "Laptop")</f>
        <v>Laptop</v>
      </c>
    </row>
    <row r="674" spans="1:8" x14ac:dyDescent="0.35">
      <c r="A674" t="s">
        <v>1514</v>
      </c>
      <c r="B674" t="s">
        <v>17</v>
      </c>
      <c r="C674" t="s">
        <v>10</v>
      </c>
      <c r="D674" t="s">
        <v>11</v>
      </c>
      <c r="E674" t="s">
        <v>739</v>
      </c>
      <c r="F674" t="s">
        <v>1515</v>
      </c>
      <c r="G674" t="s">
        <v>774</v>
      </c>
      <c r="H674" t="str">
        <f>IFERROR(VLOOKUP(B674,[2]Sheet2!K:L,2,0), "Laptop")</f>
        <v>Laptop</v>
      </c>
    </row>
    <row r="675" spans="1:8" x14ac:dyDescent="0.35">
      <c r="A675" t="s">
        <v>1516</v>
      </c>
      <c r="B675" t="s">
        <v>17</v>
      </c>
      <c r="C675" t="s">
        <v>10</v>
      </c>
      <c r="D675" t="s">
        <v>11</v>
      </c>
      <c r="E675" t="s">
        <v>739</v>
      </c>
      <c r="F675" t="s">
        <v>1517</v>
      </c>
      <c r="G675" t="s">
        <v>1054</v>
      </c>
      <c r="H675" t="str">
        <f>IFERROR(VLOOKUP(B675,[2]Sheet2!K:L,2,0), "Laptop")</f>
        <v>Laptop</v>
      </c>
    </row>
    <row r="676" spans="1:8" x14ac:dyDescent="0.35">
      <c r="A676" t="s">
        <v>1518</v>
      </c>
      <c r="B676" t="s">
        <v>1519</v>
      </c>
      <c r="C676" t="s">
        <v>10</v>
      </c>
      <c r="D676" t="s">
        <v>11</v>
      </c>
      <c r="E676" t="s">
        <v>739</v>
      </c>
      <c r="F676" t="s">
        <v>1520</v>
      </c>
      <c r="G676" t="s">
        <v>1209</v>
      </c>
      <c r="H676" t="str">
        <f>IFERROR(VLOOKUP(B676,[2]Sheet2!K:L,2,0), "Laptop")</f>
        <v>Laptop</v>
      </c>
    </row>
    <row r="677" spans="1:8" x14ac:dyDescent="0.35">
      <c r="A677" t="s">
        <v>1521</v>
      </c>
      <c r="B677" t="s">
        <v>37</v>
      </c>
      <c r="C677" t="s">
        <v>10</v>
      </c>
      <c r="D677" t="s">
        <v>11</v>
      </c>
      <c r="E677" t="s">
        <v>739</v>
      </c>
      <c r="F677" t="s">
        <v>1522</v>
      </c>
      <c r="G677" t="s">
        <v>1523</v>
      </c>
      <c r="H677" t="str">
        <f>IFERROR(VLOOKUP(B677,[2]Sheet2!K:L,2,0), "Laptop")</f>
        <v>Laptop</v>
      </c>
    </row>
    <row r="678" spans="1:8" x14ac:dyDescent="0.35">
      <c r="A678" t="s">
        <v>1524</v>
      </c>
      <c r="B678" t="s">
        <v>64</v>
      </c>
      <c r="C678" t="s">
        <v>10</v>
      </c>
      <c r="D678" t="s">
        <v>11</v>
      </c>
      <c r="E678" t="s">
        <v>739</v>
      </c>
      <c r="F678" t="s">
        <v>1525</v>
      </c>
      <c r="G678" t="s">
        <v>1526</v>
      </c>
      <c r="H678" t="str">
        <f>IFERROR(VLOOKUP(B678,[2]Sheet2!K:L,2,0), "Laptop")</f>
        <v>Desktop</v>
      </c>
    </row>
    <row r="679" spans="1:8" x14ac:dyDescent="0.35">
      <c r="A679" t="s">
        <v>1527</v>
      </c>
      <c r="B679" t="s">
        <v>17</v>
      </c>
      <c r="C679" t="s">
        <v>10</v>
      </c>
      <c r="D679" t="s">
        <v>11</v>
      </c>
      <c r="E679" t="s">
        <v>739</v>
      </c>
      <c r="F679" t="s">
        <v>1528</v>
      </c>
      <c r="G679" t="s">
        <v>1033</v>
      </c>
      <c r="H679" t="str">
        <f>IFERROR(VLOOKUP(B679,[2]Sheet2!K:L,2,0), "Laptop")</f>
        <v>Laptop</v>
      </c>
    </row>
    <row r="680" spans="1:8" x14ac:dyDescent="0.35">
      <c r="A680" t="s">
        <v>1529</v>
      </c>
      <c r="B680" t="s">
        <v>17</v>
      </c>
      <c r="C680" t="s">
        <v>10</v>
      </c>
      <c r="D680" t="s">
        <v>11</v>
      </c>
      <c r="E680" t="s">
        <v>739</v>
      </c>
      <c r="F680" t="s">
        <v>1530</v>
      </c>
      <c r="G680" t="s">
        <v>1162</v>
      </c>
      <c r="H680" t="str">
        <f>IFERROR(VLOOKUP(B680,[2]Sheet2!K:L,2,0), "Laptop")</f>
        <v>Laptop</v>
      </c>
    </row>
    <row r="681" spans="1:8" x14ac:dyDescent="0.35">
      <c r="A681" t="s">
        <v>1531</v>
      </c>
      <c r="B681" t="s">
        <v>17</v>
      </c>
      <c r="C681" t="s">
        <v>10</v>
      </c>
      <c r="D681" t="s">
        <v>11</v>
      </c>
      <c r="E681" t="s">
        <v>739</v>
      </c>
      <c r="F681" t="s">
        <v>1532</v>
      </c>
      <c r="G681" t="s">
        <v>1533</v>
      </c>
      <c r="H681" t="str">
        <f>IFERROR(VLOOKUP(B681,[2]Sheet2!K:L,2,0), "Laptop")</f>
        <v>Laptop</v>
      </c>
    </row>
    <row r="682" spans="1:8" x14ac:dyDescent="0.35">
      <c r="A682" t="s">
        <v>1534</v>
      </c>
      <c r="B682" t="s">
        <v>17</v>
      </c>
      <c r="C682" t="s">
        <v>10</v>
      </c>
      <c r="D682" t="s">
        <v>11</v>
      </c>
      <c r="E682" t="s">
        <v>739</v>
      </c>
      <c r="F682" t="s">
        <v>1535</v>
      </c>
      <c r="G682" t="s">
        <v>1536</v>
      </c>
      <c r="H682" t="str">
        <f>IFERROR(VLOOKUP(B682,[2]Sheet2!K:L,2,0), "Laptop")</f>
        <v>Laptop</v>
      </c>
    </row>
    <row r="683" spans="1:8" x14ac:dyDescent="0.35">
      <c r="A683" t="s">
        <v>1537</v>
      </c>
      <c r="B683" t="s">
        <v>17</v>
      </c>
      <c r="C683" t="s">
        <v>10</v>
      </c>
      <c r="D683" t="s">
        <v>11</v>
      </c>
      <c r="E683" t="s">
        <v>739</v>
      </c>
      <c r="F683" t="s">
        <v>1538</v>
      </c>
      <c r="G683" t="s">
        <v>314</v>
      </c>
      <c r="H683" t="str">
        <f>IFERROR(VLOOKUP(B683,[2]Sheet2!K:L,2,0), "Laptop")</f>
        <v>Laptop</v>
      </c>
    </row>
    <row r="684" spans="1:8" x14ac:dyDescent="0.35">
      <c r="A684" t="s">
        <v>1539</v>
      </c>
      <c r="B684" t="s">
        <v>17</v>
      </c>
      <c r="C684" t="s">
        <v>10</v>
      </c>
      <c r="D684" t="s">
        <v>11</v>
      </c>
      <c r="E684" t="s">
        <v>739</v>
      </c>
      <c r="F684" t="s">
        <v>1540</v>
      </c>
      <c r="G684" t="s">
        <v>612</v>
      </c>
      <c r="H684" t="str">
        <f>IFERROR(VLOOKUP(B684,[2]Sheet2!K:L,2,0), "Laptop")</f>
        <v>Laptop</v>
      </c>
    </row>
    <row r="685" spans="1:8" x14ac:dyDescent="0.35">
      <c r="A685" t="s">
        <v>1541</v>
      </c>
      <c r="B685" t="s">
        <v>17</v>
      </c>
      <c r="C685" t="s">
        <v>10</v>
      </c>
      <c r="D685" t="s">
        <v>11</v>
      </c>
      <c r="E685" t="s">
        <v>739</v>
      </c>
      <c r="F685" t="s">
        <v>1542</v>
      </c>
      <c r="G685" t="s">
        <v>1470</v>
      </c>
      <c r="H685" t="str">
        <f>IFERROR(VLOOKUP(B685,[2]Sheet2!K:L,2,0), "Laptop")</f>
        <v>Laptop</v>
      </c>
    </row>
    <row r="686" spans="1:8" x14ac:dyDescent="0.35">
      <c r="A686" t="s">
        <v>939</v>
      </c>
      <c r="B686" t="s">
        <v>64</v>
      </c>
      <c r="C686" t="s">
        <v>10</v>
      </c>
      <c r="D686" t="s">
        <v>11</v>
      </c>
      <c r="E686" t="s">
        <v>739</v>
      </c>
      <c r="F686" t="s">
        <v>1543</v>
      </c>
      <c r="G686" t="s">
        <v>942</v>
      </c>
      <c r="H686" t="str">
        <f>IFERROR(VLOOKUP(B686,[2]Sheet2!K:L,2,0), "Laptop")</f>
        <v>Desktop</v>
      </c>
    </row>
    <row r="687" spans="1:8" x14ac:dyDescent="0.35">
      <c r="A687" t="s">
        <v>1544</v>
      </c>
      <c r="B687" t="s">
        <v>1545</v>
      </c>
      <c r="C687" t="s">
        <v>10</v>
      </c>
      <c r="D687" t="s">
        <v>11</v>
      </c>
      <c r="E687" t="s">
        <v>739</v>
      </c>
      <c r="F687" t="s">
        <v>1546</v>
      </c>
      <c r="G687" t="s">
        <v>741</v>
      </c>
      <c r="H687" t="str">
        <f>IFERROR(VLOOKUP(B687,[2]Sheet2!K:L,2,0), "Laptop")</f>
        <v>Laptop</v>
      </c>
    </row>
    <row r="688" spans="1:8" x14ac:dyDescent="0.35">
      <c r="A688" t="s">
        <v>1547</v>
      </c>
      <c r="B688" t="s">
        <v>779</v>
      </c>
      <c r="C688" t="s">
        <v>10</v>
      </c>
      <c r="D688" t="s">
        <v>11</v>
      </c>
      <c r="E688" t="s">
        <v>739</v>
      </c>
      <c r="F688" t="s">
        <v>1548</v>
      </c>
      <c r="G688" t="s">
        <v>747</v>
      </c>
      <c r="H688" t="str">
        <f>IFERROR(VLOOKUP(B688,[2]Sheet2!K:L,2,0), "Laptop")</f>
        <v>Laptop</v>
      </c>
    </row>
    <row r="689" spans="1:8" x14ac:dyDescent="0.35">
      <c r="A689" t="s">
        <v>1549</v>
      </c>
      <c r="B689" t="s">
        <v>140</v>
      </c>
      <c r="C689" t="s">
        <v>10</v>
      </c>
      <c r="D689" t="s">
        <v>11</v>
      </c>
      <c r="E689" t="s">
        <v>739</v>
      </c>
      <c r="F689" t="s">
        <v>1550</v>
      </c>
      <c r="G689" t="s">
        <v>1551</v>
      </c>
      <c r="H689" t="str">
        <f>IFERROR(VLOOKUP(B689,[2]Sheet2!K:L,2,0), "Laptop")</f>
        <v>Laptop</v>
      </c>
    </row>
    <row r="690" spans="1:8" x14ac:dyDescent="0.35">
      <c r="A690" t="s">
        <v>1202</v>
      </c>
      <c r="B690" t="s">
        <v>1552</v>
      </c>
      <c r="C690" t="s">
        <v>10</v>
      </c>
      <c r="D690" t="s">
        <v>11</v>
      </c>
      <c r="E690" t="s">
        <v>739</v>
      </c>
      <c r="F690" t="s">
        <v>1553</v>
      </c>
      <c r="G690" t="s">
        <v>1204</v>
      </c>
      <c r="H690" t="str">
        <f>IFERROR(VLOOKUP(B690,[2]Sheet2!K:L,2,0), "Laptop")</f>
        <v>Workstation</v>
      </c>
    </row>
    <row r="691" spans="1:8" x14ac:dyDescent="0.35">
      <c r="A691" t="s">
        <v>1554</v>
      </c>
      <c r="B691" t="s">
        <v>17</v>
      </c>
      <c r="C691" t="s">
        <v>10</v>
      </c>
      <c r="D691" t="s">
        <v>11</v>
      </c>
      <c r="E691" t="s">
        <v>739</v>
      </c>
      <c r="F691" t="s">
        <v>1555</v>
      </c>
      <c r="G691" t="s">
        <v>617</v>
      </c>
      <c r="H691" t="str">
        <f>IFERROR(VLOOKUP(B691,[2]Sheet2!K:L,2,0), "Laptop")</f>
        <v>Laptop</v>
      </c>
    </row>
    <row r="692" spans="1:8" x14ac:dyDescent="0.35">
      <c r="A692" t="s">
        <v>969</v>
      </c>
      <c r="B692" t="s">
        <v>1556</v>
      </c>
      <c r="C692" t="s">
        <v>10</v>
      </c>
      <c r="D692" t="s">
        <v>11</v>
      </c>
      <c r="E692" t="s">
        <v>739</v>
      </c>
      <c r="F692" t="s">
        <v>1557</v>
      </c>
      <c r="G692" t="s">
        <v>642</v>
      </c>
      <c r="H692" t="str">
        <f>IFERROR(VLOOKUP(B692,[2]Sheet2!K:L,2,0), "Laptop")</f>
        <v>Laptop</v>
      </c>
    </row>
    <row r="693" spans="1:8" x14ac:dyDescent="0.35">
      <c r="A693" t="s">
        <v>1558</v>
      </c>
      <c r="B693" t="s">
        <v>17</v>
      </c>
      <c r="C693" t="s">
        <v>10</v>
      </c>
      <c r="D693" t="s">
        <v>11</v>
      </c>
      <c r="E693" t="s">
        <v>739</v>
      </c>
      <c r="F693" t="s">
        <v>1559</v>
      </c>
      <c r="G693" t="s">
        <v>777</v>
      </c>
      <c r="H693" t="str">
        <f>IFERROR(VLOOKUP(B693,[2]Sheet2!K:L,2,0), "Laptop")</f>
        <v>Laptop</v>
      </c>
    </row>
    <row r="694" spans="1:8" x14ac:dyDescent="0.35">
      <c r="A694" t="s">
        <v>1560</v>
      </c>
      <c r="B694" t="s">
        <v>64</v>
      </c>
      <c r="C694" t="s">
        <v>10</v>
      </c>
      <c r="D694" t="s">
        <v>11</v>
      </c>
      <c r="E694" t="s">
        <v>739</v>
      </c>
      <c r="F694" t="s">
        <v>1561</v>
      </c>
      <c r="G694" t="s">
        <v>580</v>
      </c>
      <c r="H694" t="str">
        <f>IFERROR(VLOOKUP(B694,[2]Sheet2!K:L,2,0), "Laptop")</f>
        <v>Desktop</v>
      </c>
    </row>
    <row r="695" spans="1:8" x14ac:dyDescent="0.35">
      <c r="A695" t="s">
        <v>1562</v>
      </c>
      <c r="B695" t="s">
        <v>17</v>
      </c>
      <c r="C695" t="s">
        <v>10</v>
      </c>
      <c r="D695" t="s">
        <v>11</v>
      </c>
      <c r="E695" t="s">
        <v>739</v>
      </c>
      <c r="F695" t="s">
        <v>1563</v>
      </c>
      <c r="G695" t="s">
        <v>888</v>
      </c>
      <c r="H695" t="str">
        <f>IFERROR(VLOOKUP(B695,[2]Sheet2!K:L,2,0), "Laptop")</f>
        <v>Laptop</v>
      </c>
    </row>
    <row r="696" spans="1:8" x14ac:dyDescent="0.35">
      <c r="A696" t="s">
        <v>1564</v>
      </c>
      <c r="B696" t="s">
        <v>17</v>
      </c>
      <c r="C696" t="s">
        <v>10</v>
      </c>
      <c r="D696" t="s">
        <v>11</v>
      </c>
      <c r="E696" t="s">
        <v>739</v>
      </c>
      <c r="F696" t="s">
        <v>1565</v>
      </c>
      <c r="G696" t="s">
        <v>822</v>
      </c>
      <c r="H696" t="str">
        <f>IFERROR(VLOOKUP(B696,[2]Sheet2!K:L,2,0), "Laptop")</f>
        <v>Laptop</v>
      </c>
    </row>
    <row r="697" spans="1:8" x14ac:dyDescent="0.35">
      <c r="A697" t="s">
        <v>1566</v>
      </c>
      <c r="B697" t="s">
        <v>37</v>
      </c>
      <c r="C697" t="s">
        <v>10</v>
      </c>
      <c r="D697" t="s">
        <v>11</v>
      </c>
      <c r="E697" t="s">
        <v>739</v>
      </c>
      <c r="F697" t="s">
        <v>1567</v>
      </c>
      <c r="G697" t="s">
        <v>1316</v>
      </c>
      <c r="H697" t="str">
        <f>IFERROR(VLOOKUP(B697,[2]Sheet2!K:L,2,0), "Laptop")</f>
        <v>Laptop</v>
      </c>
    </row>
    <row r="698" spans="1:8" x14ac:dyDescent="0.35">
      <c r="A698" t="s">
        <v>1568</v>
      </c>
      <c r="B698" t="s">
        <v>1569</v>
      </c>
      <c r="C698" t="s">
        <v>10</v>
      </c>
      <c r="D698" t="s">
        <v>11</v>
      </c>
      <c r="E698" t="s">
        <v>739</v>
      </c>
      <c r="F698" t="s">
        <v>1570</v>
      </c>
      <c r="G698" t="s">
        <v>974</v>
      </c>
      <c r="H698" t="str">
        <f>IFERROR(VLOOKUP(B698,[2]Sheet2!K:L,2,0), "Laptop")</f>
        <v>Laptop</v>
      </c>
    </row>
    <row r="699" spans="1:8" x14ac:dyDescent="0.35">
      <c r="A699" t="s">
        <v>1571</v>
      </c>
      <c r="B699" t="s">
        <v>64</v>
      </c>
      <c r="C699" t="s">
        <v>10</v>
      </c>
      <c r="D699" t="s">
        <v>11</v>
      </c>
      <c r="E699" t="s">
        <v>739</v>
      </c>
      <c r="F699" t="s">
        <v>1572</v>
      </c>
      <c r="G699" t="s">
        <v>888</v>
      </c>
      <c r="H699" t="str">
        <f>IFERROR(VLOOKUP(B699,[2]Sheet2!K:L,2,0), "Laptop")</f>
        <v>Desktop</v>
      </c>
    </row>
    <row r="700" spans="1:8" x14ac:dyDescent="0.35">
      <c r="A700" t="s">
        <v>1573</v>
      </c>
      <c r="B700" t="s">
        <v>1574</v>
      </c>
      <c r="C700" t="s">
        <v>10</v>
      </c>
      <c r="D700" t="s">
        <v>11</v>
      </c>
      <c r="E700" t="s">
        <v>739</v>
      </c>
      <c r="F700" t="s">
        <v>1575</v>
      </c>
      <c r="G700" t="s">
        <v>1275</v>
      </c>
      <c r="H700" t="str">
        <f>IFERROR(VLOOKUP(B700,[2]Sheet2!K:L,2,0), "Laptop")</f>
        <v>Laptop</v>
      </c>
    </row>
    <row r="701" spans="1:8" x14ac:dyDescent="0.35">
      <c r="A701" t="s">
        <v>1576</v>
      </c>
      <c r="B701" t="s">
        <v>17</v>
      </c>
      <c r="C701" t="s">
        <v>10</v>
      </c>
      <c r="D701" t="s">
        <v>11</v>
      </c>
      <c r="E701" t="s">
        <v>739</v>
      </c>
      <c r="F701" t="s">
        <v>1577</v>
      </c>
      <c r="G701" t="s">
        <v>1188</v>
      </c>
      <c r="H701" t="str">
        <f>IFERROR(VLOOKUP(B701,[2]Sheet2!K:L,2,0), "Laptop")</f>
        <v>Laptop</v>
      </c>
    </row>
    <row r="702" spans="1:8" x14ac:dyDescent="0.35">
      <c r="A702" t="s">
        <v>1578</v>
      </c>
      <c r="B702" t="s">
        <v>27</v>
      </c>
      <c r="C702" t="s">
        <v>10</v>
      </c>
      <c r="D702" t="s">
        <v>11</v>
      </c>
      <c r="E702" t="s">
        <v>739</v>
      </c>
      <c r="F702" t="s">
        <v>1579</v>
      </c>
      <c r="G702" t="s">
        <v>859</v>
      </c>
      <c r="H702" t="str">
        <f>IFERROR(VLOOKUP(B702,[2]Sheet2!K:L,2,0), "Laptop")</f>
        <v>Laptop</v>
      </c>
    </row>
    <row r="703" spans="1:8" x14ac:dyDescent="0.35">
      <c r="A703" t="s">
        <v>1580</v>
      </c>
      <c r="B703" t="s">
        <v>32</v>
      </c>
      <c r="C703" t="s">
        <v>10</v>
      </c>
      <c r="D703" t="s">
        <v>11</v>
      </c>
      <c r="E703" t="s">
        <v>739</v>
      </c>
      <c r="F703" t="s">
        <v>1581</v>
      </c>
      <c r="G703" t="s">
        <v>774</v>
      </c>
      <c r="H703" t="str">
        <f>IFERROR(VLOOKUP(B703,[2]Sheet2!K:L,2,0), "Laptop")</f>
        <v>Laptop</v>
      </c>
    </row>
    <row r="704" spans="1:8" x14ac:dyDescent="0.35">
      <c r="A704" t="s">
        <v>1582</v>
      </c>
      <c r="B704" t="s">
        <v>37</v>
      </c>
      <c r="C704" t="s">
        <v>10</v>
      </c>
      <c r="D704" t="s">
        <v>11</v>
      </c>
      <c r="E704" t="s">
        <v>739</v>
      </c>
      <c r="F704" t="s">
        <v>1583</v>
      </c>
      <c r="G704" t="s">
        <v>57</v>
      </c>
      <c r="H704" t="str">
        <f>IFERROR(VLOOKUP(B704,[2]Sheet2!K:L,2,0), "Laptop")</f>
        <v>Laptop</v>
      </c>
    </row>
    <row r="705" spans="1:8" x14ac:dyDescent="0.35">
      <c r="A705" t="s">
        <v>1584</v>
      </c>
      <c r="B705" t="s">
        <v>17</v>
      </c>
      <c r="C705" t="s">
        <v>10</v>
      </c>
      <c r="D705" t="s">
        <v>11</v>
      </c>
      <c r="E705" t="s">
        <v>739</v>
      </c>
      <c r="F705" t="s">
        <v>1585</v>
      </c>
      <c r="G705" t="s">
        <v>1586</v>
      </c>
      <c r="H705" t="str">
        <f>IFERROR(VLOOKUP(B705,[2]Sheet2!K:L,2,0), "Laptop")</f>
        <v>Laptop</v>
      </c>
    </row>
    <row r="706" spans="1:8" x14ac:dyDescent="0.35">
      <c r="A706" t="s">
        <v>1064</v>
      </c>
      <c r="B706" t="s">
        <v>1065</v>
      </c>
      <c r="C706" t="s">
        <v>10</v>
      </c>
      <c r="D706" t="s">
        <v>11</v>
      </c>
      <c r="E706" t="s">
        <v>739</v>
      </c>
      <c r="F706" t="s">
        <v>1587</v>
      </c>
      <c r="G706" t="s">
        <v>915</v>
      </c>
      <c r="H706" t="str">
        <f>IFERROR(VLOOKUP(B706,[2]Sheet2!K:L,2,0), "Laptop")</f>
        <v>Desktop</v>
      </c>
    </row>
    <row r="707" spans="1:8" x14ac:dyDescent="0.35">
      <c r="A707" t="s">
        <v>1064</v>
      </c>
      <c r="B707" t="s">
        <v>1065</v>
      </c>
      <c r="C707" t="s">
        <v>10</v>
      </c>
      <c r="D707" t="s">
        <v>11</v>
      </c>
      <c r="E707" t="s">
        <v>739</v>
      </c>
      <c r="F707" t="s">
        <v>1588</v>
      </c>
      <c r="G707" t="s">
        <v>915</v>
      </c>
      <c r="H707" t="str">
        <f>IFERROR(VLOOKUP(B707,[2]Sheet2!K:L,2,0), "Laptop")</f>
        <v>Desktop</v>
      </c>
    </row>
    <row r="708" spans="1:8" x14ac:dyDescent="0.35">
      <c r="A708" t="s">
        <v>1589</v>
      </c>
      <c r="B708" t="s">
        <v>212</v>
      </c>
      <c r="C708" t="s">
        <v>10</v>
      </c>
      <c r="D708" t="s">
        <v>11</v>
      </c>
      <c r="E708" t="s">
        <v>739</v>
      </c>
      <c r="F708" t="s">
        <v>1590</v>
      </c>
      <c r="G708" t="s">
        <v>774</v>
      </c>
      <c r="H708" t="str">
        <f>IFERROR(VLOOKUP(B708,[2]Sheet2!K:L,2,0), "Laptop")</f>
        <v>Laptop</v>
      </c>
    </row>
    <row r="709" spans="1:8" x14ac:dyDescent="0.35">
      <c r="A709" t="s">
        <v>1591</v>
      </c>
      <c r="B709" t="s">
        <v>17</v>
      </c>
      <c r="C709" t="s">
        <v>10</v>
      </c>
      <c r="D709" t="s">
        <v>11</v>
      </c>
      <c r="E709" t="s">
        <v>739</v>
      </c>
      <c r="F709" t="s">
        <v>1592</v>
      </c>
      <c r="G709" t="s">
        <v>819</v>
      </c>
      <c r="H709" t="str">
        <f>IFERROR(VLOOKUP(B709,[2]Sheet2!K:L,2,0), "Laptop")</f>
        <v>Laptop</v>
      </c>
    </row>
    <row r="710" spans="1:8" x14ac:dyDescent="0.35">
      <c r="A710" t="s">
        <v>1593</v>
      </c>
      <c r="B710" t="s">
        <v>989</v>
      </c>
      <c r="C710" t="s">
        <v>10</v>
      </c>
      <c r="D710" t="s">
        <v>11</v>
      </c>
      <c r="E710" t="s">
        <v>739</v>
      </c>
      <c r="F710" t="s">
        <v>1594</v>
      </c>
      <c r="G710" t="s">
        <v>156</v>
      </c>
      <c r="H710" t="str">
        <f>IFERROR(VLOOKUP(B710,[2]Sheet2!K:L,2,0), "Laptop")</f>
        <v>Workstation</v>
      </c>
    </row>
    <row r="711" spans="1:8" x14ac:dyDescent="0.35">
      <c r="A711" t="s">
        <v>1595</v>
      </c>
      <c r="B711" t="s">
        <v>37</v>
      </c>
      <c r="C711" t="s">
        <v>10</v>
      </c>
      <c r="D711" t="s">
        <v>11</v>
      </c>
      <c r="E711" t="s">
        <v>739</v>
      </c>
      <c r="F711" t="s">
        <v>1596</v>
      </c>
      <c r="G711" t="s">
        <v>830</v>
      </c>
      <c r="H711" t="str">
        <f>IFERROR(VLOOKUP(B711,[2]Sheet2!K:L,2,0), "Laptop")</f>
        <v>Laptop</v>
      </c>
    </row>
    <row r="712" spans="1:8" x14ac:dyDescent="0.35">
      <c r="A712" t="s">
        <v>1597</v>
      </c>
      <c r="B712" t="s">
        <v>37</v>
      </c>
      <c r="C712" t="s">
        <v>10</v>
      </c>
      <c r="D712" t="s">
        <v>11</v>
      </c>
      <c r="E712" t="s">
        <v>739</v>
      </c>
      <c r="F712" t="s">
        <v>1598</v>
      </c>
      <c r="G712" t="s">
        <v>1599</v>
      </c>
      <c r="H712" t="str">
        <f>IFERROR(VLOOKUP(B712,[2]Sheet2!K:L,2,0), "Laptop")</f>
        <v>Laptop</v>
      </c>
    </row>
    <row r="713" spans="1:8" x14ac:dyDescent="0.35">
      <c r="A713" t="s">
        <v>1600</v>
      </c>
      <c r="B713" t="s">
        <v>37</v>
      </c>
      <c r="C713" t="s">
        <v>10</v>
      </c>
      <c r="D713" t="s">
        <v>11</v>
      </c>
      <c r="E713" t="s">
        <v>739</v>
      </c>
      <c r="F713" t="s">
        <v>1601</v>
      </c>
      <c r="G713" t="s">
        <v>955</v>
      </c>
      <c r="H713" t="str">
        <f>IFERROR(VLOOKUP(B713,[2]Sheet2!K:L,2,0), "Laptop")</f>
        <v>Laptop</v>
      </c>
    </row>
    <row r="714" spans="1:8" x14ac:dyDescent="0.35">
      <c r="A714" t="s">
        <v>1602</v>
      </c>
      <c r="B714" t="s">
        <v>17</v>
      </c>
      <c r="C714" t="s">
        <v>10</v>
      </c>
      <c r="D714" t="s">
        <v>11</v>
      </c>
      <c r="E714" t="s">
        <v>739</v>
      </c>
      <c r="F714" t="s">
        <v>1603</v>
      </c>
      <c r="G714" t="s">
        <v>574</v>
      </c>
      <c r="H714" t="str">
        <f>IFERROR(VLOOKUP(B714,[2]Sheet2!K:L,2,0), "Laptop")</f>
        <v>Laptop</v>
      </c>
    </row>
    <row r="715" spans="1:8" x14ac:dyDescent="0.35">
      <c r="A715" t="s">
        <v>1604</v>
      </c>
      <c r="B715" t="s">
        <v>37</v>
      </c>
      <c r="C715" t="s">
        <v>10</v>
      </c>
      <c r="D715" t="s">
        <v>11</v>
      </c>
      <c r="E715" t="s">
        <v>739</v>
      </c>
      <c r="F715" t="s">
        <v>1605</v>
      </c>
      <c r="G715" t="s">
        <v>1016</v>
      </c>
      <c r="H715" t="str">
        <f>IFERROR(VLOOKUP(B715,[2]Sheet2!K:L,2,0), "Laptop")</f>
        <v>Laptop</v>
      </c>
    </row>
    <row r="716" spans="1:8" x14ac:dyDescent="0.35">
      <c r="A716" t="s">
        <v>1606</v>
      </c>
      <c r="B716" t="s">
        <v>37</v>
      </c>
      <c r="C716" t="s">
        <v>10</v>
      </c>
      <c r="D716" t="s">
        <v>11</v>
      </c>
      <c r="E716" t="s">
        <v>739</v>
      </c>
      <c r="F716" t="s">
        <v>1607</v>
      </c>
      <c r="G716" t="s">
        <v>574</v>
      </c>
      <c r="H716" t="str">
        <f>IFERROR(VLOOKUP(B716,[2]Sheet2!K:L,2,0), "Laptop")</f>
        <v>Laptop</v>
      </c>
    </row>
    <row r="717" spans="1:8" x14ac:dyDescent="0.35">
      <c r="A717" t="s">
        <v>1608</v>
      </c>
      <c r="B717" t="s">
        <v>17</v>
      </c>
      <c r="C717" t="s">
        <v>10</v>
      </c>
      <c r="D717" t="s">
        <v>11</v>
      </c>
      <c r="E717" t="s">
        <v>739</v>
      </c>
      <c r="F717" t="s">
        <v>1609</v>
      </c>
      <c r="G717" t="s">
        <v>768</v>
      </c>
      <c r="H717" t="str">
        <f>IFERROR(VLOOKUP(B717,[2]Sheet2!K:L,2,0), "Laptop")</f>
        <v>Laptop</v>
      </c>
    </row>
    <row r="718" spans="1:8" x14ac:dyDescent="0.35">
      <c r="A718" t="s">
        <v>1610</v>
      </c>
      <c r="B718" t="s">
        <v>17</v>
      </c>
      <c r="C718" t="s">
        <v>10</v>
      </c>
      <c r="D718" t="s">
        <v>11</v>
      </c>
      <c r="E718" t="s">
        <v>739</v>
      </c>
      <c r="F718" t="s">
        <v>1611</v>
      </c>
      <c r="G718" t="s">
        <v>1612</v>
      </c>
      <c r="H718" t="str">
        <f>IFERROR(VLOOKUP(B718,[2]Sheet2!K:L,2,0), "Laptop")</f>
        <v>Laptop</v>
      </c>
    </row>
    <row r="719" spans="1:8" x14ac:dyDescent="0.35">
      <c r="A719" t="s">
        <v>1202</v>
      </c>
      <c r="B719" t="s">
        <v>133</v>
      </c>
      <c r="C719" t="s">
        <v>10</v>
      </c>
      <c r="D719" t="s">
        <v>11</v>
      </c>
      <c r="E719" t="s">
        <v>739</v>
      </c>
      <c r="F719" t="s">
        <v>1613</v>
      </c>
      <c r="G719" t="s">
        <v>1204</v>
      </c>
      <c r="H719" t="str">
        <f>IFERROR(VLOOKUP(B719,[2]Sheet2!K:L,2,0), "Laptop")</f>
        <v>Desktop</v>
      </c>
    </row>
    <row r="720" spans="1:8" x14ac:dyDescent="0.35">
      <c r="A720" t="s">
        <v>1614</v>
      </c>
      <c r="B720" t="s">
        <v>17</v>
      </c>
      <c r="C720" t="s">
        <v>10</v>
      </c>
      <c r="D720" t="s">
        <v>11</v>
      </c>
      <c r="E720" t="s">
        <v>739</v>
      </c>
      <c r="F720" t="s">
        <v>1615</v>
      </c>
      <c r="G720" t="s">
        <v>936</v>
      </c>
      <c r="H720" t="str">
        <f>IFERROR(VLOOKUP(B720,[2]Sheet2!K:L,2,0), "Laptop")</f>
        <v>Laptop</v>
      </c>
    </row>
    <row r="721" spans="1:8" x14ac:dyDescent="0.35">
      <c r="A721" t="s">
        <v>1616</v>
      </c>
      <c r="B721" t="s">
        <v>140</v>
      </c>
      <c r="C721" t="s">
        <v>10</v>
      </c>
      <c r="D721" t="s">
        <v>11</v>
      </c>
      <c r="E721" t="s">
        <v>739</v>
      </c>
      <c r="F721" t="s">
        <v>1617</v>
      </c>
      <c r="G721" t="s">
        <v>122</v>
      </c>
      <c r="H721" t="str">
        <f>IFERROR(VLOOKUP(B721,[2]Sheet2!K:L,2,0), "Laptop")</f>
        <v>Laptop</v>
      </c>
    </row>
    <row r="722" spans="1:8" x14ac:dyDescent="0.35">
      <c r="A722" t="s">
        <v>1618</v>
      </c>
      <c r="B722" t="s">
        <v>1619</v>
      </c>
      <c r="C722" t="s">
        <v>10</v>
      </c>
      <c r="D722" t="s">
        <v>11</v>
      </c>
      <c r="E722" t="s">
        <v>739</v>
      </c>
      <c r="F722" t="s">
        <v>1620</v>
      </c>
      <c r="G722" t="s">
        <v>859</v>
      </c>
      <c r="H722" t="str">
        <f>IFERROR(VLOOKUP(B722,[2]Sheet2!K:L,2,0), "Laptop")</f>
        <v>Workstation</v>
      </c>
    </row>
    <row r="723" spans="1:8" x14ac:dyDescent="0.35">
      <c r="A723" t="s">
        <v>1621</v>
      </c>
      <c r="B723" t="s">
        <v>37</v>
      </c>
      <c r="C723" t="s">
        <v>10</v>
      </c>
      <c r="D723" t="s">
        <v>11</v>
      </c>
      <c r="E723" t="s">
        <v>739</v>
      </c>
      <c r="F723" t="s">
        <v>1622</v>
      </c>
      <c r="G723" t="s">
        <v>955</v>
      </c>
      <c r="H723" t="str">
        <f>IFERROR(VLOOKUP(B723,[2]Sheet2!K:L,2,0), "Laptop")</f>
        <v>Laptop</v>
      </c>
    </row>
    <row r="724" spans="1:8" x14ac:dyDescent="0.35">
      <c r="A724" t="s">
        <v>1623</v>
      </c>
      <c r="B724" t="s">
        <v>1031</v>
      </c>
      <c r="C724" t="s">
        <v>10</v>
      </c>
      <c r="D724" t="s">
        <v>11</v>
      </c>
      <c r="E724" t="s">
        <v>739</v>
      </c>
      <c r="F724" t="s">
        <v>1624</v>
      </c>
      <c r="H724" t="str">
        <f>IFERROR(VLOOKUP(B724,[2]Sheet2!K:L,2,0), "Laptop")</f>
        <v>Laptop</v>
      </c>
    </row>
    <row r="725" spans="1:8" x14ac:dyDescent="0.35">
      <c r="A725" t="s">
        <v>1623</v>
      </c>
      <c r="B725" t="s">
        <v>1545</v>
      </c>
      <c r="C725" t="s">
        <v>10</v>
      </c>
      <c r="D725" t="s">
        <v>11</v>
      </c>
      <c r="E725" t="s">
        <v>739</v>
      </c>
      <c r="F725" t="s">
        <v>1624</v>
      </c>
      <c r="G725" t="s">
        <v>1033</v>
      </c>
      <c r="H725" t="str">
        <f>IFERROR(VLOOKUP(B725,[2]Sheet2!K:L,2,0), "Laptop")</f>
        <v>Laptop</v>
      </c>
    </row>
    <row r="726" spans="1:8" x14ac:dyDescent="0.35">
      <c r="A726" t="s">
        <v>1625</v>
      </c>
      <c r="B726" t="s">
        <v>273</v>
      </c>
      <c r="C726" t="s">
        <v>10</v>
      </c>
      <c r="D726" t="s">
        <v>11</v>
      </c>
      <c r="E726" t="s">
        <v>739</v>
      </c>
      <c r="F726" t="s">
        <v>1626</v>
      </c>
      <c r="G726" t="s">
        <v>661</v>
      </c>
      <c r="H726" t="str">
        <f>IFERROR(VLOOKUP(B726,[2]Sheet2!K:L,2,0), "Laptop")</f>
        <v>Laptop</v>
      </c>
    </row>
    <row r="727" spans="1:8" x14ac:dyDescent="0.35">
      <c r="A727" t="s">
        <v>1627</v>
      </c>
      <c r="B727" t="s">
        <v>37</v>
      </c>
      <c r="C727" t="s">
        <v>10</v>
      </c>
      <c r="D727" t="s">
        <v>11</v>
      </c>
      <c r="E727" t="s">
        <v>739</v>
      </c>
      <c r="F727" t="s">
        <v>1628</v>
      </c>
      <c r="G727" t="s">
        <v>577</v>
      </c>
      <c r="H727" t="str">
        <f>IFERROR(VLOOKUP(B727,[2]Sheet2!K:L,2,0), "Laptop")</f>
        <v>Laptop</v>
      </c>
    </row>
    <row r="728" spans="1:8" x14ac:dyDescent="0.35">
      <c r="A728" t="s">
        <v>1629</v>
      </c>
      <c r="B728" t="s">
        <v>37</v>
      </c>
      <c r="C728" t="s">
        <v>10</v>
      </c>
      <c r="D728" t="s">
        <v>11</v>
      </c>
      <c r="E728" t="s">
        <v>739</v>
      </c>
      <c r="F728" t="s">
        <v>1630</v>
      </c>
      <c r="G728" t="s">
        <v>1631</v>
      </c>
      <c r="H728" t="str">
        <f>IFERROR(VLOOKUP(B728,[2]Sheet2!K:L,2,0), "Laptop")</f>
        <v>Laptop</v>
      </c>
    </row>
    <row r="729" spans="1:8" x14ac:dyDescent="0.35">
      <c r="A729" t="s">
        <v>808</v>
      </c>
      <c r="B729" t="s">
        <v>1556</v>
      </c>
      <c r="C729" t="s">
        <v>10</v>
      </c>
      <c r="D729" t="s">
        <v>11</v>
      </c>
      <c r="E729" t="s">
        <v>739</v>
      </c>
      <c r="F729" t="s">
        <v>1632</v>
      </c>
      <c r="G729" t="s">
        <v>810</v>
      </c>
      <c r="H729" t="str">
        <f>IFERROR(VLOOKUP(B729,[2]Sheet2!K:L,2,0), "Laptop")</f>
        <v>Laptop</v>
      </c>
    </row>
    <row r="730" spans="1:8" x14ac:dyDescent="0.35">
      <c r="A730" t="s">
        <v>1633</v>
      </c>
      <c r="B730" t="s">
        <v>17</v>
      </c>
      <c r="C730" t="s">
        <v>10</v>
      </c>
      <c r="D730" t="s">
        <v>11</v>
      </c>
      <c r="E730" t="s">
        <v>739</v>
      </c>
      <c r="F730" t="s">
        <v>1634</v>
      </c>
      <c r="G730" t="s">
        <v>788</v>
      </c>
      <c r="H730" t="str">
        <f>IFERROR(VLOOKUP(B730,[2]Sheet2!K:L,2,0), "Laptop")</f>
        <v>Laptop</v>
      </c>
    </row>
    <row r="731" spans="1:8" x14ac:dyDescent="0.35">
      <c r="A731" t="s">
        <v>869</v>
      </c>
      <c r="B731" t="s">
        <v>37</v>
      </c>
      <c r="C731" t="s">
        <v>10</v>
      </c>
      <c r="D731" t="s">
        <v>11</v>
      </c>
      <c r="E731" t="s">
        <v>739</v>
      </c>
      <c r="F731" t="s">
        <v>1635</v>
      </c>
      <c r="G731" t="s">
        <v>799</v>
      </c>
      <c r="H731" t="str">
        <f>IFERROR(VLOOKUP(B731,[2]Sheet2!K:L,2,0), "Laptop")</f>
        <v>Laptop</v>
      </c>
    </row>
    <row r="732" spans="1:8" x14ac:dyDescent="0.35">
      <c r="A732" t="s">
        <v>1636</v>
      </c>
      <c r="B732" t="s">
        <v>37</v>
      </c>
      <c r="C732" t="s">
        <v>10</v>
      </c>
      <c r="D732" t="s">
        <v>11</v>
      </c>
      <c r="E732" t="s">
        <v>739</v>
      </c>
      <c r="F732" t="s">
        <v>1637</v>
      </c>
      <c r="G732" t="s">
        <v>1054</v>
      </c>
      <c r="H732" t="str">
        <f>IFERROR(VLOOKUP(B732,[2]Sheet2!K:L,2,0), "Laptop")</f>
        <v>Laptop</v>
      </c>
    </row>
    <row r="733" spans="1:8" x14ac:dyDescent="0.35">
      <c r="A733" t="s">
        <v>1638</v>
      </c>
      <c r="B733" t="s">
        <v>17</v>
      </c>
      <c r="C733" t="s">
        <v>10</v>
      </c>
      <c r="D733" t="s">
        <v>11</v>
      </c>
      <c r="E733" t="s">
        <v>739</v>
      </c>
      <c r="F733" t="s">
        <v>1639</v>
      </c>
      <c r="G733" t="s">
        <v>550</v>
      </c>
      <c r="H733" t="str">
        <f>IFERROR(VLOOKUP(B733,[2]Sheet2!K:L,2,0), "Laptop")</f>
        <v>Laptop</v>
      </c>
    </row>
    <row r="734" spans="1:8" x14ac:dyDescent="0.35">
      <c r="A734" t="s">
        <v>1640</v>
      </c>
      <c r="B734" t="s">
        <v>17</v>
      </c>
      <c r="C734" t="s">
        <v>10</v>
      </c>
      <c r="D734" t="s">
        <v>11</v>
      </c>
      <c r="E734" t="s">
        <v>739</v>
      </c>
      <c r="F734" t="s">
        <v>1641</v>
      </c>
      <c r="G734" t="s">
        <v>753</v>
      </c>
      <c r="H734" t="str">
        <f>IFERROR(VLOOKUP(B734,[2]Sheet2!K:L,2,0), "Laptop")</f>
        <v>Laptop</v>
      </c>
    </row>
    <row r="735" spans="1:8" x14ac:dyDescent="0.35">
      <c r="A735" t="s">
        <v>1642</v>
      </c>
      <c r="B735" t="s">
        <v>37</v>
      </c>
      <c r="C735" t="s">
        <v>10</v>
      </c>
      <c r="D735" t="s">
        <v>11</v>
      </c>
      <c r="E735" t="s">
        <v>739</v>
      </c>
      <c r="F735" t="s">
        <v>1643</v>
      </c>
      <c r="G735" t="s">
        <v>896</v>
      </c>
      <c r="H735" t="str">
        <f>IFERROR(VLOOKUP(B735,[2]Sheet2!K:L,2,0), "Laptop")</f>
        <v>Laptop</v>
      </c>
    </row>
    <row r="736" spans="1:8" x14ac:dyDescent="0.35">
      <c r="A736" t="s">
        <v>1644</v>
      </c>
      <c r="B736" t="s">
        <v>37</v>
      </c>
      <c r="C736" t="s">
        <v>10</v>
      </c>
      <c r="D736" t="s">
        <v>11</v>
      </c>
      <c r="E736" t="s">
        <v>739</v>
      </c>
      <c r="F736" t="s">
        <v>1645</v>
      </c>
      <c r="G736" t="s">
        <v>1270</v>
      </c>
      <c r="H736" t="str">
        <f>IFERROR(VLOOKUP(B736,[2]Sheet2!K:L,2,0), "Laptop")</f>
        <v>Laptop</v>
      </c>
    </row>
    <row r="737" spans="1:8" x14ac:dyDescent="0.35">
      <c r="A737" t="s">
        <v>1646</v>
      </c>
      <c r="B737" t="s">
        <v>17</v>
      </c>
      <c r="C737" t="s">
        <v>10</v>
      </c>
      <c r="D737" t="s">
        <v>11</v>
      </c>
      <c r="E737" t="s">
        <v>739</v>
      </c>
      <c r="F737" t="s">
        <v>1647</v>
      </c>
      <c r="G737" t="s">
        <v>771</v>
      </c>
      <c r="H737" t="str">
        <f>IFERROR(VLOOKUP(B737,[2]Sheet2!K:L,2,0), "Laptop")</f>
        <v>Laptop</v>
      </c>
    </row>
    <row r="738" spans="1:8" x14ac:dyDescent="0.35">
      <c r="A738" t="s">
        <v>1102</v>
      </c>
      <c r="B738" t="s">
        <v>17</v>
      </c>
      <c r="C738" t="s">
        <v>10</v>
      </c>
      <c r="D738" t="s">
        <v>11</v>
      </c>
      <c r="E738" t="s">
        <v>739</v>
      </c>
      <c r="F738" t="s">
        <v>1648</v>
      </c>
      <c r="G738" t="s">
        <v>661</v>
      </c>
      <c r="H738" t="str">
        <f>IFERROR(VLOOKUP(B738,[2]Sheet2!K:L,2,0), "Laptop")</f>
        <v>Laptop</v>
      </c>
    </row>
    <row r="739" spans="1:8" x14ac:dyDescent="0.35">
      <c r="A739" t="s">
        <v>1649</v>
      </c>
      <c r="B739" t="s">
        <v>17</v>
      </c>
      <c r="C739" t="s">
        <v>10</v>
      </c>
      <c r="D739" t="s">
        <v>11</v>
      </c>
      <c r="E739" t="s">
        <v>739</v>
      </c>
      <c r="F739" t="s">
        <v>1650</v>
      </c>
      <c r="G739" t="s">
        <v>1651</v>
      </c>
      <c r="H739" t="str">
        <f>IFERROR(VLOOKUP(B739,[2]Sheet2!K:L,2,0), "Laptop")</f>
        <v>Laptop</v>
      </c>
    </row>
    <row r="740" spans="1:8" x14ac:dyDescent="0.35">
      <c r="A740" t="s">
        <v>1652</v>
      </c>
      <c r="B740" t="s">
        <v>832</v>
      </c>
      <c r="C740" t="s">
        <v>10</v>
      </c>
      <c r="D740" t="s">
        <v>11</v>
      </c>
      <c r="E740" t="s">
        <v>739</v>
      </c>
      <c r="F740" t="s">
        <v>1653</v>
      </c>
      <c r="G740" t="s">
        <v>122</v>
      </c>
      <c r="H740" t="str">
        <f>IFERROR(VLOOKUP(B740,[2]Sheet2!K:L,2,0), "Laptop")</f>
        <v>Workstation</v>
      </c>
    </row>
    <row r="741" spans="1:8" x14ac:dyDescent="0.35">
      <c r="A741" t="s">
        <v>1654</v>
      </c>
      <c r="B741" t="s">
        <v>17</v>
      </c>
      <c r="C741" t="s">
        <v>10</v>
      </c>
      <c r="D741" t="s">
        <v>11</v>
      </c>
      <c r="E741" t="s">
        <v>739</v>
      </c>
      <c r="F741" t="s">
        <v>1655</v>
      </c>
      <c r="G741" t="s">
        <v>1463</v>
      </c>
      <c r="H741" t="str">
        <f>IFERROR(VLOOKUP(B741,[2]Sheet2!K:L,2,0), "Laptop")</f>
        <v>Laptop</v>
      </c>
    </row>
    <row r="742" spans="1:8" x14ac:dyDescent="0.35">
      <c r="A742" t="s">
        <v>1656</v>
      </c>
      <c r="B742" t="s">
        <v>140</v>
      </c>
      <c r="C742" t="s">
        <v>10</v>
      </c>
      <c r="D742" t="s">
        <v>11</v>
      </c>
      <c r="E742" t="s">
        <v>739</v>
      </c>
      <c r="F742" t="s">
        <v>1657</v>
      </c>
      <c r="G742" t="s">
        <v>840</v>
      </c>
      <c r="H742" t="str">
        <f>IFERROR(VLOOKUP(B742,[2]Sheet2!K:L,2,0), "Laptop")</f>
        <v>Laptop</v>
      </c>
    </row>
    <row r="743" spans="1:8" x14ac:dyDescent="0.35">
      <c r="A743" t="s">
        <v>1658</v>
      </c>
      <c r="B743" t="s">
        <v>17</v>
      </c>
      <c r="C743" t="s">
        <v>10</v>
      </c>
      <c r="D743" t="s">
        <v>11</v>
      </c>
      <c r="E743" t="s">
        <v>739</v>
      </c>
      <c r="F743" t="s">
        <v>1659</v>
      </c>
      <c r="G743" t="s">
        <v>1069</v>
      </c>
      <c r="H743" t="str">
        <f>IFERROR(VLOOKUP(B743,[2]Sheet2!K:L,2,0), "Laptop")</f>
        <v>Laptop</v>
      </c>
    </row>
    <row r="744" spans="1:8" x14ac:dyDescent="0.35">
      <c r="A744" t="s">
        <v>1660</v>
      </c>
      <c r="B744" t="s">
        <v>17</v>
      </c>
      <c r="C744" t="s">
        <v>10</v>
      </c>
      <c r="D744" t="s">
        <v>11</v>
      </c>
      <c r="E744" t="s">
        <v>739</v>
      </c>
      <c r="F744" t="s">
        <v>1661</v>
      </c>
      <c r="G744" t="s">
        <v>617</v>
      </c>
      <c r="H744" t="str">
        <f>IFERROR(VLOOKUP(B744,[2]Sheet2!K:L,2,0), "Laptop")</f>
        <v>Laptop</v>
      </c>
    </row>
    <row r="745" spans="1:8" x14ac:dyDescent="0.35">
      <c r="A745" t="s">
        <v>1662</v>
      </c>
      <c r="B745" t="s">
        <v>17</v>
      </c>
      <c r="C745" t="s">
        <v>10</v>
      </c>
      <c r="D745" t="s">
        <v>11</v>
      </c>
      <c r="E745" t="s">
        <v>739</v>
      </c>
      <c r="F745" t="s">
        <v>1663</v>
      </c>
      <c r="G745" t="s">
        <v>845</v>
      </c>
      <c r="H745" t="str">
        <f>IFERROR(VLOOKUP(B745,[2]Sheet2!K:L,2,0), "Laptop")</f>
        <v>Laptop</v>
      </c>
    </row>
    <row r="746" spans="1:8" x14ac:dyDescent="0.35">
      <c r="A746" t="s">
        <v>1664</v>
      </c>
      <c r="B746" t="s">
        <v>37</v>
      </c>
      <c r="C746" t="s">
        <v>10</v>
      </c>
      <c r="D746" t="s">
        <v>11</v>
      </c>
      <c r="E746" t="s">
        <v>739</v>
      </c>
      <c r="F746" t="s">
        <v>1665</v>
      </c>
      <c r="G746" t="s">
        <v>1381</v>
      </c>
      <c r="H746" t="str">
        <f>IFERROR(VLOOKUP(B746,[2]Sheet2!K:L,2,0), "Laptop")</f>
        <v>Laptop</v>
      </c>
    </row>
    <row r="747" spans="1:8" x14ac:dyDescent="0.35">
      <c r="A747" t="s">
        <v>1666</v>
      </c>
      <c r="B747" t="s">
        <v>17</v>
      </c>
      <c r="C747" t="s">
        <v>10</v>
      </c>
      <c r="D747" t="s">
        <v>11</v>
      </c>
      <c r="E747" t="s">
        <v>739</v>
      </c>
      <c r="F747" t="s">
        <v>1667</v>
      </c>
      <c r="G747" t="s">
        <v>110</v>
      </c>
      <c r="H747" t="str">
        <f>IFERROR(VLOOKUP(B747,[2]Sheet2!K:L,2,0), "Laptop")</f>
        <v>Laptop</v>
      </c>
    </row>
    <row r="748" spans="1:8" x14ac:dyDescent="0.35">
      <c r="A748" t="s">
        <v>1305</v>
      </c>
      <c r="B748" t="s">
        <v>37</v>
      </c>
      <c r="C748" t="s">
        <v>10</v>
      </c>
      <c r="D748" t="s">
        <v>11</v>
      </c>
      <c r="E748" t="s">
        <v>739</v>
      </c>
      <c r="F748" t="s">
        <v>1668</v>
      </c>
      <c r="G748" t="s">
        <v>1057</v>
      </c>
      <c r="H748" t="str">
        <f>IFERROR(VLOOKUP(B748,[2]Sheet2!K:L,2,0), "Laptop")</f>
        <v>Laptop</v>
      </c>
    </row>
    <row r="749" spans="1:8" x14ac:dyDescent="0.35">
      <c r="A749" t="s">
        <v>820</v>
      </c>
      <c r="B749" t="s">
        <v>37</v>
      </c>
      <c r="C749" t="s">
        <v>10</v>
      </c>
      <c r="D749" t="s">
        <v>11</v>
      </c>
      <c r="E749" t="s">
        <v>739</v>
      </c>
      <c r="F749" t="s">
        <v>1669</v>
      </c>
      <c r="G749" t="s">
        <v>822</v>
      </c>
      <c r="H749" t="str">
        <f>IFERROR(VLOOKUP(B749,[2]Sheet2!K:L,2,0), "Laptop")</f>
        <v>Laptop</v>
      </c>
    </row>
    <row r="750" spans="1:8" x14ac:dyDescent="0.35">
      <c r="A750" t="s">
        <v>1670</v>
      </c>
      <c r="B750" t="s">
        <v>17</v>
      </c>
      <c r="C750" t="s">
        <v>10</v>
      </c>
      <c r="D750" t="s">
        <v>11</v>
      </c>
      <c r="E750" t="s">
        <v>739</v>
      </c>
      <c r="F750" t="s">
        <v>1671</v>
      </c>
      <c r="G750" t="s">
        <v>1174</v>
      </c>
      <c r="H750" t="str">
        <f>IFERROR(VLOOKUP(B750,[2]Sheet2!K:L,2,0), "Laptop")</f>
        <v>Laptop</v>
      </c>
    </row>
    <row r="751" spans="1:8" x14ac:dyDescent="0.35">
      <c r="A751" t="s">
        <v>1672</v>
      </c>
      <c r="B751" t="s">
        <v>17</v>
      </c>
      <c r="C751" t="s">
        <v>10</v>
      </c>
      <c r="D751" t="s">
        <v>11</v>
      </c>
      <c r="E751" t="s">
        <v>739</v>
      </c>
      <c r="F751" t="s">
        <v>1673</v>
      </c>
      <c r="G751" t="s">
        <v>765</v>
      </c>
      <c r="H751" t="str">
        <f>IFERROR(VLOOKUP(B751,[2]Sheet2!K:L,2,0), "Laptop")</f>
        <v>Laptop</v>
      </c>
    </row>
    <row r="752" spans="1:8" x14ac:dyDescent="0.35">
      <c r="A752" t="s">
        <v>1091</v>
      </c>
      <c r="B752" t="s">
        <v>176</v>
      </c>
      <c r="C752" t="s">
        <v>10</v>
      </c>
      <c r="D752" t="s">
        <v>11</v>
      </c>
      <c r="E752" t="s">
        <v>739</v>
      </c>
      <c r="F752" t="s">
        <v>1674</v>
      </c>
      <c r="G752" t="s">
        <v>799</v>
      </c>
      <c r="H752" t="str">
        <f>IFERROR(VLOOKUP(B752,[2]Sheet2!K:L,2,0), "Laptop")</f>
        <v>Laptop</v>
      </c>
    </row>
    <row r="753" spans="1:8" x14ac:dyDescent="0.35">
      <c r="A753" t="s">
        <v>1675</v>
      </c>
      <c r="B753" t="s">
        <v>176</v>
      </c>
      <c r="C753" t="s">
        <v>10</v>
      </c>
      <c r="D753" t="s">
        <v>11</v>
      </c>
      <c r="E753" t="s">
        <v>739</v>
      </c>
      <c r="F753" t="s">
        <v>1676</v>
      </c>
      <c r="G753" t="s">
        <v>1677</v>
      </c>
      <c r="H753" t="str">
        <f>IFERROR(VLOOKUP(B753,[2]Sheet2!K:L,2,0), "Laptop")</f>
        <v>Laptop</v>
      </c>
    </row>
    <row r="754" spans="1:8" x14ac:dyDescent="0.35">
      <c r="A754" t="s">
        <v>1678</v>
      </c>
      <c r="B754" t="s">
        <v>1679</v>
      </c>
      <c r="C754" t="s">
        <v>10</v>
      </c>
      <c r="D754" t="s">
        <v>11</v>
      </c>
      <c r="E754" t="s">
        <v>739</v>
      </c>
      <c r="F754" t="s">
        <v>1680</v>
      </c>
      <c r="G754" t="s">
        <v>791</v>
      </c>
      <c r="H754" t="str">
        <f>IFERROR(VLOOKUP(B754,[2]Sheet2!K:L,2,0), "Laptop")</f>
        <v>Laptop</v>
      </c>
    </row>
    <row r="755" spans="1:8" x14ac:dyDescent="0.35">
      <c r="A755" t="s">
        <v>1681</v>
      </c>
      <c r="B755" t="s">
        <v>17</v>
      </c>
      <c r="C755" t="s">
        <v>10</v>
      </c>
      <c r="D755" t="s">
        <v>11</v>
      </c>
      <c r="E755" t="s">
        <v>739</v>
      </c>
      <c r="F755" t="s">
        <v>1682</v>
      </c>
      <c r="G755" t="s">
        <v>810</v>
      </c>
      <c r="H755" t="str">
        <f>IFERROR(VLOOKUP(B755,[2]Sheet2!K:L,2,0), "Laptop")</f>
        <v>Laptop</v>
      </c>
    </row>
    <row r="756" spans="1:8" x14ac:dyDescent="0.35">
      <c r="A756" t="s">
        <v>1683</v>
      </c>
      <c r="B756" t="s">
        <v>37</v>
      </c>
      <c r="C756" t="s">
        <v>10</v>
      </c>
      <c r="D756" t="s">
        <v>11</v>
      </c>
      <c r="E756" t="s">
        <v>739</v>
      </c>
      <c r="F756" t="s">
        <v>1684</v>
      </c>
      <c r="G756" t="s">
        <v>568</v>
      </c>
      <c r="H756" t="str">
        <f>IFERROR(VLOOKUP(B756,[2]Sheet2!K:L,2,0), "Laptop")</f>
        <v>Laptop</v>
      </c>
    </row>
    <row r="757" spans="1:8" x14ac:dyDescent="0.35">
      <c r="A757" t="s">
        <v>1685</v>
      </c>
      <c r="B757" t="s">
        <v>37</v>
      </c>
      <c r="C757" t="s">
        <v>10</v>
      </c>
      <c r="D757" t="s">
        <v>11</v>
      </c>
      <c r="E757" t="s">
        <v>739</v>
      </c>
      <c r="F757" t="s">
        <v>1686</v>
      </c>
      <c r="G757" t="s">
        <v>1687</v>
      </c>
      <c r="H757" t="str">
        <f>IFERROR(VLOOKUP(B757,[2]Sheet2!K:L,2,0), "Laptop")</f>
        <v>Laptop</v>
      </c>
    </row>
    <row r="758" spans="1:8" x14ac:dyDescent="0.35">
      <c r="A758" t="s">
        <v>1688</v>
      </c>
      <c r="B758" t="s">
        <v>194</v>
      </c>
      <c r="C758" t="s">
        <v>10</v>
      </c>
      <c r="D758" t="s">
        <v>11</v>
      </c>
      <c r="E758" t="s">
        <v>739</v>
      </c>
      <c r="F758" t="s">
        <v>1689</v>
      </c>
      <c r="G758" t="s">
        <v>122</v>
      </c>
      <c r="H758" t="str">
        <f>IFERROR(VLOOKUP(B758,[2]Sheet2!K:L,2,0), "Laptop")</f>
        <v>Laptop</v>
      </c>
    </row>
    <row r="759" spans="1:8" x14ac:dyDescent="0.35">
      <c r="A759" t="s">
        <v>1566</v>
      </c>
      <c r="B759" t="s">
        <v>37</v>
      </c>
      <c r="C759" t="s">
        <v>10</v>
      </c>
      <c r="D759" t="s">
        <v>11</v>
      </c>
      <c r="E759" t="s">
        <v>739</v>
      </c>
      <c r="F759" t="s">
        <v>1690</v>
      </c>
      <c r="G759" t="s">
        <v>1316</v>
      </c>
      <c r="H759" t="str">
        <f>IFERROR(VLOOKUP(B759,[2]Sheet2!K:L,2,0), "Laptop")</f>
        <v>Laptop</v>
      </c>
    </row>
    <row r="760" spans="1:8" x14ac:dyDescent="0.35">
      <c r="A760" t="s">
        <v>1691</v>
      </c>
      <c r="B760" t="s">
        <v>37</v>
      </c>
      <c r="C760" t="s">
        <v>10</v>
      </c>
      <c r="D760" t="s">
        <v>11</v>
      </c>
      <c r="E760" t="s">
        <v>739</v>
      </c>
      <c r="F760" t="s">
        <v>1692</v>
      </c>
      <c r="G760" t="s">
        <v>796</v>
      </c>
      <c r="H760" t="str">
        <f>IFERROR(VLOOKUP(B760,[2]Sheet2!K:L,2,0), "Laptop")</f>
        <v>Laptop</v>
      </c>
    </row>
    <row r="761" spans="1:8" x14ac:dyDescent="0.35">
      <c r="A761" t="s">
        <v>1693</v>
      </c>
      <c r="B761" t="s">
        <v>32</v>
      </c>
      <c r="C761" t="s">
        <v>10</v>
      </c>
      <c r="D761" t="s">
        <v>11</v>
      </c>
      <c r="E761" t="s">
        <v>739</v>
      </c>
      <c r="F761" t="s">
        <v>1694</v>
      </c>
      <c r="G761" t="s">
        <v>156</v>
      </c>
      <c r="H761" t="str">
        <f>IFERROR(VLOOKUP(B761,[2]Sheet2!K:L,2,0), "Laptop")</f>
        <v>Laptop</v>
      </c>
    </row>
    <row r="762" spans="1:8" x14ac:dyDescent="0.35">
      <c r="A762" t="s">
        <v>1695</v>
      </c>
      <c r="B762" t="s">
        <v>17</v>
      </c>
      <c r="C762" t="s">
        <v>10</v>
      </c>
      <c r="D762" t="s">
        <v>11</v>
      </c>
      <c r="E762" t="s">
        <v>739</v>
      </c>
      <c r="F762" t="s">
        <v>1696</v>
      </c>
      <c r="G762" t="s">
        <v>1147</v>
      </c>
      <c r="H762" t="str">
        <f>IFERROR(VLOOKUP(B762,[2]Sheet2!K:L,2,0), "Laptop")</f>
        <v>Laptop</v>
      </c>
    </row>
    <row r="763" spans="1:8" x14ac:dyDescent="0.35">
      <c r="A763" t="s">
        <v>1697</v>
      </c>
      <c r="B763" t="s">
        <v>37</v>
      </c>
      <c r="C763" t="s">
        <v>10</v>
      </c>
      <c r="D763" t="s">
        <v>11</v>
      </c>
      <c r="E763" t="s">
        <v>739</v>
      </c>
      <c r="F763" t="s">
        <v>1698</v>
      </c>
      <c r="G763" t="s">
        <v>30</v>
      </c>
      <c r="H763" t="str">
        <f>IFERROR(VLOOKUP(B763,[2]Sheet2!K:L,2,0), "Laptop")</f>
        <v>Laptop</v>
      </c>
    </row>
    <row r="764" spans="1:8" x14ac:dyDescent="0.35">
      <c r="A764" t="s">
        <v>1699</v>
      </c>
      <c r="B764" t="s">
        <v>17</v>
      </c>
      <c r="C764" t="s">
        <v>10</v>
      </c>
      <c r="D764" t="s">
        <v>11</v>
      </c>
      <c r="E764" t="s">
        <v>739</v>
      </c>
      <c r="F764" t="s">
        <v>1700</v>
      </c>
      <c r="G764" t="s">
        <v>791</v>
      </c>
      <c r="H764" t="str">
        <f>IFERROR(VLOOKUP(B764,[2]Sheet2!K:L,2,0), "Laptop")</f>
        <v>Laptop</v>
      </c>
    </row>
    <row r="765" spans="1:8" x14ac:dyDescent="0.35">
      <c r="A765" t="s">
        <v>1701</v>
      </c>
      <c r="B765" t="s">
        <v>140</v>
      </c>
      <c r="C765" t="s">
        <v>10</v>
      </c>
      <c r="D765" t="s">
        <v>11</v>
      </c>
      <c r="E765" t="s">
        <v>739</v>
      </c>
      <c r="F765" t="s">
        <v>1702</v>
      </c>
      <c r="G765" t="s">
        <v>1174</v>
      </c>
      <c r="H765" t="str">
        <f>IFERROR(VLOOKUP(B765,[2]Sheet2!K:L,2,0), "Laptop")</f>
        <v>Laptop</v>
      </c>
    </row>
    <row r="766" spans="1:8" x14ac:dyDescent="0.35">
      <c r="A766" t="s">
        <v>1703</v>
      </c>
      <c r="B766" t="s">
        <v>32</v>
      </c>
      <c r="C766" t="s">
        <v>10</v>
      </c>
      <c r="D766" t="s">
        <v>11</v>
      </c>
      <c r="E766" t="s">
        <v>739</v>
      </c>
      <c r="F766" t="s">
        <v>1704</v>
      </c>
      <c r="G766" t="s">
        <v>810</v>
      </c>
      <c r="H766" t="str">
        <f>IFERROR(VLOOKUP(B766,[2]Sheet2!K:L,2,0), "Laptop")</f>
        <v>Laptop</v>
      </c>
    </row>
    <row r="767" spans="1:8" x14ac:dyDescent="0.35">
      <c r="A767" t="s">
        <v>1705</v>
      </c>
      <c r="B767" t="s">
        <v>64</v>
      </c>
      <c r="C767" t="s">
        <v>10</v>
      </c>
      <c r="D767" t="s">
        <v>11</v>
      </c>
      <c r="E767" t="s">
        <v>739</v>
      </c>
      <c r="F767" t="s">
        <v>1706</v>
      </c>
      <c r="H767" t="str">
        <f>IFERROR(VLOOKUP(B767,[2]Sheet2!K:L,2,0), "Laptop")</f>
        <v>Desktop</v>
      </c>
    </row>
    <row r="768" spans="1:8" x14ac:dyDescent="0.35">
      <c r="A768" t="s">
        <v>1707</v>
      </c>
      <c r="B768" t="s">
        <v>832</v>
      </c>
      <c r="C768" t="s">
        <v>10</v>
      </c>
      <c r="D768" t="s">
        <v>11</v>
      </c>
      <c r="E768" t="s">
        <v>739</v>
      </c>
      <c r="F768" t="s">
        <v>1708</v>
      </c>
      <c r="G768" t="s">
        <v>122</v>
      </c>
      <c r="H768" t="str">
        <f>IFERROR(VLOOKUP(B768,[2]Sheet2!K:L,2,0), "Laptop")</f>
        <v>Workstation</v>
      </c>
    </row>
    <row r="769" spans="1:8" x14ac:dyDescent="0.35">
      <c r="A769" t="s">
        <v>1709</v>
      </c>
      <c r="B769" t="s">
        <v>140</v>
      </c>
      <c r="C769" t="s">
        <v>10</v>
      </c>
      <c r="D769" t="s">
        <v>11</v>
      </c>
      <c r="E769" t="s">
        <v>739</v>
      </c>
      <c r="F769" t="s">
        <v>1710</v>
      </c>
      <c r="G769" t="s">
        <v>1463</v>
      </c>
      <c r="H769" t="str">
        <f>IFERROR(VLOOKUP(B769,[2]Sheet2!K:L,2,0), "Laptop")</f>
        <v>Laptop</v>
      </c>
    </row>
    <row r="770" spans="1:8" x14ac:dyDescent="0.35">
      <c r="A770" t="s">
        <v>1711</v>
      </c>
      <c r="B770" t="s">
        <v>37</v>
      </c>
      <c r="C770" t="s">
        <v>10</v>
      </c>
      <c r="D770" t="s">
        <v>11</v>
      </c>
      <c r="E770" t="s">
        <v>739</v>
      </c>
      <c r="F770" t="s">
        <v>1712</v>
      </c>
      <c r="G770" t="s">
        <v>753</v>
      </c>
      <c r="H770" t="str">
        <f>IFERROR(VLOOKUP(B770,[2]Sheet2!K:L,2,0), "Laptop")</f>
        <v>Laptop</v>
      </c>
    </row>
    <row r="771" spans="1:8" x14ac:dyDescent="0.35">
      <c r="A771" t="s">
        <v>1228</v>
      </c>
      <c r="B771" t="s">
        <v>17</v>
      </c>
      <c r="C771" t="s">
        <v>10</v>
      </c>
      <c r="D771" t="s">
        <v>11</v>
      </c>
      <c r="E771" t="s">
        <v>739</v>
      </c>
      <c r="F771" t="s">
        <v>1713</v>
      </c>
      <c r="G771" t="s">
        <v>122</v>
      </c>
      <c r="H771" t="str">
        <f>IFERROR(VLOOKUP(B771,[2]Sheet2!K:L,2,0), "Laptop")</f>
        <v>Laptop</v>
      </c>
    </row>
    <row r="772" spans="1:8" x14ac:dyDescent="0.35">
      <c r="A772" t="s">
        <v>1714</v>
      </c>
      <c r="B772" t="s">
        <v>17</v>
      </c>
      <c r="C772" t="s">
        <v>10</v>
      </c>
      <c r="D772" t="s">
        <v>11</v>
      </c>
      <c r="E772" t="s">
        <v>739</v>
      </c>
      <c r="F772" t="s">
        <v>1715</v>
      </c>
      <c r="G772" t="s">
        <v>1188</v>
      </c>
      <c r="H772" t="str">
        <f>IFERROR(VLOOKUP(B772,[2]Sheet2!K:L,2,0), "Laptop")</f>
        <v>Laptop</v>
      </c>
    </row>
    <row r="773" spans="1:8" x14ac:dyDescent="0.35">
      <c r="A773" t="s">
        <v>1716</v>
      </c>
      <c r="B773" t="s">
        <v>37</v>
      </c>
      <c r="C773" t="s">
        <v>10</v>
      </c>
      <c r="D773" t="s">
        <v>11</v>
      </c>
      <c r="E773" t="s">
        <v>739</v>
      </c>
      <c r="F773" t="s">
        <v>1717</v>
      </c>
      <c r="G773" t="s">
        <v>30</v>
      </c>
      <c r="H773" t="str">
        <f>IFERROR(VLOOKUP(B773,[2]Sheet2!K:L,2,0), "Laptop")</f>
        <v>Laptop</v>
      </c>
    </row>
    <row r="774" spans="1:8" x14ac:dyDescent="0.35">
      <c r="A774" t="s">
        <v>1323</v>
      </c>
      <c r="B774" t="s">
        <v>989</v>
      </c>
      <c r="C774" t="s">
        <v>10</v>
      </c>
      <c r="D774" t="s">
        <v>11</v>
      </c>
      <c r="E774" t="s">
        <v>739</v>
      </c>
      <c r="F774" t="s">
        <v>1718</v>
      </c>
      <c r="G774" t="s">
        <v>1110</v>
      </c>
      <c r="H774" t="str">
        <f>IFERROR(VLOOKUP(B774,[2]Sheet2!K:L,2,0), "Laptop")</f>
        <v>Workstation</v>
      </c>
    </row>
    <row r="775" spans="1:8" x14ac:dyDescent="0.35">
      <c r="A775" t="s">
        <v>1719</v>
      </c>
      <c r="B775" t="s">
        <v>27</v>
      </c>
      <c r="C775" t="s">
        <v>10</v>
      </c>
      <c r="D775" t="s">
        <v>11</v>
      </c>
      <c r="E775" t="s">
        <v>739</v>
      </c>
      <c r="F775" t="s">
        <v>1720</v>
      </c>
      <c r="G775" t="s">
        <v>1270</v>
      </c>
      <c r="H775" t="str">
        <f>IFERROR(VLOOKUP(B775,[2]Sheet2!K:L,2,0), "Laptop")</f>
        <v>Laptop</v>
      </c>
    </row>
    <row r="776" spans="1:8" x14ac:dyDescent="0.35">
      <c r="A776" t="s">
        <v>1058</v>
      </c>
      <c r="B776" t="s">
        <v>1442</v>
      </c>
      <c r="C776" t="s">
        <v>10</v>
      </c>
      <c r="D776" t="s">
        <v>11</v>
      </c>
      <c r="E776" t="s">
        <v>739</v>
      </c>
      <c r="F776" t="s">
        <v>1721</v>
      </c>
      <c r="G776" t="s">
        <v>1275</v>
      </c>
      <c r="H776" t="str">
        <f>IFERROR(VLOOKUP(B776,[2]Sheet2!K:L,2,0), "Laptop")</f>
        <v>Laptop</v>
      </c>
    </row>
    <row r="777" spans="1:8" x14ac:dyDescent="0.35">
      <c r="A777" t="s">
        <v>1722</v>
      </c>
      <c r="B777" t="s">
        <v>37</v>
      </c>
      <c r="C777" t="s">
        <v>10</v>
      </c>
      <c r="D777" t="s">
        <v>11</v>
      </c>
      <c r="E777" t="s">
        <v>739</v>
      </c>
      <c r="F777" t="s">
        <v>1723</v>
      </c>
      <c r="G777" t="s">
        <v>1724</v>
      </c>
      <c r="H777" t="str">
        <f>IFERROR(VLOOKUP(B777,[2]Sheet2!K:L,2,0), "Laptop")</f>
        <v>Laptop</v>
      </c>
    </row>
    <row r="778" spans="1:8" x14ac:dyDescent="0.35">
      <c r="A778" t="s">
        <v>1725</v>
      </c>
      <c r="B778" t="s">
        <v>37</v>
      </c>
      <c r="C778" t="s">
        <v>10</v>
      </c>
      <c r="D778" t="s">
        <v>11</v>
      </c>
      <c r="E778" t="s">
        <v>739</v>
      </c>
      <c r="F778" t="s">
        <v>1726</v>
      </c>
      <c r="G778" t="s">
        <v>30</v>
      </c>
      <c r="H778" t="str">
        <f>IFERROR(VLOOKUP(B778,[2]Sheet2!K:L,2,0), "Laptop")</f>
        <v>Laptop</v>
      </c>
    </row>
    <row r="779" spans="1:8" x14ac:dyDescent="0.35">
      <c r="A779" t="s">
        <v>1727</v>
      </c>
      <c r="B779" t="s">
        <v>17</v>
      </c>
      <c r="C779" t="s">
        <v>10</v>
      </c>
      <c r="D779" t="s">
        <v>11</v>
      </c>
      <c r="E779" t="s">
        <v>739</v>
      </c>
      <c r="F779" t="s">
        <v>1728</v>
      </c>
      <c r="G779" t="s">
        <v>1459</v>
      </c>
      <c r="H779" t="str">
        <f>IFERROR(VLOOKUP(B779,[2]Sheet2!K:L,2,0), "Laptop")</f>
        <v>Laptop</v>
      </c>
    </row>
    <row r="780" spans="1:8" x14ac:dyDescent="0.35">
      <c r="A780" t="s">
        <v>1729</v>
      </c>
      <c r="B780" t="s">
        <v>17</v>
      </c>
      <c r="C780" t="s">
        <v>10</v>
      </c>
      <c r="D780" t="s">
        <v>11</v>
      </c>
      <c r="E780" t="s">
        <v>739</v>
      </c>
      <c r="F780" t="s">
        <v>1730</v>
      </c>
      <c r="G780" t="s">
        <v>1731</v>
      </c>
      <c r="H780" t="str">
        <f>IFERROR(VLOOKUP(B780,[2]Sheet2!K:L,2,0), "Laptop")</f>
        <v>Laptop</v>
      </c>
    </row>
    <row r="781" spans="1:8" x14ac:dyDescent="0.35">
      <c r="A781" t="s">
        <v>1732</v>
      </c>
      <c r="B781" t="s">
        <v>212</v>
      </c>
      <c r="C781" t="s">
        <v>10</v>
      </c>
      <c r="D781" t="s">
        <v>11</v>
      </c>
      <c r="E781" t="s">
        <v>739</v>
      </c>
      <c r="F781" t="s">
        <v>1733</v>
      </c>
      <c r="G781" t="s">
        <v>774</v>
      </c>
      <c r="H781" t="str">
        <f>IFERROR(VLOOKUP(B781,[2]Sheet2!K:L,2,0), "Laptop")</f>
        <v>Laptop</v>
      </c>
    </row>
    <row r="782" spans="1:8" x14ac:dyDescent="0.35">
      <c r="A782" t="s">
        <v>1734</v>
      </c>
      <c r="B782" t="s">
        <v>140</v>
      </c>
      <c r="C782" t="s">
        <v>10</v>
      </c>
      <c r="D782" t="s">
        <v>11</v>
      </c>
      <c r="E782" t="s">
        <v>739</v>
      </c>
      <c r="F782" t="s">
        <v>1735</v>
      </c>
      <c r="G782" t="s">
        <v>1736</v>
      </c>
      <c r="H782" t="str">
        <f>IFERROR(VLOOKUP(B782,[2]Sheet2!K:L,2,0), "Laptop")</f>
        <v>Laptop</v>
      </c>
    </row>
    <row r="783" spans="1:8" x14ac:dyDescent="0.35">
      <c r="A783" t="s">
        <v>1737</v>
      </c>
      <c r="B783" t="s">
        <v>37</v>
      </c>
      <c r="C783" t="s">
        <v>10</v>
      </c>
      <c r="D783" t="s">
        <v>11</v>
      </c>
      <c r="E783" t="s">
        <v>739</v>
      </c>
      <c r="F783" t="s">
        <v>1738</v>
      </c>
      <c r="G783" t="s">
        <v>122</v>
      </c>
      <c r="H783" t="str">
        <f>IFERROR(VLOOKUP(B783,[2]Sheet2!K:L,2,0), "Laptop")</f>
        <v>Laptop</v>
      </c>
    </row>
    <row r="784" spans="1:8" x14ac:dyDescent="0.35">
      <c r="A784" t="s">
        <v>1739</v>
      </c>
      <c r="B784" t="s">
        <v>17</v>
      </c>
      <c r="C784" t="s">
        <v>10</v>
      </c>
      <c r="D784" t="s">
        <v>11</v>
      </c>
      <c r="E784" t="s">
        <v>739</v>
      </c>
      <c r="F784" t="s">
        <v>1740</v>
      </c>
      <c r="G784" t="s">
        <v>30</v>
      </c>
      <c r="H784" t="str">
        <f>IFERROR(VLOOKUP(B784,[2]Sheet2!K:L,2,0), "Laptop")</f>
        <v>Laptop</v>
      </c>
    </row>
    <row r="785" spans="1:8" x14ac:dyDescent="0.35">
      <c r="A785" t="s">
        <v>1741</v>
      </c>
      <c r="B785" t="s">
        <v>37</v>
      </c>
      <c r="C785" t="s">
        <v>10</v>
      </c>
      <c r="D785" t="s">
        <v>11</v>
      </c>
      <c r="E785" t="s">
        <v>739</v>
      </c>
      <c r="F785" t="s">
        <v>1742</v>
      </c>
      <c r="G785" t="s">
        <v>122</v>
      </c>
      <c r="H785" t="str">
        <f>IFERROR(VLOOKUP(B785,[2]Sheet2!K:L,2,0), "Laptop")</f>
        <v>Laptop</v>
      </c>
    </row>
    <row r="786" spans="1:8" x14ac:dyDescent="0.35">
      <c r="A786" t="s">
        <v>1743</v>
      </c>
      <c r="B786" t="s">
        <v>1127</v>
      </c>
      <c r="C786" t="s">
        <v>10</v>
      </c>
      <c r="D786" t="s">
        <v>11</v>
      </c>
      <c r="E786" t="s">
        <v>739</v>
      </c>
      <c r="F786" t="s">
        <v>1744</v>
      </c>
      <c r="G786" t="s">
        <v>1275</v>
      </c>
      <c r="H786" t="str">
        <f>IFERROR(VLOOKUP(B786,[2]Sheet2!K:L,2,0), "Laptop")</f>
        <v>Laptop</v>
      </c>
    </row>
    <row r="787" spans="1:8" x14ac:dyDescent="0.35">
      <c r="A787" t="s">
        <v>1745</v>
      </c>
      <c r="B787" t="s">
        <v>959</v>
      </c>
      <c r="C787" t="s">
        <v>10</v>
      </c>
      <c r="D787" t="s">
        <v>11</v>
      </c>
      <c r="E787" t="s">
        <v>739</v>
      </c>
      <c r="F787" t="s">
        <v>1747</v>
      </c>
      <c r="G787" t="s">
        <v>1110</v>
      </c>
      <c r="H787" t="str">
        <f>IFERROR(VLOOKUP(B787,[2]Sheet2!K:L,2,0), "Laptop")</f>
        <v>Laptop</v>
      </c>
    </row>
    <row r="788" spans="1:8" x14ac:dyDescent="0.35">
      <c r="A788" t="s">
        <v>1748</v>
      </c>
      <c r="B788" t="s">
        <v>779</v>
      </c>
      <c r="C788" t="s">
        <v>10</v>
      </c>
      <c r="D788" t="s">
        <v>11</v>
      </c>
      <c r="E788" t="s">
        <v>739</v>
      </c>
      <c r="F788" t="s">
        <v>1749</v>
      </c>
      <c r="G788" t="s">
        <v>747</v>
      </c>
      <c r="H788" t="str">
        <f>IFERROR(VLOOKUP(B788,[2]Sheet2!K:L,2,0), "Laptop")</f>
        <v>Laptop</v>
      </c>
    </row>
    <row r="789" spans="1:8" x14ac:dyDescent="0.35">
      <c r="A789" t="s">
        <v>1750</v>
      </c>
      <c r="B789" t="s">
        <v>17</v>
      </c>
      <c r="C789" t="s">
        <v>10</v>
      </c>
      <c r="D789" t="s">
        <v>11</v>
      </c>
      <c r="E789" t="s">
        <v>739</v>
      </c>
      <c r="F789" t="s">
        <v>1751</v>
      </c>
      <c r="G789" t="s">
        <v>1429</v>
      </c>
      <c r="H789" t="str">
        <f>IFERROR(VLOOKUP(B789,[2]Sheet2!K:L,2,0), "Laptop")</f>
        <v>Laptop</v>
      </c>
    </row>
    <row r="790" spans="1:8" x14ac:dyDescent="0.35">
      <c r="A790" t="s">
        <v>1752</v>
      </c>
      <c r="B790" t="s">
        <v>17</v>
      </c>
      <c r="C790" t="s">
        <v>10</v>
      </c>
      <c r="D790" t="s">
        <v>11</v>
      </c>
      <c r="E790" t="s">
        <v>739</v>
      </c>
      <c r="F790" t="s">
        <v>1753</v>
      </c>
      <c r="G790" t="s">
        <v>661</v>
      </c>
      <c r="H790" t="str">
        <f>IFERROR(VLOOKUP(B790,[2]Sheet2!K:L,2,0), "Laptop")</f>
        <v>Laptop</v>
      </c>
    </row>
    <row r="791" spans="1:8" x14ac:dyDescent="0.35">
      <c r="A791" t="s">
        <v>1754</v>
      </c>
      <c r="B791" t="s">
        <v>37</v>
      </c>
      <c r="C791" t="s">
        <v>10</v>
      </c>
      <c r="D791" t="s">
        <v>11</v>
      </c>
      <c r="E791" t="s">
        <v>739</v>
      </c>
      <c r="F791" t="s">
        <v>1755</v>
      </c>
      <c r="G791" t="s">
        <v>888</v>
      </c>
      <c r="H791" t="str">
        <f>IFERROR(VLOOKUP(B791,[2]Sheet2!K:L,2,0), "Laptop")</f>
        <v>Laptop</v>
      </c>
    </row>
    <row r="792" spans="1:8" x14ac:dyDescent="0.35">
      <c r="A792" t="s">
        <v>1756</v>
      </c>
      <c r="B792" t="s">
        <v>37</v>
      </c>
      <c r="C792" t="s">
        <v>10</v>
      </c>
      <c r="D792" t="s">
        <v>11</v>
      </c>
      <c r="E792" t="s">
        <v>739</v>
      </c>
      <c r="F792" t="s">
        <v>1757</v>
      </c>
      <c r="G792" t="s">
        <v>756</v>
      </c>
      <c r="H792" t="str">
        <f>IFERROR(VLOOKUP(B792,[2]Sheet2!K:L,2,0), "Laptop")</f>
        <v>Laptop</v>
      </c>
    </row>
    <row r="793" spans="1:8" x14ac:dyDescent="0.35">
      <c r="A793" t="s">
        <v>1758</v>
      </c>
      <c r="B793" t="s">
        <v>17</v>
      </c>
      <c r="C793" t="s">
        <v>10</v>
      </c>
      <c r="D793" t="s">
        <v>11</v>
      </c>
      <c r="E793" t="s">
        <v>739</v>
      </c>
      <c r="F793" t="s">
        <v>1759</v>
      </c>
      <c r="G793" t="s">
        <v>1003</v>
      </c>
      <c r="H793" t="str">
        <f>IFERROR(VLOOKUP(B793,[2]Sheet2!K:L,2,0), "Laptop")</f>
        <v>Laptop</v>
      </c>
    </row>
    <row r="794" spans="1:8" x14ac:dyDescent="0.35">
      <c r="A794" t="s">
        <v>1760</v>
      </c>
      <c r="B794" t="s">
        <v>27</v>
      </c>
      <c r="C794" t="s">
        <v>10</v>
      </c>
      <c r="D794" t="s">
        <v>11</v>
      </c>
      <c r="E794" t="s">
        <v>739</v>
      </c>
      <c r="F794" t="s">
        <v>1761</v>
      </c>
      <c r="G794" t="s">
        <v>1057</v>
      </c>
      <c r="H794" t="str">
        <f>IFERROR(VLOOKUP(B794,[2]Sheet2!K:L,2,0), "Laptop")</f>
        <v>Laptop</v>
      </c>
    </row>
    <row r="795" spans="1:8" x14ac:dyDescent="0.35">
      <c r="A795" t="s">
        <v>1762</v>
      </c>
      <c r="B795" t="s">
        <v>27</v>
      </c>
      <c r="C795" t="s">
        <v>10</v>
      </c>
      <c r="D795" t="s">
        <v>11</v>
      </c>
      <c r="E795" t="s">
        <v>739</v>
      </c>
      <c r="F795" t="s">
        <v>1763</v>
      </c>
      <c r="G795" t="s">
        <v>987</v>
      </c>
      <c r="H795" t="str">
        <f>IFERROR(VLOOKUP(B795,[2]Sheet2!K:L,2,0), "Laptop")</f>
        <v>Laptop</v>
      </c>
    </row>
    <row r="796" spans="1:8" x14ac:dyDescent="0.35">
      <c r="A796" t="s">
        <v>1764</v>
      </c>
      <c r="B796" t="s">
        <v>27</v>
      </c>
      <c r="C796" t="s">
        <v>10</v>
      </c>
      <c r="D796" t="s">
        <v>11</v>
      </c>
      <c r="E796" t="s">
        <v>739</v>
      </c>
      <c r="F796" t="s">
        <v>1765</v>
      </c>
      <c r="G796" t="s">
        <v>1766</v>
      </c>
      <c r="H796" t="str">
        <f>IFERROR(VLOOKUP(B796,[2]Sheet2!K:L,2,0), "Laptop")</f>
        <v>Laptop</v>
      </c>
    </row>
    <row r="797" spans="1:8" x14ac:dyDescent="0.35">
      <c r="A797" t="s">
        <v>1767</v>
      </c>
      <c r="B797" t="s">
        <v>17</v>
      </c>
      <c r="C797" t="s">
        <v>10</v>
      </c>
      <c r="D797" t="s">
        <v>11</v>
      </c>
      <c r="E797" t="s">
        <v>739</v>
      </c>
      <c r="F797" t="s">
        <v>1768</v>
      </c>
      <c r="G797" t="s">
        <v>993</v>
      </c>
      <c r="H797" t="str">
        <f>IFERROR(VLOOKUP(B797,[2]Sheet2!K:L,2,0), "Laptop")</f>
        <v>Laptop</v>
      </c>
    </row>
    <row r="798" spans="1:8" x14ac:dyDescent="0.35">
      <c r="A798" t="s">
        <v>1769</v>
      </c>
      <c r="B798" t="s">
        <v>37</v>
      </c>
      <c r="C798" t="s">
        <v>10</v>
      </c>
      <c r="D798" t="s">
        <v>11</v>
      </c>
      <c r="E798" t="s">
        <v>739</v>
      </c>
      <c r="F798" t="s">
        <v>1770</v>
      </c>
      <c r="G798" t="s">
        <v>1159</v>
      </c>
      <c r="H798" t="str">
        <f>IFERROR(VLOOKUP(B798,[2]Sheet2!K:L,2,0), "Laptop")</f>
        <v>Laptop</v>
      </c>
    </row>
    <row r="799" spans="1:8" x14ac:dyDescent="0.35">
      <c r="A799" t="s">
        <v>1345</v>
      </c>
      <c r="B799" t="s">
        <v>140</v>
      </c>
      <c r="C799" t="s">
        <v>10</v>
      </c>
      <c r="D799" t="s">
        <v>11</v>
      </c>
      <c r="E799" t="s">
        <v>739</v>
      </c>
      <c r="F799" t="s">
        <v>1771</v>
      </c>
      <c r="G799" t="s">
        <v>1293</v>
      </c>
      <c r="H799" t="str">
        <f>IFERROR(VLOOKUP(B799,[2]Sheet2!K:L,2,0), "Laptop")</f>
        <v>Laptop</v>
      </c>
    </row>
    <row r="800" spans="1:8" x14ac:dyDescent="0.35">
      <c r="A800" t="s">
        <v>1772</v>
      </c>
      <c r="B800" t="s">
        <v>27</v>
      </c>
      <c r="C800" t="s">
        <v>10</v>
      </c>
      <c r="D800" t="s">
        <v>11</v>
      </c>
      <c r="E800" t="s">
        <v>739</v>
      </c>
      <c r="F800" t="s">
        <v>1773</v>
      </c>
      <c r="G800" t="s">
        <v>1774</v>
      </c>
      <c r="H800" t="str">
        <f>IFERROR(VLOOKUP(B800,[2]Sheet2!K:L,2,0), "Laptop")</f>
        <v>Laptop</v>
      </c>
    </row>
    <row r="801" spans="1:8" x14ac:dyDescent="0.35">
      <c r="A801" t="s">
        <v>1775</v>
      </c>
      <c r="B801" t="s">
        <v>832</v>
      </c>
      <c r="C801" t="s">
        <v>10</v>
      </c>
      <c r="D801" t="s">
        <v>11</v>
      </c>
      <c r="E801" t="s">
        <v>739</v>
      </c>
      <c r="F801" t="s">
        <v>1776</v>
      </c>
      <c r="G801" t="s">
        <v>1033</v>
      </c>
      <c r="H801" t="str">
        <f>IFERROR(VLOOKUP(B801,[2]Sheet2!K:L,2,0), "Laptop")</f>
        <v>Workstation</v>
      </c>
    </row>
    <row r="802" spans="1:8" x14ac:dyDescent="0.35">
      <c r="A802" t="s">
        <v>1294</v>
      </c>
      <c r="B802" t="s">
        <v>562</v>
      </c>
      <c r="C802" t="s">
        <v>10</v>
      </c>
      <c r="D802" t="s">
        <v>11</v>
      </c>
      <c r="E802" t="s">
        <v>739</v>
      </c>
      <c r="F802" t="s">
        <v>1777</v>
      </c>
      <c r="G802" t="s">
        <v>1778</v>
      </c>
      <c r="H802" t="str">
        <f>IFERROR(VLOOKUP(B802,[2]Sheet2!K:L,2,0), "Laptop")</f>
        <v>Laptop</v>
      </c>
    </row>
    <row r="803" spans="1:8" x14ac:dyDescent="0.35">
      <c r="A803" t="s">
        <v>1779</v>
      </c>
      <c r="B803" t="s">
        <v>17</v>
      </c>
      <c r="C803" t="s">
        <v>10</v>
      </c>
      <c r="D803" t="s">
        <v>11</v>
      </c>
      <c r="E803" t="s">
        <v>739</v>
      </c>
      <c r="F803" t="s">
        <v>1780</v>
      </c>
      <c r="G803" t="s">
        <v>888</v>
      </c>
      <c r="H803" t="str">
        <f>IFERROR(VLOOKUP(B803,[2]Sheet2!K:L,2,0), "Laptop")</f>
        <v>Laptop</v>
      </c>
    </row>
    <row r="804" spans="1:8" x14ac:dyDescent="0.35">
      <c r="A804" t="s">
        <v>1573</v>
      </c>
      <c r="B804" t="s">
        <v>1127</v>
      </c>
      <c r="C804" t="s">
        <v>10</v>
      </c>
      <c r="D804" t="s">
        <v>11</v>
      </c>
      <c r="E804" t="s">
        <v>739</v>
      </c>
      <c r="F804" t="s">
        <v>1781</v>
      </c>
      <c r="G804" t="s">
        <v>1275</v>
      </c>
      <c r="H804" t="str">
        <f>IFERROR(VLOOKUP(B804,[2]Sheet2!K:L,2,0), "Laptop")</f>
        <v>Laptop</v>
      </c>
    </row>
    <row r="805" spans="1:8" x14ac:dyDescent="0.35">
      <c r="A805" t="s">
        <v>1782</v>
      </c>
      <c r="B805" t="s">
        <v>17</v>
      </c>
      <c r="C805" t="s">
        <v>10</v>
      </c>
      <c r="D805" t="s">
        <v>11</v>
      </c>
      <c r="E805" t="s">
        <v>739</v>
      </c>
      <c r="F805" t="s">
        <v>1783</v>
      </c>
      <c r="G805" t="s">
        <v>810</v>
      </c>
      <c r="H805" t="str">
        <f>IFERROR(VLOOKUP(B805,[2]Sheet2!K:L,2,0), "Laptop")</f>
        <v>Laptop</v>
      </c>
    </row>
    <row r="806" spans="1:8" x14ac:dyDescent="0.35">
      <c r="A806" t="s">
        <v>1784</v>
      </c>
      <c r="B806" t="s">
        <v>27</v>
      </c>
      <c r="C806" t="s">
        <v>10</v>
      </c>
      <c r="D806" t="s">
        <v>11</v>
      </c>
      <c r="E806" t="s">
        <v>739</v>
      </c>
      <c r="F806" t="s">
        <v>1785</v>
      </c>
      <c r="G806" t="s">
        <v>799</v>
      </c>
      <c r="H806" t="str">
        <f>IFERROR(VLOOKUP(B806,[2]Sheet2!K:L,2,0), "Laptop")</f>
        <v>Laptop</v>
      </c>
    </row>
    <row r="807" spans="1:8" x14ac:dyDescent="0.35">
      <c r="A807" t="s">
        <v>1786</v>
      </c>
      <c r="B807" t="s">
        <v>37</v>
      </c>
      <c r="C807" t="s">
        <v>10</v>
      </c>
      <c r="D807" t="s">
        <v>11</v>
      </c>
      <c r="E807" t="s">
        <v>739</v>
      </c>
      <c r="F807" t="s">
        <v>1787</v>
      </c>
      <c r="G807" t="s">
        <v>617</v>
      </c>
      <c r="H807" t="str">
        <f>IFERROR(VLOOKUP(B807,[2]Sheet2!K:L,2,0), "Laptop")</f>
        <v>Laptop</v>
      </c>
    </row>
    <row r="808" spans="1:8" x14ac:dyDescent="0.35">
      <c r="A808" t="s">
        <v>1788</v>
      </c>
      <c r="B808" t="s">
        <v>37</v>
      </c>
      <c r="C808" t="s">
        <v>10</v>
      </c>
      <c r="D808" t="s">
        <v>11</v>
      </c>
      <c r="E808" t="s">
        <v>739</v>
      </c>
      <c r="F808" t="s">
        <v>1789</v>
      </c>
      <c r="G808" t="s">
        <v>987</v>
      </c>
      <c r="H808" t="str">
        <f>IFERROR(VLOOKUP(B808,[2]Sheet2!K:L,2,0), "Laptop")</f>
        <v>Laptop</v>
      </c>
    </row>
    <row r="809" spans="1:8" x14ac:dyDescent="0.35">
      <c r="A809" t="s">
        <v>1790</v>
      </c>
      <c r="B809" t="s">
        <v>37</v>
      </c>
      <c r="C809" t="s">
        <v>10</v>
      </c>
      <c r="D809" t="s">
        <v>11</v>
      </c>
      <c r="E809" t="s">
        <v>739</v>
      </c>
      <c r="F809" t="s">
        <v>1791</v>
      </c>
      <c r="G809" t="s">
        <v>834</v>
      </c>
      <c r="H809" t="str">
        <f>IFERROR(VLOOKUP(B809,[2]Sheet2!K:L,2,0), "Laptop")</f>
        <v>Laptop</v>
      </c>
    </row>
    <row r="810" spans="1:8" x14ac:dyDescent="0.35">
      <c r="A810" t="s">
        <v>1792</v>
      </c>
      <c r="B810" t="s">
        <v>17</v>
      </c>
      <c r="C810" t="s">
        <v>10</v>
      </c>
      <c r="D810" t="s">
        <v>11</v>
      </c>
      <c r="E810" t="s">
        <v>739</v>
      </c>
      <c r="F810" t="s">
        <v>1793</v>
      </c>
      <c r="G810" t="s">
        <v>345</v>
      </c>
      <c r="H810" t="str">
        <f>IFERROR(VLOOKUP(B810,[2]Sheet2!K:L,2,0), "Laptop")</f>
        <v>Laptop</v>
      </c>
    </row>
    <row r="811" spans="1:8" x14ac:dyDescent="0.35">
      <c r="A811" t="s">
        <v>1794</v>
      </c>
      <c r="B811" t="s">
        <v>212</v>
      </c>
      <c r="C811" t="s">
        <v>10</v>
      </c>
      <c r="D811" t="s">
        <v>11</v>
      </c>
      <c r="E811" t="s">
        <v>739</v>
      </c>
      <c r="F811" t="s">
        <v>1795</v>
      </c>
      <c r="G811" t="s">
        <v>1429</v>
      </c>
      <c r="H811" t="str">
        <f>IFERROR(VLOOKUP(B811,[2]Sheet2!K:L,2,0), "Laptop")</f>
        <v>Laptop</v>
      </c>
    </row>
    <row r="812" spans="1:8" x14ac:dyDescent="0.35">
      <c r="A812" t="s">
        <v>1102</v>
      </c>
      <c r="B812" t="s">
        <v>1031</v>
      </c>
      <c r="C812" t="s">
        <v>10</v>
      </c>
      <c r="D812" t="s">
        <v>11</v>
      </c>
      <c r="E812" t="s">
        <v>739</v>
      </c>
      <c r="F812" t="s">
        <v>1796</v>
      </c>
      <c r="H812" t="str">
        <f>IFERROR(VLOOKUP(B812,[2]Sheet2!K:L,2,0), "Laptop")</f>
        <v>Laptop</v>
      </c>
    </row>
    <row r="813" spans="1:8" x14ac:dyDescent="0.35">
      <c r="A813" t="s">
        <v>1102</v>
      </c>
      <c r="B813" t="s">
        <v>1545</v>
      </c>
      <c r="C813" t="s">
        <v>10</v>
      </c>
      <c r="D813" t="s">
        <v>11</v>
      </c>
      <c r="E813" t="s">
        <v>739</v>
      </c>
      <c r="F813" t="s">
        <v>1796</v>
      </c>
      <c r="G813" t="s">
        <v>1104</v>
      </c>
      <c r="H813" t="str">
        <f>IFERROR(VLOOKUP(B813,[2]Sheet2!K:L,2,0), "Laptop")</f>
        <v>Laptop</v>
      </c>
    </row>
    <row r="814" spans="1:8" x14ac:dyDescent="0.35">
      <c r="A814" t="s">
        <v>1797</v>
      </c>
      <c r="B814" t="s">
        <v>37</v>
      </c>
      <c r="C814" t="s">
        <v>10</v>
      </c>
      <c r="D814" t="s">
        <v>11</v>
      </c>
      <c r="E814" t="s">
        <v>739</v>
      </c>
      <c r="F814" t="s">
        <v>1798</v>
      </c>
      <c r="G814" t="s">
        <v>583</v>
      </c>
      <c r="H814" t="str">
        <f>IFERROR(VLOOKUP(B814,[2]Sheet2!K:L,2,0), "Laptop")</f>
        <v>Laptop</v>
      </c>
    </row>
    <row r="815" spans="1:8" x14ac:dyDescent="0.35">
      <c r="A815" t="s">
        <v>1799</v>
      </c>
      <c r="B815" t="s">
        <v>37</v>
      </c>
      <c r="C815" t="s">
        <v>10</v>
      </c>
      <c r="D815" t="s">
        <v>11</v>
      </c>
      <c r="E815" t="s">
        <v>739</v>
      </c>
      <c r="F815" t="s">
        <v>1800</v>
      </c>
      <c r="G815" t="s">
        <v>791</v>
      </c>
      <c r="H815" t="str">
        <f>IFERROR(VLOOKUP(B815,[2]Sheet2!K:L,2,0), "Laptop")</f>
        <v>Laptop</v>
      </c>
    </row>
    <row r="816" spans="1:8" x14ac:dyDescent="0.35">
      <c r="A816" t="s">
        <v>1202</v>
      </c>
      <c r="B816" t="s">
        <v>1801</v>
      </c>
      <c r="C816" t="s">
        <v>10</v>
      </c>
      <c r="D816" t="s">
        <v>11</v>
      </c>
      <c r="E816" t="s">
        <v>739</v>
      </c>
      <c r="F816" t="s">
        <v>1802</v>
      </c>
      <c r="G816" t="s">
        <v>1204</v>
      </c>
      <c r="H816" t="str">
        <f>IFERROR(VLOOKUP(B816,[2]Sheet2!K:L,2,0), "Laptop")</f>
        <v>Desktop</v>
      </c>
    </row>
    <row r="817" spans="1:8" x14ac:dyDescent="0.35">
      <c r="A817" t="s">
        <v>1803</v>
      </c>
      <c r="B817" t="s">
        <v>17</v>
      </c>
      <c r="C817" t="s">
        <v>10</v>
      </c>
      <c r="D817" t="s">
        <v>11</v>
      </c>
      <c r="E817" t="s">
        <v>739</v>
      </c>
      <c r="F817" t="s">
        <v>1804</v>
      </c>
      <c r="G817" t="s">
        <v>110</v>
      </c>
      <c r="H817" t="str">
        <f>IFERROR(VLOOKUP(B817,[2]Sheet2!K:L,2,0), "Laptop")</f>
        <v>Laptop</v>
      </c>
    </row>
    <row r="818" spans="1:8" x14ac:dyDescent="0.35">
      <c r="A818" t="s">
        <v>1805</v>
      </c>
      <c r="B818" t="s">
        <v>832</v>
      </c>
      <c r="C818" t="s">
        <v>10</v>
      </c>
      <c r="D818" t="s">
        <v>11</v>
      </c>
      <c r="E818" t="s">
        <v>739</v>
      </c>
      <c r="F818" t="s">
        <v>1806</v>
      </c>
      <c r="G818" t="s">
        <v>942</v>
      </c>
      <c r="H818" t="str">
        <f>IFERROR(VLOOKUP(B818,[2]Sheet2!K:L,2,0), "Laptop")</f>
        <v>Workstation</v>
      </c>
    </row>
    <row r="819" spans="1:8" x14ac:dyDescent="0.35">
      <c r="A819" t="s">
        <v>1807</v>
      </c>
      <c r="B819" t="s">
        <v>17</v>
      </c>
      <c r="C819" t="s">
        <v>10</v>
      </c>
      <c r="D819" t="s">
        <v>11</v>
      </c>
      <c r="E819" t="s">
        <v>739</v>
      </c>
      <c r="F819" t="s">
        <v>1808</v>
      </c>
      <c r="G819" t="s">
        <v>1162</v>
      </c>
      <c r="H819" t="str">
        <f>IFERROR(VLOOKUP(B819,[2]Sheet2!K:L,2,0), "Laptop")</f>
        <v>Laptop</v>
      </c>
    </row>
    <row r="820" spans="1:8" x14ac:dyDescent="0.35">
      <c r="A820" t="s">
        <v>1809</v>
      </c>
      <c r="B820" t="s">
        <v>219</v>
      </c>
      <c r="C820" t="s">
        <v>10</v>
      </c>
      <c r="D820" t="s">
        <v>11</v>
      </c>
      <c r="E820" t="s">
        <v>739</v>
      </c>
      <c r="F820" t="s">
        <v>1810</v>
      </c>
      <c r="G820" t="s">
        <v>774</v>
      </c>
      <c r="H820" t="str">
        <f>IFERROR(VLOOKUP(B820,[2]Sheet2!K:L,2,0), "Laptop")</f>
        <v>Laptop</v>
      </c>
    </row>
    <row r="821" spans="1:8" x14ac:dyDescent="0.35">
      <c r="A821" t="s">
        <v>1811</v>
      </c>
      <c r="B821" t="s">
        <v>17</v>
      </c>
      <c r="C821" t="s">
        <v>10</v>
      </c>
      <c r="D821" t="s">
        <v>11</v>
      </c>
      <c r="E821" t="s">
        <v>739</v>
      </c>
      <c r="F821" t="s">
        <v>1812</v>
      </c>
      <c r="G821" t="s">
        <v>862</v>
      </c>
      <c r="H821" t="str">
        <f>IFERROR(VLOOKUP(B821,[2]Sheet2!K:L,2,0), "Laptop")</f>
        <v>Laptop</v>
      </c>
    </row>
    <row r="822" spans="1:8" x14ac:dyDescent="0.35">
      <c r="A822" t="s">
        <v>1813</v>
      </c>
      <c r="B822" t="s">
        <v>37</v>
      </c>
      <c r="C822" t="s">
        <v>10</v>
      </c>
      <c r="D822" t="s">
        <v>11</v>
      </c>
      <c r="E822" t="s">
        <v>739</v>
      </c>
      <c r="F822" t="s">
        <v>1814</v>
      </c>
      <c r="G822" t="s">
        <v>574</v>
      </c>
      <c r="H822" t="str">
        <f>IFERROR(VLOOKUP(B822,[2]Sheet2!K:L,2,0), "Laptop")</f>
        <v>Laptop</v>
      </c>
    </row>
    <row r="823" spans="1:8" x14ac:dyDescent="0.35">
      <c r="A823" t="s">
        <v>1815</v>
      </c>
      <c r="B823" t="s">
        <v>1816</v>
      </c>
      <c r="C823" t="s">
        <v>10</v>
      </c>
      <c r="D823" t="s">
        <v>11</v>
      </c>
      <c r="E823" t="s">
        <v>739</v>
      </c>
      <c r="F823" t="s">
        <v>1817</v>
      </c>
      <c r="G823" t="s">
        <v>661</v>
      </c>
      <c r="H823" t="str">
        <f>IFERROR(VLOOKUP(B823,[2]Sheet2!K:L,2,0), "Laptop")</f>
        <v>Laptop</v>
      </c>
    </row>
    <row r="824" spans="1:8" x14ac:dyDescent="0.35">
      <c r="A824" t="s">
        <v>1818</v>
      </c>
      <c r="B824" t="s">
        <v>37</v>
      </c>
      <c r="C824" t="s">
        <v>10</v>
      </c>
      <c r="D824" t="s">
        <v>11</v>
      </c>
      <c r="E824" t="s">
        <v>739</v>
      </c>
      <c r="F824" t="s">
        <v>1819</v>
      </c>
      <c r="G824" t="s">
        <v>747</v>
      </c>
      <c r="H824" t="str">
        <f>IFERROR(VLOOKUP(B824,[2]Sheet2!K:L,2,0), "Laptop")</f>
        <v>Laptop</v>
      </c>
    </row>
    <row r="825" spans="1:8" x14ac:dyDescent="0.35">
      <c r="A825" t="s">
        <v>1820</v>
      </c>
      <c r="B825" t="s">
        <v>1821</v>
      </c>
      <c r="C825" t="s">
        <v>10</v>
      </c>
      <c r="D825" t="s">
        <v>11</v>
      </c>
      <c r="E825" t="s">
        <v>739</v>
      </c>
      <c r="F825" t="s">
        <v>1822</v>
      </c>
      <c r="G825" t="s">
        <v>974</v>
      </c>
      <c r="H825" t="str">
        <f>IFERROR(VLOOKUP(B825,[2]Sheet2!K:L,2,0), "Laptop")</f>
        <v>Laptop</v>
      </c>
    </row>
    <row r="826" spans="1:8" x14ac:dyDescent="0.35">
      <c r="A826" t="s">
        <v>1823</v>
      </c>
      <c r="B826" t="s">
        <v>37</v>
      </c>
      <c r="C826" t="s">
        <v>10</v>
      </c>
      <c r="D826" t="s">
        <v>11</v>
      </c>
      <c r="E826" t="s">
        <v>739</v>
      </c>
      <c r="F826" t="s">
        <v>1824</v>
      </c>
      <c r="G826" t="s">
        <v>1825</v>
      </c>
      <c r="H826" t="str">
        <f>IFERROR(VLOOKUP(B826,[2]Sheet2!K:L,2,0), "Laptop")</f>
        <v>Laptop</v>
      </c>
    </row>
    <row r="827" spans="1:8" x14ac:dyDescent="0.35">
      <c r="A827" t="s">
        <v>1826</v>
      </c>
      <c r="B827" t="s">
        <v>362</v>
      </c>
      <c r="C827" t="s">
        <v>10</v>
      </c>
      <c r="D827" t="s">
        <v>11</v>
      </c>
      <c r="E827" t="s">
        <v>739</v>
      </c>
      <c r="F827" t="s">
        <v>1827</v>
      </c>
      <c r="G827" t="s">
        <v>747</v>
      </c>
      <c r="H827" t="str">
        <f>IFERROR(VLOOKUP(B827,[2]Sheet2!K:L,2,0), "Laptop")</f>
        <v>Desktop</v>
      </c>
    </row>
    <row r="828" spans="1:8" x14ac:dyDescent="0.35">
      <c r="A828" t="s">
        <v>1828</v>
      </c>
      <c r="B828" t="s">
        <v>17</v>
      </c>
      <c r="C828" t="s">
        <v>10</v>
      </c>
      <c r="D828" t="s">
        <v>11</v>
      </c>
      <c r="E828" t="s">
        <v>739</v>
      </c>
      <c r="F828" t="s">
        <v>1829</v>
      </c>
      <c r="G828" t="s">
        <v>1470</v>
      </c>
      <c r="H828" t="str">
        <f>IFERROR(VLOOKUP(B828,[2]Sheet2!K:L,2,0), "Laptop")</f>
        <v>Laptop</v>
      </c>
    </row>
    <row r="829" spans="1:8" x14ac:dyDescent="0.35">
      <c r="A829" t="s">
        <v>1830</v>
      </c>
      <c r="B829" t="s">
        <v>37</v>
      </c>
      <c r="C829" t="s">
        <v>10</v>
      </c>
      <c r="D829" t="s">
        <v>11</v>
      </c>
      <c r="E829" t="s">
        <v>739</v>
      </c>
      <c r="F829" t="s">
        <v>1831</v>
      </c>
      <c r="G829" t="s">
        <v>674</v>
      </c>
      <c r="H829" t="str">
        <f>IFERROR(VLOOKUP(B829,[2]Sheet2!K:L,2,0), "Laptop")</f>
        <v>Laptop</v>
      </c>
    </row>
    <row r="830" spans="1:8" x14ac:dyDescent="0.35">
      <c r="A830" t="s">
        <v>1832</v>
      </c>
      <c r="B830" t="s">
        <v>27</v>
      </c>
      <c r="C830" t="s">
        <v>10</v>
      </c>
      <c r="D830" t="s">
        <v>11</v>
      </c>
      <c r="E830" t="s">
        <v>739</v>
      </c>
      <c r="F830" t="s">
        <v>1833</v>
      </c>
      <c r="G830" t="s">
        <v>580</v>
      </c>
      <c r="H830" t="str">
        <f>IFERROR(VLOOKUP(B830,[2]Sheet2!K:L,2,0), "Laptop")</f>
        <v>Laptop</v>
      </c>
    </row>
    <row r="831" spans="1:8" x14ac:dyDescent="0.35">
      <c r="A831" t="s">
        <v>1834</v>
      </c>
      <c r="B831" t="s">
        <v>37</v>
      </c>
      <c r="C831" t="s">
        <v>10</v>
      </c>
      <c r="D831" t="s">
        <v>11</v>
      </c>
      <c r="E831" t="s">
        <v>739</v>
      </c>
      <c r="F831" t="s">
        <v>1835</v>
      </c>
      <c r="G831" t="s">
        <v>805</v>
      </c>
      <c r="H831" t="str">
        <f>IFERROR(VLOOKUP(B831,[2]Sheet2!K:L,2,0), "Laptop")</f>
        <v>Laptop</v>
      </c>
    </row>
    <row r="832" spans="1:8" x14ac:dyDescent="0.35">
      <c r="A832" t="s">
        <v>1836</v>
      </c>
      <c r="B832" t="s">
        <v>17</v>
      </c>
      <c r="C832" t="s">
        <v>10</v>
      </c>
      <c r="D832" t="s">
        <v>11</v>
      </c>
      <c r="E832" t="s">
        <v>739</v>
      </c>
      <c r="F832" t="s">
        <v>1837</v>
      </c>
      <c r="G832" t="s">
        <v>1209</v>
      </c>
      <c r="H832" t="str">
        <f>IFERROR(VLOOKUP(B832,[2]Sheet2!K:L,2,0), "Laptop")</f>
        <v>Laptop</v>
      </c>
    </row>
    <row r="833" spans="1:8" x14ac:dyDescent="0.35">
      <c r="A833" t="s">
        <v>1838</v>
      </c>
      <c r="B833" t="s">
        <v>17</v>
      </c>
      <c r="C833" t="s">
        <v>10</v>
      </c>
      <c r="D833" t="s">
        <v>11</v>
      </c>
      <c r="E833" t="s">
        <v>739</v>
      </c>
      <c r="F833" t="s">
        <v>1839</v>
      </c>
      <c r="G833" t="s">
        <v>1033</v>
      </c>
      <c r="H833" t="str">
        <f>IFERROR(VLOOKUP(B833,[2]Sheet2!K:L,2,0), "Laptop")</f>
        <v>Laptop</v>
      </c>
    </row>
    <row r="834" spans="1:8" x14ac:dyDescent="0.35">
      <c r="A834" t="s">
        <v>1840</v>
      </c>
      <c r="B834" t="s">
        <v>140</v>
      </c>
      <c r="C834" t="s">
        <v>10</v>
      </c>
      <c r="D834" t="s">
        <v>11</v>
      </c>
      <c r="E834" t="s">
        <v>739</v>
      </c>
      <c r="F834" t="s">
        <v>1841</v>
      </c>
      <c r="G834" t="s">
        <v>933</v>
      </c>
      <c r="H834" t="str">
        <f>IFERROR(VLOOKUP(B834,[2]Sheet2!K:L,2,0), "Laptop")</f>
        <v>Laptop</v>
      </c>
    </row>
    <row r="835" spans="1:8" x14ac:dyDescent="0.35">
      <c r="A835" t="s">
        <v>1842</v>
      </c>
      <c r="B835" t="s">
        <v>17</v>
      </c>
      <c r="C835" t="s">
        <v>10</v>
      </c>
      <c r="D835" t="s">
        <v>11</v>
      </c>
      <c r="E835" t="s">
        <v>739</v>
      </c>
      <c r="F835" t="s">
        <v>1843</v>
      </c>
      <c r="G835" t="s">
        <v>1381</v>
      </c>
      <c r="H835" t="str">
        <f>IFERROR(VLOOKUP(B835,[2]Sheet2!K:L,2,0), "Laptop")</f>
        <v>Laptop</v>
      </c>
    </row>
    <row r="836" spans="1:8" x14ac:dyDescent="0.35">
      <c r="A836" t="s">
        <v>1844</v>
      </c>
      <c r="B836" t="s">
        <v>17</v>
      </c>
      <c r="C836" t="s">
        <v>10</v>
      </c>
      <c r="D836" t="s">
        <v>11</v>
      </c>
      <c r="E836" t="s">
        <v>739</v>
      </c>
      <c r="F836" t="s">
        <v>1845</v>
      </c>
      <c r="G836" t="s">
        <v>1463</v>
      </c>
      <c r="H836" t="str">
        <f>IFERROR(VLOOKUP(B836,[2]Sheet2!K:L,2,0), "Laptop")</f>
        <v>Laptop</v>
      </c>
    </row>
    <row r="837" spans="1:8" x14ac:dyDescent="0.35">
      <c r="A837" t="s">
        <v>1846</v>
      </c>
      <c r="B837" t="s">
        <v>17</v>
      </c>
      <c r="C837" t="s">
        <v>10</v>
      </c>
      <c r="D837" t="s">
        <v>11</v>
      </c>
      <c r="E837" t="s">
        <v>739</v>
      </c>
      <c r="F837" t="s">
        <v>1847</v>
      </c>
      <c r="G837" t="s">
        <v>796</v>
      </c>
      <c r="H837" t="str">
        <f>IFERROR(VLOOKUP(B837,[2]Sheet2!K:L,2,0), "Laptop")</f>
        <v>Laptop</v>
      </c>
    </row>
    <row r="838" spans="1:8" x14ac:dyDescent="0.35">
      <c r="A838" t="s">
        <v>1486</v>
      </c>
      <c r="B838" t="s">
        <v>17</v>
      </c>
      <c r="C838" t="s">
        <v>10</v>
      </c>
      <c r="D838" t="s">
        <v>11</v>
      </c>
      <c r="E838" t="s">
        <v>739</v>
      </c>
      <c r="F838" t="s">
        <v>1848</v>
      </c>
      <c r="G838" t="s">
        <v>915</v>
      </c>
      <c r="H838" t="str">
        <f>IFERROR(VLOOKUP(B838,[2]Sheet2!K:L,2,0), "Laptop")</f>
        <v>Laptop</v>
      </c>
    </row>
    <row r="839" spans="1:8" x14ac:dyDescent="0.35">
      <c r="A839" t="s">
        <v>1849</v>
      </c>
      <c r="B839" t="s">
        <v>37</v>
      </c>
      <c r="C839" t="s">
        <v>10</v>
      </c>
      <c r="D839" t="s">
        <v>11</v>
      </c>
      <c r="E839" t="s">
        <v>739</v>
      </c>
      <c r="F839" t="s">
        <v>1850</v>
      </c>
      <c r="G839" t="s">
        <v>1174</v>
      </c>
      <c r="H839" t="str">
        <f>IFERROR(VLOOKUP(B839,[2]Sheet2!K:L,2,0), "Laptop")</f>
        <v>Laptop</v>
      </c>
    </row>
    <row r="840" spans="1:8" x14ac:dyDescent="0.35">
      <c r="A840" t="s">
        <v>1851</v>
      </c>
      <c r="B840" t="s">
        <v>37</v>
      </c>
      <c r="C840" t="s">
        <v>10</v>
      </c>
      <c r="D840" t="s">
        <v>11</v>
      </c>
      <c r="E840" t="s">
        <v>739</v>
      </c>
      <c r="F840" t="s">
        <v>1852</v>
      </c>
      <c r="G840" t="s">
        <v>1209</v>
      </c>
      <c r="H840" t="str">
        <f>IFERROR(VLOOKUP(B840,[2]Sheet2!K:L,2,0), "Laptop")</f>
        <v>Laptop</v>
      </c>
    </row>
    <row r="841" spans="1:8" x14ac:dyDescent="0.35">
      <c r="A841" t="s">
        <v>1853</v>
      </c>
      <c r="B841" t="s">
        <v>37</v>
      </c>
      <c r="C841" t="s">
        <v>10</v>
      </c>
      <c r="D841" t="s">
        <v>11</v>
      </c>
      <c r="E841" t="s">
        <v>739</v>
      </c>
      <c r="F841" t="s">
        <v>1854</v>
      </c>
      <c r="G841" t="s">
        <v>1003</v>
      </c>
      <c r="H841" t="str">
        <f>IFERROR(VLOOKUP(B841,[2]Sheet2!K:L,2,0), "Laptop")</f>
        <v>Laptop</v>
      </c>
    </row>
    <row r="842" spans="1:8" x14ac:dyDescent="0.35">
      <c r="A842" t="s">
        <v>1855</v>
      </c>
      <c r="B842" t="s">
        <v>37</v>
      </c>
      <c r="C842" t="s">
        <v>10</v>
      </c>
      <c r="D842" t="s">
        <v>11</v>
      </c>
      <c r="E842" t="s">
        <v>739</v>
      </c>
      <c r="F842" t="s">
        <v>1856</v>
      </c>
      <c r="G842" t="s">
        <v>1033</v>
      </c>
      <c r="H842" t="str">
        <f>IFERROR(VLOOKUP(B842,[2]Sheet2!K:L,2,0), "Laptop")</f>
        <v>Laptop</v>
      </c>
    </row>
    <row r="843" spans="1:8" x14ac:dyDescent="0.35">
      <c r="A843" t="s">
        <v>1857</v>
      </c>
      <c r="B843" t="s">
        <v>37</v>
      </c>
      <c r="C843" t="s">
        <v>10</v>
      </c>
      <c r="D843" t="s">
        <v>11</v>
      </c>
      <c r="E843" t="s">
        <v>739</v>
      </c>
      <c r="F843" t="s">
        <v>1858</v>
      </c>
      <c r="G843" t="s">
        <v>663</v>
      </c>
      <c r="H843" t="str">
        <f>IFERROR(VLOOKUP(B843,[2]Sheet2!K:L,2,0), "Laptop")</f>
        <v>Laptop</v>
      </c>
    </row>
    <row r="844" spans="1:8" x14ac:dyDescent="0.35">
      <c r="A844" t="s">
        <v>1859</v>
      </c>
      <c r="B844" t="s">
        <v>32</v>
      </c>
      <c r="C844" t="s">
        <v>10</v>
      </c>
      <c r="D844" t="s">
        <v>11</v>
      </c>
      <c r="E844" t="s">
        <v>739</v>
      </c>
      <c r="F844" t="s">
        <v>1860</v>
      </c>
      <c r="G844" t="s">
        <v>577</v>
      </c>
      <c r="H844" t="str">
        <f>IFERROR(VLOOKUP(B844,[2]Sheet2!K:L,2,0), "Laptop")</f>
        <v>Laptop</v>
      </c>
    </row>
    <row r="845" spans="1:8" x14ac:dyDescent="0.35">
      <c r="A845" t="s">
        <v>1861</v>
      </c>
      <c r="B845" t="s">
        <v>37</v>
      </c>
      <c r="C845" t="s">
        <v>10</v>
      </c>
      <c r="D845" t="s">
        <v>11</v>
      </c>
      <c r="E845" t="s">
        <v>739</v>
      </c>
      <c r="F845" t="s">
        <v>1862</v>
      </c>
      <c r="G845" t="s">
        <v>1054</v>
      </c>
      <c r="H845" t="str">
        <f>IFERROR(VLOOKUP(B845,[2]Sheet2!K:L,2,0), "Laptop")</f>
        <v>Laptop</v>
      </c>
    </row>
    <row r="846" spans="1:8" x14ac:dyDescent="0.35">
      <c r="A846" t="s">
        <v>1863</v>
      </c>
      <c r="B846" t="s">
        <v>27</v>
      </c>
      <c r="C846" t="s">
        <v>10</v>
      </c>
      <c r="D846" t="s">
        <v>11</v>
      </c>
      <c r="E846" t="s">
        <v>739</v>
      </c>
      <c r="F846" t="s">
        <v>1864</v>
      </c>
      <c r="G846" t="s">
        <v>813</v>
      </c>
      <c r="H846" t="str">
        <f>IFERROR(VLOOKUP(B846,[2]Sheet2!K:L,2,0), "Laptop")</f>
        <v>Laptop</v>
      </c>
    </row>
    <row r="847" spans="1:8" x14ac:dyDescent="0.35">
      <c r="A847" t="s">
        <v>1865</v>
      </c>
      <c r="B847" t="s">
        <v>194</v>
      </c>
      <c r="C847" t="s">
        <v>10</v>
      </c>
      <c r="D847" t="s">
        <v>11</v>
      </c>
      <c r="E847" t="s">
        <v>739</v>
      </c>
      <c r="F847" t="s">
        <v>1866</v>
      </c>
      <c r="G847" t="s">
        <v>1279</v>
      </c>
      <c r="H847" t="str">
        <f>IFERROR(VLOOKUP(B847,[2]Sheet2!K:L,2,0), "Laptop")</f>
        <v>Laptop</v>
      </c>
    </row>
    <row r="848" spans="1:8" x14ac:dyDescent="0.35">
      <c r="A848" t="s">
        <v>1867</v>
      </c>
      <c r="B848" t="s">
        <v>17</v>
      </c>
      <c r="C848" t="s">
        <v>10</v>
      </c>
      <c r="D848" t="s">
        <v>11</v>
      </c>
      <c r="E848" t="s">
        <v>739</v>
      </c>
      <c r="F848" t="s">
        <v>1868</v>
      </c>
      <c r="G848" t="s">
        <v>768</v>
      </c>
      <c r="H848" t="str">
        <f>IFERROR(VLOOKUP(B848,[2]Sheet2!K:L,2,0), "Laptop")</f>
        <v>Laptop</v>
      </c>
    </row>
    <row r="849" spans="1:8" x14ac:dyDescent="0.35">
      <c r="A849" t="s">
        <v>1869</v>
      </c>
      <c r="B849" t="s">
        <v>1870</v>
      </c>
      <c r="C849" t="s">
        <v>10</v>
      </c>
      <c r="D849" t="s">
        <v>11</v>
      </c>
      <c r="E849" t="s">
        <v>739</v>
      </c>
      <c r="F849" t="s">
        <v>1871</v>
      </c>
      <c r="G849" t="s">
        <v>974</v>
      </c>
      <c r="H849" t="str">
        <f>IFERROR(VLOOKUP(B849,[2]Sheet2!K:L,2,0), "Laptop")</f>
        <v>Laptop</v>
      </c>
    </row>
    <row r="850" spans="1:8" x14ac:dyDescent="0.35">
      <c r="A850" t="s">
        <v>1872</v>
      </c>
      <c r="B850" t="s">
        <v>17</v>
      </c>
      <c r="C850" t="s">
        <v>10</v>
      </c>
      <c r="D850" t="s">
        <v>11</v>
      </c>
      <c r="E850" t="s">
        <v>739</v>
      </c>
      <c r="F850" t="s">
        <v>1873</v>
      </c>
      <c r="G850" t="s">
        <v>661</v>
      </c>
      <c r="H850" t="str">
        <f>IFERROR(VLOOKUP(B850,[2]Sheet2!K:L,2,0), "Laptop")</f>
        <v>Laptop</v>
      </c>
    </row>
    <row r="851" spans="1:8" x14ac:dyDescent="0.35">
      <c r="A851" t="s">
        <v>1874</v>
      </c>
      <c r="B851" t="s">
        <v>17</v>
      </c>
      <c r="C851" t="s">
        <v>10</v>
      </c>
      <c r="D851" t="s">
        <v>11</v>
      </c>
      <c r="E851" t="s">
        <v>739</v>
      </c>
      <c r="F851" t="s">
        <v>1875</v>
      </c>
      <c r="G851" t="s">
        <v>756</v>
      </c>
      <c r="H851" t="str">
        <f>IFERROR(VLOOKUP(B851,[2]Sheet2!K:L,2,0), "Laptop")</f>
        <v>Laptop</v>
      </c>
    </row>
    <row r="852" spans="1:8" x14ac:dyDescent="0.35">
      <c r="A852" t="s">
        <v>1876</v>
      </c>
      <c r="B852" t="s">
        <v>17</v>
      </c>
      <c r="C852" t="s">
        <v>10</v>
      </c>
      <c r="D852" t="s">
        <v>11</v>
      </c>
      <c r="E852" t="s">
        <v>739</v>
      </c>
      <c r="F852" t="s">
        <v>1877</v>
      </c>
      <c r="G852" t="s">
        <v>1236</v>
      </c>
      <c r="H852" t="str">
        <f>IFERROR(VLOOKUP(B852,[2]Sheet2!K:L,2,0), "Laptop")</f>
        <v>Laptop</v>
      </c>
    </row>
    <row r="853" spans="1:8" x14ac:dyDescent="0.35">
      <c r="A853" t="s">
        <v>1878</v>
      </c>
      <c r="B853" t="s">
        <v>17</v>
      </c>
      <c r="C853" t="s">
        <v>10</v>
      </c>
      <c r="D853" t="s">
        <v>11</v>
      </c>
      <c r="E853" t="s">
        <v>739</v>
      </c>
      <c r="F853" t="s">
        <v>1879</v>
      </c>
      <c r="G853" t="s">
        <v>1270</v>
      </c>
      <c r="H853" t="str">
        <f>IFERROR(VLOOKUP(B853,[2]Sheet2!K:L,2,0), "Laptop")</f>
        <v>Laptop</v>
      </c>
    </row>
    <row r="854" spans="1:8" x14ac:dyDescent="0.35">
      <c r="A854" t="s">
        <v>939</v>
      </c>
      <c r="B854" t="s">
        <v>1880</v>
      </c>
      <c r="C854" t="s">
        <v>10</v>
      </c>
      <c r="D854" t="s">
        <v>11</v>
      </c>
      <c r="E854" t="s">
        <v>739</v>
      </c>
      <c r="F854" t="s">
        <v>1881</v>
      </c>
      <c r="G854" t="s">
        <v>942</v>
      </c>
      <c r="H854" t="str">
        <f>IFERROR(VLOOKUP(B854,[2]Sheet2!K:L,2,0), "Laptop")</f>
        <v>Laptop</v>
      </c>
    </row>
    <row r="855" spans="1:8" x14ac:dyDescent="0.35">
      <c r="A855" t="s">
        <v>1882</v>
      </c>
      <c r="B855" t="s">
        <v>37</v>
      </c>
      <c r="C855" t="s">
        <v>10</v>
      </c>
      <c r="D855" t="s">
        <v>11</v>
      </c>
      <c r="E855" t="s">
        <v>739</v>
      </c>
      <c r="F855" t="s">
        <v>1883</v>
      </c>
      <c r="G855" t="s">
        <v>345</v>
      </c>
      <c r="H855" t="str">
        <f>IFERROR(VLOOKUP(B855,[2]Sheet2!K:L,2,0), "Laptop")</f>
        <v>Laptop</v>
      </c>
    </row>
    <row r="856" spans="1:8" x14ac:dyDescent="0.35">
      <c r="A856" t="s">
        <v>1884</v>
      </c>
      <c r="B856" t="s">
        <v>17</v>
      </c>
      <c r="C856" t="s">
        <v>10</v>
      </c>
      <c r="D856" t="s">
        <v>11</v>
      </c>
      <c r="E856" t="s">
        <v>739</v>
      </c>
      <c r="F856" t="s">
        <v>1885</v>
      </c>
      <c r="G856" t="s">
        <v>1459</v>
      </c>
      <c r="H856" t="str">
        <f>IFERROR(VLOOKUP(B856,[2]Sheet2!K:L,2,0), "Laptop")</f>
        <v>Laptop</v>
      </c>
    </row>
    <row r="857" spans="1:8" x14ac:dyDescent="0.35">
      <c r="A857" t="s">
        <v>1886</v>
      </c>
      <c r="B857" t="s">
        <v>1887</v>
      </c>
      <c r="C857" t="s">
        <v>10</v>
      </c>
      <c r="D857" t="s">
        <v>11</v>
      </c>
      <c r="E857" t="s">
        <v>739</v>
      </c>
      <c r="F857" t="s">
        <v>1888</v>
      </c>
      <c r="G857" t="s">
        <v>1889</v>
      </c>
      <c r="H857" t="str">
        <f>IFERROR(VLOOKUP(B857,[2]Sheet2!K:L,2,0), "Laptop")</f>
        <v>Workstation</v>
      </c>
    </row>
    <row r="858" spans="1:8" x14ac:dyDescent="0.35">
      <c r="A858" t="s">
        <v>1890</v>
      </c>
      <c r="B858" t="s">
        <v>17</v>
      </c>
      <c r="C858" t="s">
        <v>10</v>
      </c>
      <c r="D858" t="s">
        <v>11</v>
      </c>
      <c r="E858" t="s">
        <v>739</v>
      </c>
      <c r="F858" t="s">
        <v>1891</v>
      </c>
      <c r="G858" t="s">
        <v>617</v>
      </c>
      <c r="H858" t="str">
        <f>IFERROR(VLOOKUP(B858,[2]Sheet2!K:L,2,0), "Laptop")</f>
        <v>Laptop</v>
      </c>
    </row>
    <row r="859" spans="1:8" x14ac:dyDescent="0.35">
      <c r="A859" t="s">
        <v>1892</v>
      </c>
      <c r="B859" t="s">
        <v>17</v>
      </c>
      <c r="C859" t="s">
        <v>10</v>
      </c>
      <c r="D859" t="s">
        <v>11</v>
      </c>
      <c r="E859" t="s">
        <v>739</v>
      </c>
      <c r="F859" t="s">
        <v>1893</v>
      </c>
      <c r="G859" t="s">
        <v>777</v>
      </c>
      <c r="H859" t="str">
        <f>IFERROR(VLOOKUP(B859,[2]Sheet2!K:L,2,0), "Laptop")</f>
        <v>Laptop</v>
      </c>
    </row>
    <row r="860" spans="1:8" x14ac:dyDescent="0.35">
      <c r="A860" t="s">
        <v>1894</v>
      </c>
      <c r="B860" t="s">
        <v>832</v>
      </c>
      <c r="C860" t="s">
        <v>10</v>
      </c>
      <c r="D860" t="s">
        <v>11</v>
      </c>
      <c r="E860" t="s">
        <v>739</v>
      </c>
      <c r="F860" t="s">
        <v>1895</v>
      </c>
      <c r="G860" t="s">
        <v>122</v>
      </c>
      <c r="H860" t="str">
        <f>IFERROR(VLOOKUP(B860,[2]Sheet2!K:L,2,0), "Laptop")</f>
        <v>Workstation</v>
      </c>
    </row>
    <row r="861" spans="1:8" x14ac:dyDescent="0.35">
      <c r="A861" t="s">
        <v>1896</v>
      </c>
      <c r="B861" t="s">
        <v>832</v>
      </c>
      <c r="C861" t="s">
        <v>10</v>
      </c>
      <c r="D861" t="s">
        <v>11</v>
      </c>
      <c r="E861" t="s">
        <v>739</v>
      </c>
      <c r="F861" t="s">
        <v>1897</v>
      </c>
      <c r="G861" t="s">
        <v>1209</v>
      </c>
      <c r="H861" t="str">
        <f>IFERROR(VLOOKUP(B861,[2]Sheet2!K:L,2,0), "Laptop")</f>
        <v>Workstation</v>
      </c>
    </row>
    <row r="862" spans="1:8" x14ac:dyDescent="0.35">
      <c r="A862" t="s">
        <v>1898</v>
      </c>
      <c r="B862" t="s">
        <v>17</v>
      </c>
      <c r="C862" t="s">
        <v>10</v>
      </c>
      <c r="D862" t="s">
        <v>11</v>
      </c>
      <c r="E862" t="s">
        <v>739</v>
      </c>
      <c r="F862" t="s">
        <v>1899</v>
      </c>
      <c r="H862" t="str">
        <f>IFERROR(VLOOKUP(B862,[2]Sheet2!K:L,2,0), "Laptop")</f>
        <v>Laptop</v>
      </c>
    </row>
    <row r="863" spans="1:8" x14ac:dyDescent="0.35">
      <c r="A863" t="s">
        <v>1228</v>
      </c>
      <c r="B863" t="s">
        <v>1900</v>
      </c>
      <c r="C863" t="s">
        <v>10</v>
      </c>
      <c r="D863" t="s">
        <v>11</v>
      </c>
      <c r="E863" t="s">
        <v>739</v>
      </c>
      <c r="F863" t="s">
        <v>1901</v>
      </c>
      <c r="G863" t="s">
        <v>942</v>
      </c>
      <c r="H863" t="str">
        <f>IFERROR(VLOOKUP(B863,[2]Sheet2!K:L,2,0), "Laptop")</f>
        <v>Laptop</v>
      </c>
    </row>
    <row r="864" spans="1:8" x14ac:dyDescent="0.35">
      <c r="A864" t="s">
        <v>1902</v>
      </c>
      <c r="B864" t="s">
        <v>44</v>
      </c>
      <c r="C864" t="s">
        <v>10</v>
      </c>
      <c r="D864" t="s">
        <v>11</v>
      </c>
      <c r="E864" t="s">
        <v>739</v>
      </c>
      <c r="F864" t="s">
        <v>1903</v>
      </c>
      <c r="G864" t="s">
        <v>1904</v>
      </c>
      <c r="H864" t="str">
        <f>IFERROR(VLOOKUP(B864,[2]Sheet2!K:L,2,0), "Laptop")</f>
        <v>Desktop</v>
      </c>
    </row>
    <row r="865" spans="1:8" x14ac:dyDescent="0.35">
      <c r="A865" t="s">
        <v>1905</v>
      </c>
      <c r="B865" t="s">
        <v>17</v>
      </c>
      <c r="C865" t="s">
        <v>10</v>
      </c>
      <c r="D865" t="s">
        <v>11</v>
      </c>
      <c r="E865" t="s">
        <v>739</v>
      </c>
      <c r="F865" t="s">
        <v>1906</v>
      </c>
      <c r="G865" t="s">
        <v>774</v>
      </c>
      <c r="H865" t="str">
        <f>IFERROR(VLOOKUP(B865,[2]Sheet2!K:L,2,0), "Laptop")</f>
        <v>Laptop</v>
      </c>
    </row>
    <row r="866" spans="1:8" x14ac:dyDescent="0.35">
      <c r="A866" t="s">
        <v>1907</v>
      </c>
      <c r="B866" t="s">
        <v>17</v>
      </c>
      <c r="C866" t="s">
        <v>10</v>
      </c>
      <c r="D866" t="s">
        <v>11</v>
      </c>
      <c r="E866" t="s">
        <v>739</v>
      </c>
      <c r="F866" t="s">
        <v>1908</v>
      </c>
      <c r="G866" t="s">
        <v>57</v>
      </c>
      <c r="H866" t="str">
        <f>IFERROR(VLOOKUP(B866,[2]Sheet2!K:L,2,0), "Laptop")</f>
        <v>Laptop</v>
      </c>
    </row>
    <row r="867" spans="1:8" x14ac:dyDescent="0.35">
      <c r="A867" t="s">
        <v>1909</v>
      </c>
      <c r="B867" t="s">
        <v>194</v>
      </c>
      <c r="C867" t="s">
        <v>10</v>
      </c>
      <c r="D867" t="s">
        <v>11</v>
      </c>
      <c r="E867" t="s">
        <v>739</v>
      </c>
      <c r="F867" t="s">
        <v>1910</v>
      </c>
      <c r="G867" t="s">
        <v>1446</v>
      </c>
      <c r="H867" t="str">
        <f>IFERROR(VLOOKUP(B867,[2]Sheet2!K:L,2,0), "Laptop")</f>
        <v>Laptop</v>
      </c>
    </row>
    <row r="868" spans="1:8" x14ac:dyDescent="0.35">
      <c r="A868" t="s">
        <v>1745</v>
      </c>
      <c r="B868" t="s">
        <v>17</v>
      </c>
      <c r="C868" t="s">
        <v>10</v>
      </c>
      <c r="D868" t="s">
        <v>11</v>
      </c>
      <c r="E868" t="s">
        <v>739</v>
      </c>
      <c r="F868" t="s">
        <v>1911</v>
      </c>
      <c r="G868" t="s">
        <v>1110</v>
      </c>
      <c r="H868" t="str">
        <f>IFERROR(VLOOKUP(B868,[2]Sheet2!K:L,2,0), "Laptop")</f>
        <v>Laptop</v>
      </c>
    </row>
    <row r="869" spans="1:8" x14ac:dyDescent="0.35">
      <c r="A869" t="s">
        <v>1102</v>
      </c>
      <c r="B869" t="s">
        <v>1031</v>
      </c>
      <c r="C869" t="s">
        <v>10</v>
      </c>
      <c r="D869" t="s">
        <v>11</v>
      </c>
      <c r="E869" t="s">
        <v>739</v>
      </c>
      <c r="F869" t="s">
        <v>1796</v>
      </c>
      <c r="H869" t="str">
        <f>IFERROR(VLOOKUP(B869,[2]Sheet2!K:L,2,0), "Laptop")</f>
        <v>Laptop</v>
      </c>
    </row>
    <row r="870" spans="1:8" x14ac:dyDescent="0.35">
      <c r="A870" t="s">
        <v>1102</v>
      </c>
      <c r="B870" t="s">
        <v>1545</v>
      </c>
      <c r="C870" t="s">
        <v>10</v>
      </c>
      <c r="D870" t="s">
        <v>11</v>
      </c>
      <c r="E870" t="s">
        <v>739</v>
      </c>
      <c r="F870" t="s">
        <v>1796</v>
      </c>
      <c r="G870" t="s">
        <v>1104</v>
      </c>
      <c r="H870" t="str">
        <f>IFERROR(VLOOKUP(B870,[2]Sheet2!K:L,2,0), "Laptop")</f>
        <v>Laptop</v>
      </c>
    </row>
    <row r="871" spans="1:8" x14ac:dyDescent="0.35">
      <c r="A871" t="s">
        <v>1912</v>
      </c>
      <c r="B871" t="s">
        <v>37</v>
      </c>
      <c r="C871" t="s">
        <v>10</v>
      </c>
      <c r="D871" t="s">
        <v>11</v>
      </c>
      <c r="E871" t="s">
        <v>739</v>
      </c>
      <c r="F871" t="s">
        <v>1913</v>
      </c>
      <c r="G871" t="s">
        <v>813</v>
      </c>
      <c r="H871" t="str">
        <f>IFERROR(VLOOKUP(B871,[2]Sheet2!K:L,2,0), "Laptop")</f>
        <v>Laptop</v>
      </c>
    </row>
    <row r="872" spans="1:8" x14ac:dyDescent="0.35">
      <c r="A872" t="s">
        <v>1914</v>
      </c>
      <c r="B872" t="s">
        <v>37</v>
      </c>
      <c r="C872" t="s">
        <v>10</v>
      </c>
      <c r="D872" t="s">
        <v>11</v>
      </c>
      <c r="E872" t="s">
        <v>739</v>
      </c>
      <c r="F872" t="s">
        <v>1915</v>
      </c>
      <c r="G872" t="s">
        <v>974</v>
      </c>
      <c r="H872" t="str">
        <f>IFERROR(VLOOKUP(B872,[2]Sheet2!K:L,2,0), "Laptop")</f>
        <v>Laptop</v>
      </c>
    </row>
    <row r="873" spans="1:8" x14ac:dyDescent="0.35">
      <c r="A873" t="s">
        <v>1916</v>
      </c>
      <c r="B873" t="s">
        <v>37</v>
      </c>
      <c r="C873" t="s">
        <v>10</v>
      </c>
      <c r="D873" t="s">
        <v>11</v>
      </c>
      <c r="E873" t="s">
        <v>739</v>
      </c>
      <c r="F873" t="s">
        <v>1917</v>
      </c>
      <c r="G873" t="s">
        <v>583</v>
      </c>
      <c r="H873" t="str">
        <f>IFERROR(VLOOKUP(B873,[2]Sheet2!K:L,2,0), "Laptop")</f>
        <v>Laptop</v>
      </c>
    </row>
    <row r="874" spans="1:8" x14ac:dyDescent="0.35">
      <c r="A874" t="s">
        <v>1918</v>
      </c>
      <c r="B874" t="s">
        <v>212</v>
      </c>
      <c r="C874" t="s">
        <v>10</v>
      </c>
      <c r="D874" t="s">
        <v>11</v>
      </c>
      <c r="E874" t="s">
        <v>739</v>
      </c>
      <c r="F874" t="s">
        <v>1919</v>
      </c>
      <c r="G874" t="s">
        <v>1033</v>
      </c>
      <c r="H874" t="str">
        <f>IFERROR(VLOOKUP(B874,[2]Sheet2!K:L,2,0), "Laptop")</f>
        <v>Laptop</v>
      </c>
    </row>
    <row r="875" spans="1:8" x14ac:dyDescent="0.35">
      <c r="A875" t="s">
        <v>1920</v>
      </c>
      <c r="B875" t="s">
        <v>17</v>
      </c>
      <c r="C875" t="s">
        <v>10</v>
      </c>
      <c r="D875" t="s">
        <v>11</v>
      </c>
      <c r="E875" t="s">
        <v>739</v>
      </c>
      <c r="F875" t="s">
        <v>1921</v>
      </c>
      <c r="G875" t="s">
        <v>30</v>
      </c>
      <c r="H875" t="str">
        <f>IFERROR(VLOOKUP(B875,[2]Sheet2!K:L,2,0), "Laptop")</f>
        <v>Laptop</v>
      </c>
    </row>
    <row r="876" spans="1:8" x14ac:dyDescent="0.35">
      <c r="A876" t="s">
        <v>1034</v>
      </c>
      <c r="B876" t="s">
        <v>140</v>
      </c>
      <c r="C876" t="s">
        <v>10</v>
      </c>
      <c r="D876" t="s">
        <v>11</v>
      </c>
      <c r="E876" t="s">
        <v>739</v>
      </c>
      <c r="F876" t="s">
        <v>1922</v>
      </c>
      <c r="G876" t="s">
        <v>1923</v>
      </c>
      <c r="H876" t="str">
        <f>IFERROR(VLOOKUP(B876,[2]Sheet2!K:L,2,0), "Laptop")</f>
        <v>Laptop</v>
      </c>
    </row>
    <row r="877" spans="1:8" x14ac:dyDescent="0.35">
      <c r="A877" t="s">
        <v>1924</v>
      </c>
      <c r="B877" t="s">
        <v>27</v>
      </c>
      <c r="C877" t="s">
        <v>10</v>
      </c>
      <c r="D877" t="s">
        <v>11</v>
      </c>
      <c r="E877" t="s">
        <v>739</v>
      </c>
      <c r="F877" t="s">
        <v>1925</v>
      </c>
      <c r="G877" t="s">
        <v>768</v>
      </c>
      <c r="H877" t="str">
        <f>IFERROR(VLOOKUP(B877,[2]Sheet2!K:L,2,0), "Laptop")</f>
        <v>Laptop</v>
      </c>
    </row>
    <row r="878" spans="1:8" x14ac:dyDescent="0.35">
      <c r="A878" t="s">
        <v>1926</v>
      </c>
      <c r="B878" t="s">
        <v>17</v>
      </c>
      <c r="C878" t="s">
        <v>10</v>
      </c>
      <c r="D878" t="s">
        <v>11</v>
      </c>
      <c r="E878" t="s">
        <v>739</v>
      </c>
      <c r="F878" t="s">
        <v>1927</v>
      </c>
      <c r="G878" t="s">
        <v>1928</v>
      </c>
      <c r="H878" t="str">
        <f>IFERROR(VLOOKUP(B878,[2]Sheet2!K:L,2,0), "Laptop")</f>
        <v>Laptop</v>
      </c>
    </row>
    <row r="879" spans="1:8" x14ac:dyDescent="0.35">
      <c r="A879" t="s">
        <v>1929</v>
      </c>
      <c r="B879" t="s">
        <v>17</v>
      </c>
      <c r="C879" t="s">
        <v>10</v>
      </c>
      <c r="D879" t="s">
        <v>11</v>
      </c>
      <c r="E879" t="s">
        <v>739</v>
      </c>
      <c r="F879" t="s">
        <v>1930</v>
      </c>
      <c r="G879" t="s">
        <v>314</v>
      </c>
      <c r="H879" t="str">
        <f>IFERROR(VLOOKUP(B879,[2]Sheet2!K:L,2,0), "Laptop")</f>
        <v>Laptop</v>
      </c>
    </row>
    <row r="880" spans="1:8" x14ac:dyDescent="0.35">
      <c r="A880" t="s">
        <v>1931</v>
      </c>
      <c r="B880" t="s">
        <v>27</v>
      </c>
      <c r="C880" t="s">
        <v>10</v>
      </c>
      <c r="D880" t="s">
        <v>11</v>
      </c>
      <c r="E880" t="s">
        <v>739</v>
      </c>
      <c r="F880" t="s">
        <v>1932</v>
      </c>
      <c r="G880" t="s">
        <v>955</v>
      </c>
      <c r="H880" t="str">
        <f>IFERROR(VLOOKUP(B880,[2]Sheet2!K:L,2,0), "Laptop")</f>
        <v>Laptop</v>
      </c>
    </row>
    <row r="881" spans="1:8" x14ac:dyDescent="0.35">
      <c r="A881" t="s">
        <v>1933</v>
      </c>
      <c r="B881" t="s">
        <v>27</v>
      </c>
      <c r="C881" t="s">
        <v>10</v>
      </c>
      <c r="D881" t="s">
        <v>11</v>
      </c>
      <c r="E881" t="s">
        <v>739</v>
      </c>
      <c r="F881" t="s">
        <v>1934</v>
      </c>
      <c r="G881" t="s">
        <v>1054</v>
      </c>
      <c r="H881" t="str">
        <f>IFERROR(VLOOKUP(B881,[2]Sheet2!K:L,2,0), "Laptop")</f>
        <v>Laptop</v>
      </c>
    </row>
    <row r="882" spans="1:8" x14ac:dyDescent="0.35">
      <c r="A882" t="s">
        <v>1935</v>
      </c>
      <c r="B882" t="s">
        <v>118</v>
      </c>
      <c r="C882" t="s">
        <v>10</v>
      </c>
      <c r="D882" t="s">
        <v>11</v>
      </c>
      <c r="E882" t="s">
        <v>739</v>
      </c>
      <c r="F882" t="s">
        <v>1936</v>
      </c>
      <c r="G882" t="s">
        <v>942</v>
      </c>
      <c r="H882" t="str">
        <f>IFERROR(VLOOKUP(B882,[2]Sheet2!K:L,2,0), "Laptop")</f>
        <v>Laptop</v>
      </c>
    </row>
    <row r="883" spans="1:8" x14ac:dyDescent="0.35">
      <c r="A883" t="s">
        <v>1937</v>
      </c>
      <c r="B883" t="s">
        <v>17</v>
      </c>
      <c r="C883" t="s">
        <v>10</v>
      </c>
      <c r="D883" t="s">
        <v>11</v>
      </c>
      <c r="E883" t="s">
        <v>739</v>
      </c>
      <c r="F883" t="s">
        <v>1938</v>
      </c>
      <c r="G883" t="s">
        <v>1279</v>
      </c>
      <c r="H883" t="str">
        <f>IFERROR(VLOOKUP(B883,[2]Sheet2!K:L,2,0), "Laptop")</f>
        <v>Laptop</v>
      </c>
    </row>
    <row r="884" spans="1:8" x14ac:dyDescent="0.35">
      <c r="A884" t="s">
        <v>1939</v>
      </c>
      <c r="B884" t="s">
        <v>37</v>
      </c>
      <c r="C884" t="s">
        <v>10</v>
      </c>
      <c r="D884" t="s">
        <v>11</v>
      </c>
      <c r="E884" t="s">
        <v>739</v>
      </c>
      <c r="F884" t="s">
        <v>1940</v>
      </c>
      <c r="G884" t="s">
        <v>753</v>
      </c>
      <c r="H884" t="str">
        <f>IFERROR(VLOOKUP(B884,[2]Sheet2!K:L,2,0), "Laptop")</f>
        <v>Laptop</v>
      </c>
    </row>
    <row r="885" spans="1:8" x14ac:dyDescent="0.35">
      <c r="A885" t="s">
        <v>1941</v>
      </c>
      <c r="B885" t="s">
        <v>17</v>
      </c>
      <c r="C885" t="s">
        <v>10</v>
      </c>
      <c r="D885" t="s">
        <v>11</v>
      </c>
      <c r="E885" t="s">
        <v>739</v>
      </c>
      <c r="F885" t="s">
        <v>1942</v>
      </c>
      <c r="G885" t="s">
        <v>788</v>
      </c>
      <c r="H885" t="str">
        <f>IFERROR(VLOOKUP(B885,[2]Sheet2!K:L,2,0), "Laptop")</f>
        <v>Laptop</v>
      </c>
    </row>
    <row r="886" spans="1:8" x14ac:dyDescent="0.35">
      <c r="A886" t="s">
        <v>1743</v>
      </c>
      <c r="B886" t="s">
        <v>880</v>
      </c>
      <c r="C886" t="s">
        <v>10</v>
      </c>
      <c r="D886" t="s">
        <v>11</v>
      </c>
      <c r="E886" t="s">
        <v>739</v>
      </c>
      <c r="F886" t="s">
        <v>1943</v>
      </c>
      <c r="H886" t="str">
        <f>IFERROR(VLOOKUP(B886,[2]Sheet2!K:L,2,0), "Laptop")</f>
        <v>Laptop</v>
      </c>
    </row>
    <row r="887" spans="1:8" x14ac:dyDescent="0.35">
      <c r="A887" t="s">
        <v>1944</v>
      </c>
      <c r="B887" t="s">
        <v>37</v>
      </c>
      <c r="C887" t="s">
        <v>10</v>
      </c>
      <c r="D887" t="s">
        <v>11</v>
      </c>
      <c r="E887" t="s">
        <v>739</v>
      </c>
      <c r="F887" t="s">
        <v>1945</v>
      </c>
      <c r="G887" t="s">
        <v>550</v>
      </c>
      <c r="H887" t="str">
        <f>IFERROR(VLOOKUP(B887,[2]Sheet2!K:L,2,0), "Laptop")</f>
        <v>Laptop</v>
      </c>
    </row>
    <row r="888" spans="1:8" x14ac:dyDescent="0.35">
      <c r="A888" t="s">
        <v>1946</v>
      </c>
      <c r="B888" t="s">
        <v>832</v>
      </c>
      <c r="C888" t="s">
        <v>10</v>
      </c>
      <c r="D888" t="s">
        <v>11</v>
      </c>
      <c r="E888" t="s">
        <v>739</v>
      </c>
      <c r="F888" t="s">
        <v>1947</v>
      </c>
      <c r="G888" t="s">
        <v>942</v>
      </c>
      <c r="H888" t="str">
        <f>IFERROR(VLOOKUP(B888,[2]Sheet2!K:L,2,0), "Laptop")</f>
        <v>Workstation</v>
      </c>
    </row>
    <row r="889" spans="1:8" x14ac:dyDescent="0.35">
      <c r="A889" t="s">
        <v>1948</v>
      </c>
      <c r="B889" t="s">
        <v>989</v>
      </c>
      <c r="C889" t="s">
        <v>10</v>
      </c>
      <c r="D889" t="s">
        <v>11</v>
      </c>
      <c r="E889" t="s">
        <v>739</v>
      </c>
      <c r="F889" t="s">
        <v>1949</v>
      </c>
      <c r="G889" t="s">
        <v>753</v>
      </c>
      <c r="H889" t="str">
        <f>IFERROR(VLOOKUP(B889,[2]Sheet2!K:L,2,0), "Laptop")</f>
        <v>Workstation</v>
      </c>
    </row>
    <row r="890" spans="1:8" x14ac:dyDescent="0.35">
      <c r="A890" t="s">
        <v>1950</v>
      </c>
      <c r="B890" t="s">
        <v>17</v>
      </c>
      <c r="C890" t="s">
        <v>10</v>
      </c>
      <c r="D890" t="s">
        <v>11</v>
      </c>
      <c r="E890" t="s">
        <v>739</v>
      </c>
      <c r="F890" t="s">
        <v>1951</v>
      </c>
      <c r="G890" t="s">
        <v>768</v>
      </c>
      <c r="H890" t="str">
        <f>IFERROR(VLOOKUP(B890,[2]Sheet2!K:L,2,0), "Laptop")</f>
        <v>Laptop</v>
      </c>
    </row>
    <row r="891" spans="1:8" x14ac:dyDescent="0.35">
      <c r="A891" t="s">
        <v>1952</v>
      </c>
      <c r="B891" t="s">
        <v>17</v>
      </c>
      <c r="C891" t="s">
        <v>10</v>
      </c>
      <c r="D891" t="s">
        <v>11</v>
      </c>
      <c r="E891" t="s">
        <v>739</v>
      </c>
      <c r="F891" t="s">
        <v>1953</v>
      </c>
      <c r="G891" t="s">
        <v>756</v>
      </c>
      <c r="H891" t="str">
        <f>IFERROR(VLOOKUP(B891,[2]Sheet2!K:L,2,0), "Laptop")</f>
        <v>Laptop</v>
      </c>
    </row>
    <row r="892" spans="1:8" x14ac:dyDescent="0.35">
      <c r="A892" t="s">
        <v>950</v>
      </c>
      <c r="B892" t="s">
        <v>212</v>
      </c>
      <c r="C892" t="s">
        <v>10</v>
      </c>
      <c r="D892" t="s">
        <v>11</v>
      </c>
      <c r="E892" t="s">
        <v>739</v>
      </c>
      <c r="F892" t="s">
        <v>1954</v>
      </c>
      <c r="G892" t="s">
        <v>952</v>
      </c>
      <c r="H892" t="str">
        <f>IFERROR(VLOOKUP(B892,[2]Sheet2!K:L,2,0), "Laptop")</f>
        <v>Laptop</v>
      </c>
    </row>
    <row r="893" spans="1:8" x14ac:dyDescent="0.35">
      <c r="A893" t="s">
        <v>1368</v>
      </c>
      <c r="B893" t="s">
        <v>44</v>
      </c>
      <c r="C893" t="s">
        <v>10</v>
      </c>
      <c r="D893" t="s">
        <v>11</v>
      </c>
      <c r="E893" t="s">
        <v>739</v>
      </c>
      <c r="F893" t="s">
        <v>1955</v>
      </c>
      <c r="G893" t="s">
        <v>42</v>
      </c>
      <c r="H893" t="str">
        <f>IFERROR(VLOOKUP(B893,[2]Sheet2!K:L,2,0), "Laptop")</f>
        <v>Desktop</v>
      </c>
    </row>
    <row r="894" spans="1:8" x14ac:dyDescent="0.35">
      <c r="A894" t="s">
        <v>1956</v>
      </c>
      <c r="B894" t="s">
        <v>17</v>
      </c>
      <c r="C894" t="s">
        <v>10</v>
      </c>
      <c r="D894" t="s">
        <v>11</v>
      </c>
      <c r="E894" t="s">
        <v>739</v>
      </c>
      <c r="F894" t="s">
        <v>1957</v>
      </c>
      <c r="G894" t="s">
        <v>30</v>
      </c>
      <c r="H894" t="str">
        <f>IFERROR(VLOOKUP(B894,[2]Sheet2!K:L,2,0), "Laptop")</f>
        <v>Laptop</v>
      </c>
    </row>
    <row r="895" spans="1:8" x14ac:dyDescent="0.35">
      <c r="A895" t="s">
        <v>1958</v>
      </c>
      <c r="B895" t="s">
        <v>17</v>
      </c>
      <c r="C895" t="s">
        <v>10</v>
      </c>
      <c r="D895" t="s">
        <v>11</v>
      </c>
      <c r="E895" t="s">
        <v>739</v>
      </c>
      <c r="F895" t="s">
        <v>1959</v>
      </c>
      <c r="H895" t="str">
        <f>IFERROR(VLOOKUP(B895,[2]Sheet2!K:L,2,0), "Laptop")</f>
        <v>Laptop</v>
      </c>
    </row>
    <row r="896" spans="1:8" x14ac:dyDescent="0.35">
      <c r="A896" t="s">
        <v>1960</v>
      </c>
      <c r="B896" t="s">
        <v>17</v>
      </c>
      <c r="C896" t="s">
        <v>10</v>
      </c>
      <c r="D896" t="s">
        <v>11</v>
      </c>
      <c r="E896" t="s">
        <v>739</v>
      </c>
      <c r="F896" t="s">
        <v>1961</v>
      </c>
      <c r="G896" t="s">
        <v>1174</v>
      </c>
      <c r="H896" t="str">
        <f>IFERROR(VLOOKUP(B896,[2]Sheet2!K:L,2,0), "Laptop")</f>
        <v>Laptop</v>
      </c>
    </row>
    <row r="897" spans="1:8" x14ac:dyDescent="0.35">
      <c r="A897" t="s">
        <v>1962</v>
      </c>
      <c r="B897" t="s">
        <v>27</v>
      </c>
      <c r="C897" t="s">
        <v>10</v>
      </c>
      <c r="D897" t="s">
        <v>11</v>
      </c>
      <c r="E897" t="s">
        <v>739</v>
      </c>
      <c r="F897" t="s">
        <v>1963</v>
      </c>
      <c r="G897" t="s">
        <v>796</v>
      </c>
      <c r="H897" t="str">
        <f>IFERROR(VLOOKUP(B897,[2]Sheet2!K:L,2,0), "Laptop")</f>
        <v>Laptop</v>
      </c>
    </row>
    <row r="898" spans="1:8" x14ac:dyDescent="0.35">
      <c r="A898" t="s">
        <v>1064</v>
      </c>
      <c r="B898" t="s">
        <v>1065</v>
      </c>
      <c r="C898" t="s">
        <v>10</v>
      </c>
      <c r="D898" t="s">
        <v>11</v>
      </c>
      <c r="E898" t="s">
        <v>739</v>
      </c>
      <c r="F898" t="s">
        <v>1964</v>
      </c>
      <c r="G898" t="s">
        <v>915</v>
      </c>
      <c r="H898" t="str">
        <f>IFERROR(VLOOKUP(B898,[2]Sheet2!K:L,2,0), "Laptop")</f>
        <v>Desktop</v>
      </c>
    </row>
    <row r="899" spans="1:8" x14ac:dyDescent="0.35">
      <c r="A899" t="s">
        <v>1965</v>
      </c>
      <c r="B899" t="s">
        <v>64</v>
      </c>
      <c r="C899" t="s">
        <v>10</v>
      </c>
      <c r="D899" t="s">
        <v>11</v>
      </c>
      <c r="E899" t="s">
        <v>739</v>
      </c>
      <c r="F899" t="s">
        <v>1966</v>
      </c>
      <c r="G899" t="s">
        <v>1188</v>
      </c>
      <c r="H899" t="str">
        <f>IFERROR(VLOOKUP(B899,[2]Sheet2!K:L,2,0), "Laptop")</f>
        <v>Desktop</v>
      </c>
    </row>
    <row r="900" spans="1:8" x14ac:dyDescent="0.35">
      <c r="A900" t="s">
        <v>1967</v>
      </c>
      <c r="B900" t="s">
        <v>1968</v>
      </c>
      <c r="C900" t="s">
        <v>10</v>
      </c>
      <c r="D900" t="s">
        <v>11</v>
      </c>
      <c r="E900" t="s">
        <v>739</v>
      </c>
      <c r="F900" t="s">
        <v>1969</v>
      </c>
      <c r="G900" t="s">
        <v>1731</v>
      </c>
      <c r="H900" t="str">
        <f>IFERROR(VLOOKUP(B900,[2]Sheet2!K:L,2,0), "Laptop")</f>
        <v>Laptop</v>
      </c>
    </row>
    <row r="901" spans="1:8" x14ac:dyDescent="0.35">
      <c r="A901" t="s">
        <v>1970</v>
      </c>
      <c r="B901" t="s">
        <v>17</v>
      </c>
      <c r="C901" t="s">
        <v>10</v>
      </c>
      <c r="D901" t="s">
        <v>11</v>
      </c>
      <c r="E901" t="s">
        <v>739</v>
      </c>
      <c r="F901" t="s">
        <v>1971</v>
      </c>
      <c r="G901" t="s">
        <v>759</v>
      </c>
      <c r="H901" t="str">
        <f>IFERROR(VLOOKUP(B901,[2]Sheet2!K:L,2,0), "Laptop")</f>
        <v>Laptop</v>
      </c>
    </row>
    <row r="902" spans="1:8" x14ac:dyDescent="0.35">
      <c r="A902" t="s">
        <v>781</v>
      </c>
      <c r="B902" t="s">
        <v>17</v>
      </c>
      <c r="C902" t="s">
        <v>10</v>
      </c>
      <c r="D902" t="s">
        <v>11</v>
      </c>
      <c r="E902" t="s">
        <v>739</v>
      </c>
      <c r="F902" t="s">
        <v>1972</v>
      </c>
      <c r="G902" t="s">
        <v>783</v>
      </c>
      <c r="H902" t="str">
        <f>IFERROR(VLOOKUP(B902,[2]Sheet2!K:L,2,0), "Laptop")</f>
        <v>Laptop</v>
      </c>
    </row>
    <row r="903" spans="1:8" x14ac:dyDescent="0.35">
      <c r="A903" t="s">
        <v>1560</v>
      </c>
      <c r="B903" t="s">
        <v>44</v>
      </c>
      <c r="C903" t="s">
        <v>10</v>
      </c>
      <c r="D903" t="s">
        <v>11</v>
      </c>
      <c r="E903" t="s">
        <v>739</v>
      </c>
      <c r="F903" t="s">
        <v>1973</v>
      </c>
      <c r="G903" t="s">
        <v>580</v>
      </c>
      <c r="H903" t="str">
        <f>IFERROR(VLOOKUP(B903,[2]Sheet2!K:L,2,0), "Laptop")</f>
        <v>Desktop</v>
      </c>
    </row>
    <row r="904" spans="1:8" x14ac:dyDescent="0.35">
      <c r="A904" t="s">
        <v>1974</v>
      </c>
      <c r="B904" t="s">
        <v>194</v>
      </c>
      <c r="C904" t="s">
        <v>10</v>
      </c>
      <c r="D904" t="s">
        <v>11</v>
      </c>
      <c r="E904" t="s">
        <v>739</v>
      </c>
      <c r="F904" t="s">
        <v>1975</v>
      </c>
      <c r="G904" t="s">
        <v>625</v>
      </c>
      <c r="H904" t="str">
        <f>IFERROR(VLOOKUP(B904,[2]Sheet2!K:L,2,0), "Laptop")</f>
        <v>Laptop</v>
      </c>
    </row>
    <row r="905" spans="1:8" x14ac:dyDescent="0.35">
      <c r="A905" t="s">
        <v>1976</v>
      </c>
      <c r="B905" t="s">
        <v>1977</v>
      </c>
      <c r="C905" t="s">
        <v>10</v>
      </c>
      <c r="D905" t="s">
        <v>11</v>
      </c>
      <c r="E905" t="s">
        <v>739</v>
      </c>
      <c r="F905" t="s">
        <v>1978</v>
      </c>
      <c r="G905" t="s">
        <v>1979</v>
      </c>
      <c r="H905" t="str">
        <f>IFERROR(VLOOKUP(B905,[2]Sheet2!K:L,2,0), "Laptop")</f>
        <v>Laptop</v>
      </c>
    </row>
    <row r="906" spans="1:8" x14ac:dyDescent="0.35">
      <c r="A906" t="s">
        <v>1273</v>
      </c>
      <c r="B906" t="s">
        <v>880</v>
      </c>
      <c r="C906" t="s">
        <v>10</v>
      </c>
      <c r="D906" t="s">
        <v>11</v>
      </c>
      <c r="E906" t="s">
        <v>739</v>
      </c>
      <c r="F906" t="s">
        <v>1980</v>
      </c>
      <c r="H906" t="str">
        <f>IFERROR(VLOOKUP(B906,[2]Sheet2!K:L,2,0), "Laptop")</f>
        <v>Laptop</v>
      </c>
    </row>
    <row r="907" spans="1:8" x14ac:dyDescent="0.35">
      <c r="A907" t="s">
        <v>1981</v>
      </c>
      <c r="B907" t="s">
        <v>17</v>
      </c>
      <c r="C907" t="s">
        <v>10</v>
      </c>
      <c r="D907" t="s">
        <v>11</v>
      </c>
      <c r="E907" t="s">
        <v>739</v>
      </c>
      <c r="F907" t="s">
        <v>1982</v>
      </c>
      <c r="G907" t="s">
        <v>845</v>
      </c>
      <c r="H907" t="str">
        <f>IFERROR(VLOOKUP(B907,[2]Sheet2!K:L,2,0), "Laptop")</f>
        <v>Laptop</v>
      </c>
    </row>
    <row r="908" spans="1:8" x14ac:dyDescent="0.35">
      <c r="A908" t="s">
        <v>823</v>
      </c>
      <c r="B908" t="s">
        <v>22</v>
      </c>
      <c r="C908" t="s">
        <v>10</v>
      </c>
      <c r="D908" t="s">
        <v>11</v>
      </c>
      <c r="E908" t="s">
        <v>739</v>
      </c>
      <c r="F908" t="s">
        <v>1983</v>
      </c>
      <c r="G908" t="s">
        <v>1000</v>
      </c>
      <c r="H908" t="str">
        <f>IFERROR(VLOOKUP(B908,[2]Sheet2!K:L,2,0), "Laptop")</f>
        <v>Laptop</v>
      </c>
    </row>
    <row r="909" spans="1:8" x14ac:dyDescent="0.35">
      <c r="A909" t="s">
        <v>1984</v>
      </c>
      <c r="B909" t="s">
        <v>37</v>
      </c>
      <c r="C909" t="s">
        <v>10</v>
      </c>
      <c r="D909" t="s">
        <v>11</v>
      </c>
      <c r="E909" t="s">
        <v>739</v>
      </c>
      <c r="F909" t="s">
        <v>1985</v>
      </c>
      <c r="G909" t="s">
        <v>759</v>
      </c>
      <c r="H909" t="str">
        <f>IFERROR(VLOOKUP(B909,[2]Sheet2!K:L,2,0), "Laptop")</f>
        <v>Laptop</v>
      </c>
    </row>
    <row r="910" spans="1:8" x14ac:dyDescent="0.35">
      <c r="A910" t="s">
        <v>1986</v>
      </c>
      <c r="B910" t="s">
        <v>17</v>
      </c>
      <c r="C910" t="s">
        <v>10</v>
      </c>
      <c r="D910" t="s">
        <v>11</v>
      </c>
      <c r="E910" t="s">
        <v>739</v>
      </c>
      <c r="F910" t="s">
        <v>1987</v>
      </c>
      <c r="G910" t="s">
        <v>128</v>
      </c>
      <c r="H910" t="str">
        <f>IFERROR(VLOOKUP(B910,[2]Sheet2!K:L,2,0), "Laptop")</f>
        <v>Laptop</v>
      </c>
    </row>
    <row r="911" spans="1:8" x14ac:dyDescent="0.35">
      <c r="A911" t="s">
        <v>1988</v>
      </c>
      <c r="B911" t="s">
        <v>17</v>
      </c>
      <c r="C911" t="s">
        <v>10</v>
      </c>
      <c r="D911" t="s">
        <v>11</v>
      </c>
      <c r="E911" t="s">
        <v>739</v>
      </c>
      <c r="F911" t="s">
        <v>1989</v>
      </c>
      <c r="G911" t="s">
        <v>345</v>
      </c>
      <c r="H911" t="str">
        <f>IFERROR(VLOOKUP(B911,[2]Sheet2!K:L,2,0), "Laptop")</f>
        <v>Laptop</v>
      </c>
    </row>
    <row r="912" spans="1:8" x14ac:dyDescent="0.35">
      <c r="A912" t="s">
        <v>1990</v>
      </c>
      <c r="B912" t="s">
        <v>37</v>
      </c>
      <c r="C912" t="s">
        <v>10</v>
      </c>
      <c r="D912" t="s">
        <v>11</v>
      </c>
      <c r="E912" t="s">
        <v>739</v>
      </c>
      <c r="F912" t="s">
        <v>1991</v>
      </c>
      <c r="G912" t="s">
        <v>1047</v>
      </c>
      <c r="H912" t="str">
        <f>IFERROR(VLOOKUP(B912,[2]Sheet2!K:L,2,0), "Laptop")</f>
        <v>Laptop</v>
      </c>
    </row>
    <row r="913" spans="1:8" x14ac:dyDescent="0.35">
      <c r="A913" t="s">
        <v>1992</v>
      </c>
      <c r="B913" t="s">
        <v>165</v>
      </c>
      <c r="C913" t="s">
        <v>10</v>
      </c>
      <c r="D913" t="s">
        <v>11</v>
      </c>
      <c r="E913" t="s">
        <v>739</v>
      </c>
      <c r="F913" t="s">
        <v>1993</v>
      </c>
      <c r="G913" t="s">
        <v>1551</v>
      </c>
      <c r="H913" t="str">
        <f>IFERROR(VLOOKUP(B913,[2]Sheet2!K:L,2,0), "Laptop")</f>
        <v>Desktop</v>
      </c>
    </row>
    <row r="914" spans="1:8" x14ac:dyDescent="0.35">
      <c r="A914" t="s">
        <v>1064</v>
      </c>
      <c r="B914" t="s">
        <v>1065</v>
      </c>
      <c r="C914" t="s">
        <v>10</v>
      </c>
      <c r="D914" t="s">
        <v>11</v>
      </c>
      <c r="E914" t="s">
        <v>739</v>
      </c>
      <c r="F914" t="s">
        <v>1994</v>
      </c>
      <c r="G914" t="s">
        <v>915</v>
      </c>
      <c r="H914" t="str">
        <f>IFERROR(VLOOKUP(B914,[2]Sheet2!K:L,2,0), "Laptop")</f>
        <v>Desktop</v>
      </c>
    </row>
    <row r="915" spans="1:8" x14ac:dyDescent="0.35">
      <c r="A915" t="s">
        <v>1995</v>
      </c>
      <c r="B915" t="s">
        <v>27</v>
      </c>
      <c r="C915" t="s">
        <v>10</v>
      </c>
      <c r="D915" t="s">
        <v>11</v>
      </c>
      <c r="E915" t="s">
        <v>739</v>
      </c>
      <c r="F915" t="s">
        <v>1996</v>
      </c>
      <c r="G915" t="s">
        <v>1612</v>
      </c>
      <c r="H915" t="str">
        <f>IFERROR(VLOOKUP(B915,[2]Sheet2!K:L,2,0), "Laptop")</f>
        <v>Laptop</v>
      </c>
    </row>
    <row r="916" spans="1:8" x14ac:dyDescent="0.35">
      <c r="A916" t="s">
        <v>1997</v>
      </c>
      <c r="B916" t="s">
        <v>17</v>
      </c>
      <c r="C916" t="s">
        <v>10</v>
      </c>
      <c r="D916" t="s">
        <v>11</v>
      </c>
      <c r="E916" t="s">
        <v>739</v>
      </c>
      <c r="F916" t="s">
        <v>1998</v>
      </c>
      <c r="G916" t="s">
        <v>774</v>
      </c>
      <c r="H916" t="str">
        <f>IFERROR(VLOOKUP(B916,[2]Sheet2!K:L,2,0), "Laptop")</f>
        <v>Laptop</v>
      </c>
    </row>
    <row r="917" spans="1:8" x14ac:dyDescent="0.35">
      <c r="A917" t="s">
        <v>1999</v>
      </c>
      <c r="B917" t="s">
        <v>17</v>
      </c>
      <c r="C917" t="s">
        <v>10</v>
      </c>
      <c r="D917" t="s">
        <v>11</v>
      </c>
      <c r="E917" t="s">
        <v>739</v>
      </c>
      <c r="F917" t="s">
        <v>2000</v>
      </c>
      <c r="G917" t="s">
        <v>753</v>
      </c>
      <c r="H917" t="str">
        <f>IFERROR(VLOOKUP(B917,[2]Sheet2!K:L,2,0), "Laptop")</f>
        <v>Laptop</v>
      </c>
    </row>
    <row r="918" spans="1:8" x14ac:dyDescent="0.35">
      <c r="A918" t="s">
        <v>2001</v>
      </c>
      <c r="B918" t="s">
        <v>1556</v>
      </c>
      <c r="C918" t="s">
        <v>10</v>
      </c>
      <c r="D918" t="s">
        <v>11</v>
      </c>
      <c r="E918" t="s">
        <v>739</v>
      </c>
      <c r="F918" t="s">
        <v>2002</v>
      </c>
      <c r="G918" t="s">
        <v>2003</v>
      </c>
      <c r="H918" t="str">
        <f>IFERROR(VLOOKUP(B918,[2]Sheet2!K:L,2,0), "Laptop")</f>
        <v>Laptop</v>
      </c>
    </row>
    <row r="919" spans="1:8" x14ac:dyDescent="0.35">
      <c r="A919" t="s">
        <v>2004</v>
      </c>
      <c r="B919" t="s">
        <v>17</v>
      </c>
      <c r="C919" t="s">
        <v>10</v>
      </c>
      <c r="D919" t="s">
        <v>11</v>
      </c>
      <c r="E919" t="s">
        <v>739</v>
      </c>
      <c r="F919" t="s">
        <v>2005</v>
      </c>
      <c r="G919" t="s">
        <v>128</v>
      </c>
      <c r="H919" t="str">
        <f>IFERROR(VLOOKUP(B919,[2]Sheet2!K:L,2,0), "Laptop")</f>
        <v>Laptop</v>
      </c>
    </row>
    <row r="920" spans="1:8" x14ac:dyDescent="0.35">
      <c r="A920" t="s">
        <v>2006</v>
      </c>
      <c r="B920" t="s">
        <v>17</v>
      </c>
      <c r="C920" t="s">
        <v>10</v>
      </c>
      <c r="D920" t="s">
        <v>11</v>
      </c>
      <c r="E920" t="s">
        <v>739</v>
      </c>
      <c r="F920" t="s">
        <v>2007</v>
      </c>
      <c r="G920" t="s">
        <v>1284</v>
      </c>
      <c r="H920" t="str">
        <f>IFERROR(VLOOKUP(B920,[2]Sheet2!K:L,2,0), "Laptop")</f>
        <v>Laptop</v>
      </c>
    </row>
    <row r="921" spans="1:8" x14ac:dyDescent="0.35">
      <c r="A921" t="s">
        <v>2008</v>
      </c>
      <c r="B921" t="s">
        <v>17</v>
      </c>
      <c r="C921" t="s">
        <v>10</v>
      </c>
      <c r="D921" t="s">
        <v>11</v>
      </c>
      <c r="E921" t="s">
        <v>739</v>
      </c>
      <c r="F921" t="s">
        <v>2009</v>
      </c>
      <c r="G921" t="s">
        <v>1209</v>
      </c>
      <c r="H921" t="str">
        <f>IFERROR(VLOOKUP(B921,[2]Sheet2!K:L,2,0), "Laptop")</f>
        <v>Laptop</v>
      </c>
    </row>
    <row r="922" spans="1:8" x14ac:dyDescent="0.35">
      <c r="A922" t="s">
        <v>1826</v>
      </c>
      <c r="B922" t="s">
        <v>972</v>
      </c>
      <c r="C922" t="s">
        <v>10</v>
      </c>
      <c r="D922" t="s">
        <v>11</v>
      </c>
      <c r="E922" t="s">
        <v>739</v>
      </c>
      <c r="F922" t="s">
        <v>2010</v>
      </c>
      <c r="G922" t="s">
        <v>747</v>
      </c>
      <c r="H922" t="str">
        <f>IFERROR(VLOOKUP(B922,[2]Sheet2!K:L,2,0), "Laptop")</f>
        <v>Laptop</v>
      </c>
    </row>
    <row r="923" spans="1:8" x14ac:dyDescent="0.35">
      <c r="A923" t="s">
        <v>2011</v>
      </c>
      <c r="B923" t="s">
        <v>27</v>
      </c>
      <c r="C923" t="s">
        <v>10</v>
      </c>
      <c r="D923" t="s">
        <v>11</v>
      </c>
      <c r="E923" t="s">
        <v>739</v>
      </c>
      <c r="F923" t="s">
        <v>2012</v>
      </c>
      <c r="G923" t="s">
        <v>1459</v>
      </c>
      <c r="H923" t="str">
        <f>IFERROR(VLOOKUP(B923,[2]Sheet2!K:L,2,0), "Laptop")</f>
        <v>Laptop</v>
      </c>
    </row>
    <row r="924" spans="1:8" x14ac:dyDescent="0.35">
      <c r="A924" t="s">
        <v>2013</v>
      </c>
      <c r="B924" t="s">
        <v>17</v>
      </c>
      <c r="C924" t="s">
        <v>10</v>
      </c>
      <c r="D924" t="s">
        <v>11</v>
      </c>
      <c r="E924" t="s">
        <v>739</v>
      </c>
      <c r="F924" t="s">
        <v>2014</v>
      </c>
      <c r="G924" t="s">
        <v>1016</v>
      </c>
      <c r="H924" t="str">
        <f>IFERROR(VLOOKUP(B924,[2]Sheet2!K:L,2,0), "Laptop")</f>
        <v>Laptop</v>
      </c>
    </row>
    <row r="925" spans="1:8" x14ac:dyDescent="0.35">
      <c r="A925" t="s">
        <v>1121</v>
      </c>
      <c r="B925" t="s">
        <v>64</v>
      </c>
      <c r="C925" t="s">
        <v>10</v>
      </c>
      <c r="D925" t="s">
        <v>11</v>
      </c>
      <c r="E925" t="s">
        <v>739</v>
      </c>
      <c r="F925" t="s">
        <v>2015</v>
      </c>
      <c r="G925" t="s">
        <v>744</v>
      </c>
      <c r="H925" t="str">
        <f>IFERROR(VLOOKUP(B925,[2]Sheet2!K:L,2,0), "Laptop")</f>
        <v>Desktop</v>
      </c>
    </row>
    <row r="926" spans="1:8" x14ac:dyDescent="0.35">
      <c r="A926" t="s">
        <v>703</v>
      </c>
      <c r="B926" t="s">
        <v>37</v>
      </c>
      <c r="C926" t="s">
        <v>10</v>
      </c>
      <c r="D926" t="s">
        <v>11</v>
      </c>
      <c r="E926" t="s">
        <v>739</v>
      </c>
      <c r="F926" t="s">
        <v>2016</v>
      </c>
      <c r="G926" t="s">
        <v>2017</v>
      </c>
      <c r="H926" t="str">
        <f>IFERROR(VLOOKUP(B926,[2]Sheet2!K:L,2,0), "Laptop")</f>
        <v>Laptop</v>
      </c>
    </row>
    <row r="927" spans="1:8" x14ac:dyDescent="0.35">
      <c r="A927" t="s">
        <v>1568</v>
      </c>
      <c r="B927" t="s">
        <v>2018</v>
      </c>
      <c r="C927" t="s">
        <v>10</v>
      </c>
      <c r="D927" t="s">
        <v>11</v>
      </c>
      <c r="E927" t="s">
        <v>739</v>
      </c>
      <c r="F927" t="s">
        <v>2019</v>
      </c>
      <c r="H927" t="str">
        <f>IFERROR(VLOOKUP(B927,[2]Sheet2!K:L,2,0), "Laptop")</f>
        <v>Laptop</v>
      </c>
    </row>
    <row r="928" spans="1:8" x14ac:dyDescent="0.35">
      <c r="A928" t="s">
        <v>214</v>
      </c>
      <c r="B928" t="s">
        <v>2020</v>
      </c>
      <c r="C928" t="s">
        <v>10</v>
      </c>
      <c r="D928" t="s">
        <v>11</v>
      </c>
      <c r="E928" t="s">
        <v>739</v>
      </c>
      <c r="F928" t="s">
        <v>2021</v>
      </c>
      <c r="G928" t="s">
        <v>663</v>
      </c>
      <c r="H928" t="str">
        <f>IFERROR(VLOOKUP(B928,[2]Sheet2!K:L,2,0), "Laptop")</f>
        <v>Laptop</v>
      </c>
    </row>
    <row r="929" spans="1:8" x14ac:dyDescent="0.35">
      <c r="A929" t="s">
        <v>2022</v>
      </c>
      <c r="B929" t="s">
        <v>17</v>
      </c>
      <c r="C929" t="s">
        <v>10</v>
      </c>
      <c r="D929" t="s">
        <v>11</v>
      </c>
      <c r="E929" t="s">
        <v>739</v>
      </c>
      <c r="F929" t="s">
        <v>2023</v>
      </c>
      <c r="G929" t="s">
        <v>612</v>
      </c>
      <c r="H929" t="str">
        <f>IFERROR(VLOOKUP(B929,[2]Sheet2!K:L,2,0), "Laptop")</f>
        <v>Laptop</v>
      </c>
    </row>
    <row r="930" spans="1:8" x14ac:dyDescent="0.35">
      <c r="A930" t="s">
        <v>2024</v>
      </c>
      <c r="B930" t="s">
        <v>219</v>
      </c>
      <c r="C930" t="s">
        <v>10</v>
      </c>
      <c r="D930" t="s">
        <v>11</v>
      </c>
      <c r="E930" t="s">
        <v>739</v>
      </c>
      <c r="F930" t="s">
        <v>2025</v>
      </c>
      <c r="G930" t="s">
        <v>574</v>
      </c>
      <c r="H930" t="str">
        <f>IFERROR(VLOOKUP(B930,[2]Sheet2!K:L,2,0), "Laptop")</f>
        <v>Laptop</v>
      </c>
    </row>
    <row r="931" spans="1:8" x14ac:dyDescent="0.35">
      <c r="A931" t="s">
        <v>2026</v>
      </c>
      <c r="B931" t="s">
        <v>37</v>
      </c>
      <c r="C931" t="s">
        <v>10</v>
      </c>
      <c r="D931" t="s">
        <v>11</v>
      </c>
      <c r="E931" t="s">
        <v>739</v>
      </c>
      <c r="F931" t="s">
        <v>2027</v>
      </c>
      <c r="G931" t="s">
        <v>1250</v>
      </c>
      <c r="H931" t="str">
        <f>IFERROR(VLOOKUP(B931,[2]Sheet2!K:L,2,0), "Laptop")</f>
        <v>Laptop</v>
      </c>
    </row>
    <row r="932" spans="1:8" x14ac:dyDescent="0.35">
      <c r="A932" t="s">
        <v>2028</v>
      </c>
      <c r="B932" t="s">
        <v>17</v>
      </c>
      <c r="C932" t="s">
        <v>10</v>
      </c>
      <c r="D932" t="s">
        <v>11</v>
      </c>
      <c r="E932" t="s">
        <v>739</v>
      </c>
      <c r="F932" t="s">
        <v>2029</v>
      </c>
      <c r="G932" t="s">
        <v>1381</v>
      </c>
      <c r="H932" t="str">
        <f>IFERROR(VLOOKUP(B932,[2]Sheet2!K:L,2,0), "Laptop")</f>
        <v>Laptop</v>
      </c>
    </row>
    <row r="933" spans="1:8" x14ac:dyDescent="0.35">
      <c r="A933" t="s">
        <v>2030</v>
      </c>
      <c r="B933" t="s">
        <v>17</v>
      </c>
      <c r="C933" t="s">
        <v>10</v>
      </c>
      <c r="D933" t="s">
        <v>11</v>
      </c>
      <c r="E933" t="s">
        <v>739</v>
      </c>
      <c r="F933" t="s">
        <v>2031</v>
      </c>
      <c r="G933" t="s">
        <v>753</v>
      </c>
      <c r="H933" t="str">
        <f>IFERROR(VLOOKUP(B933,[2]Sheet2!K:L,2,0), "Laptop")</f>
        <v>Laptop</v>
      </c>
    </row>
    <row r="934" spans="1:8" x14ac:dyDescent="0.35">
      <c r="A934" t="s">
        <v>2032</v>
      </c>
      <c r="B934" t="s">
        <v>17</v>
      </c>
      <c r="C934" t="s">
        <v>10</v>
      </c>
      <c r="D934" t="s">
        <v>11</v>
      </c>
      <c r="E934" t="s">
        <v>739</v>
      </c>
      <c r="F934" t="s">
        <v>2033</v>
      </c>
      <c r="G934" t="s">
        <v>2034</v>
      </c>
      <c r="H934" t="str">
        <f>IFERROR(VLOOKUP(B934,[2]Sheet2!K:L,2,0), "Laptop")</f>
        <v>Laptop</v>
      </c>
    </row>
    <row r="935" spans="1:8" x14ac:dyDescent="0.35">
      <c r="A935" t="s">
        <v>2035</v>
      </c>
      <c r="B935" t="s">
        <v>37</v>
      </c>
      <c r="C935" t="s">
        <v>10</v>
      </c>
      <c r="D935" t="s">
        <v>11</v>
      </c>
      <c r="E935" t="s">
        <v>739</v>
      </c>
      <c r="F935" t="s">
        <v>2036</v>
      </c>
      <c r="G935" t="s">
        <v>580</v>
      </c>
      <c r="H935" t="str">
        <f>IFERROR(VLOOKUP(B935,[2]Sheet2!K:L,2,0), "Laptop")</f>
        <v>Laptop</v>
      </c>
    </row>
    <row r="936" spans="1:8" x14ac:dyDescent="0.35">
      <c r="A936" t="s">
        <v>2037</v>
      </c>
      <c r="B936" t="s">
        <v>37</v>
      </c>
      <c r="C936" t="s">
        <v>10</v>
      </c>
      <c r="D936" t="s">
        <v>11</v>
      </c>
      <c r="E936" t="s">
        <v>739</v>
      </c>
      <c r="F936" t="s">
        <v>2038</v>
      </c>
      <c r="G936" t="s">
        <v>955</v>
      </c>
      <c r="H936" t="str">
        <f>IFERROR(VLOOKUP(B936,[2]Sheet2!K:L,2,0), "Laptop")</f>
        <v>Laptop</v>
      </c>
    </row>
    <row r="937" spans="1:8" x14ac:dyDescent="0.35">
      <c r="A937" t="s">
        <v>2039</v>
      </c>
      <c r="B937" t="s">
        <v>1127</v>
      </c>
      <c r="C937" t="s">
        <v>10</v>
      </c>
      <c r="D937" t="s">
        <v>11</v>
      </c>
      <c r="E937" t="s">
        <v>739</v>
      </c>
      <c r="F937" t="s">
        <v>2040</v>
      </c>
      <c r="G937" t="s">
        <v>1275</v>
      </c>
      <c r="H937" t="str">
        <f>IFERROR(VLOOKUP(B937,[2]Sheet2!K:L,2,0), "Laptop")</f>
        <v>Laptop</v>
      </c>
    </row>
    <row r="938" spans="1:8" x14ac:dyDescent="0.35">
      <c r="A938" t="s">
        <v>2041</v>
      </c>
      <c r="B938" t="s">
        <v>17</v>
      </c>
      <c r="C938" t="s">
        <v>10</v>
      </c>
      <c r="D938" t="s">
        <v>11</v>
      </c>
      <c r="E938" t="s">
        <v>739</v>
      </c>
      <c r="F938" t="s">
        <v>2042</v>
      </c>
      <c r="G938" t="s">
        <v>765</v>
      </c>
      <c r="H938" t="str">
        <f>IFERROR(VLOOKUP(B938,[2]Sheet2!K:L,2,0), "Laptop")</f>
        <v>Laptop</v>
      </c>
    </row>
    <row r="939" spans="1:8" x14ac:dyDescent="0.35">
      <c r="A939" t="s">
        <v>2043</v>
      </c>
      <c r="B939" t="s">
        <v>17</v>
      </c>
      <c r="C939" t="s">
        <v>10</v>
      </c>
      <c r="D939" t="s">
        <v>11</v>
      </c>
      <c r="E939" t="s">
        <v>739</v>
      </c>
      <c r="F939" t="s">
        <v>2044</v>
      </c>
      <c r="G939" t="s">
        <v>2045</v>
      </c>
      <c r="H939" t="str">
        <f>IFERROR(VLOOKUP(B939,[2]Sheet2!K:L,2,0), "Laptop")</f>
        <v>Laptop</v>
      </c>
    </row>
    <row r="940" spans="1:8" x14ac:dyDescent="0.35">
      <c r="A940" t="s">
        <v>2046</v>
      </c>
      <c r="B940" t="s">
        <v>989</v>
      </c>
      <c r="C940" t="s">
        <v>10</v>
      </c>
      <c r="D940" t="s">
        <v>11</v>
      </c>
      <c r="E940" t="s">
        <v>739</v>
      </c>
      <c r="F940" t="s">
        <v>2047</v>
      </c>
      <c r="G940" t="s">
        <v>156</v>
      </c>
      <c r="H940" t="str">
        <f>IFERROR(VLOOKUP(B940,[2]Sheet2!K:L,2,0), "Laptop")</f>
        <v>Workstation</v>
      </c>
    </row>
    <row r="941" spans="1:8" x14ac:dyDescent="0.35">
      <c r="A941" t="s">
        <v>2048</v>
      </c>
      <c r="B941" t="s">
        <v>37</v>
      </c>
      <c r="C941" t="s">
        <v>10</v>
      </c>
      <c r="D941" t="s">
        <v>11</v>
      </c>
      <c r="E941" t="s">
        <v>739</v>
      </c>
      <c r="F941" t="s">
        <v>2049</v>
      </c>
      <c r="G941" t="s">
        <v>550</v>
      </c>
      <c r="H941" t="str">
        <f>IFERROR(VLOOKUP(B941,[2]Sheet2!K:L,2,0), "Laptop")</f>
        <v>Laptop</v>
      </c>
    </row>
    <row r="942" spans="1:8" x14ac:dyDescent="0.35">
      <c r="A942" t="s">
        <v>2050</v>
      </c>
      <c r="B942" t="s">
        <v>27</v>
      </c>
      <c r="C942" t="s">
        <v>10</v>
      </c>
      <c r="D942" t="s">
        <v>11</v>
      </c>
      <c r="E942" t="s">
        <v>739</v>
      </c>
      <c r="F942" t="s">
        <v>2051</v>
      </c>
      <c r="G942" t="s">
        <v>1254</v>
      </c>
      <c r="H942" t="str">
        <f>IFERROR(VLOOKUP(B942,[2]Sheet2!K:L,2,0), "Laptop")</f>
        <v>Laptop</v>
      </c>
    </row>
    <row r="943" spans="1:8" x14ac:dyDescent="0.35">
      <c r="A943" t="s">
        <v>2052</v>
      </c>
      <c r="B943" t="s">
        <v>37</v>
      </c>
      <c r="C943" t="s">
        <v>10</v>
      </c>
      <c r="D943" t="s">
        <v>11</v>
      </c>
      <c r="E943" t="s">
        <v>739</v>
      </c>
      <c r="F943" t="s">
        <v>2053</v>
      </c>
      <c r="G943" t="s">
        <v>2054</v>
      </c>
      <c r="H943" t="str">
        <f>IFERROR(VLOOKUP(B943,[2]Sheet2!K:L,2,0), "Laptop")</f>
        <v>Laptop</v>
      </c>
    </row>
    <row r="944" spans="1:8" x14ac:dyDescent="0.35">
      <c r="A944" t="s">
        <v>2055</v>
      </c>
      <c r="B944" t="s">
        <v>64</v>
      </c>
      <c r="C944" t="s">
        <v>10</v>
      </c>
      <c r="D944" t="s">
        <v>11</v>
      </c>
      <c r="E944" t="s">
        <v>739</v>
      </c>
      <c r="F944" t="s">
        <v>2056</v>
      </c>
      <c r="G944" t="s">
        <v>110</v>
      </c>
      <c r="H944" t="str">
        <f>IFERROR(VLOOKUP(B944,[2]Sheet2!K:L,2,0), "Laptop")</f>
        <v>Desktop</v>
      </c>
    </row>
    <row r="945" spans="1:8" x14ac:dyDescent="0.35">
      <c r="A945" t="s">
        <v>2057</v>
      </c>
      <c r="B945" t="s">
        <v>17</v>
      </c>
      <c r="C945" t="s">
        <v>10</v>
      </c>
      <c r="D945" t="s">
        <v>11</v>
      </c>
      <c r="E945" t="s">
        <v>739</v>
      </c>
      <c r="F945" t="s">
        <v>2058</v>
      </c>
      <c r="G945" t="s">
        <v>2059</v>
      </c>
      <c r="H945" t="str">
        <f>IFERROR(VLOOKUP(B945,[2]Sheet2!K:L,2,0), "Laptop")</f>
        <v>Laptop</v>
      </c>
    </row>
    <row r="946" spans="1:8" x14ac:dyDescent="0.35">
      <c r="A946" t="s">
        <v>2060</v>
      </c>
      <c r="B946" t="s">
        <v>17</v>
      </c>
      <c r="C946" t="s">
        <v>10</v>
      </c>
      <c r="D946" t="s">
        <v>11</v>
      </c>
      <c r="E946" t="s">
        <v>739</v>
      </c>
      <c r="F946" t="s">
        <v>2061</v>
      </c>
      <c r="G946" t="s">
        <v>2062</v>
      </c>
      <c r="H946" t="str">
        <f>IFERROR(VLOOKUP(B946,[2]Sheet2!K:L,2,0), "Laptop")</f>
        <v>Laptop</v>
      </c>
    </row>
    <row r="947" spans="1:8" x14ac:dyDescent="0.35">
      <c r="A947" t="s">
        <v>2063</v>
      </c>
      <c r="B947" t="s">
        <v>27</v>
      </c>
      <c r="C947" t="s">
        <v>10</v>
      </c>
      <c r="D947" t="s">
        <v>11</v>
      </c>
      <c r="E947" t="s">
        <v>739</v>
      </c>
      <c r="F947" t="s">
        <v>2064</v>
      </c>
      <c r="G947" t="s">
        <v>799</v>
      </c>
      <c r="H947" t="str">
        <f>IFERROR(VLOOKUP(B947,[2]Sheet2!K:L,2,0), "Laptop")</f>
        <v>Laptop</v>
      </c>
    </row>
    <row r="948" spans="1:8" x14ac:dyDescent="0.35">
      <c r="A948" t="s">
        <v>1368</v>
      </c>
      <c r="B948" t="s">
        <v>1369</v>
      </c>
      <c r="C948" t="s">
        <v>10</v>
      </c>
      <c r="D948" t="s">
        <v>11</v>
      </c>
      <c r="E948" t="s">
        <v>739</v>
      </c>
      <c r="F948" t="s">
        <v>2065</v>
      </c>
      <c r="H948" t="str">
        <f>IFERROR(VLOOKUP(B948,[2]Sheet2!K:L,2,0), "Laptop")</f>
        <v>Desktop</v>
      </c>
    </row>
    <row r="949" spans="1:8" x14ac:dyDescent="0.35">
      <c r="A949" t="s">
        <v>2066</v>
      </c>
      <c r="B949" t="s">
        <v>27</v>
      </c>
      <c r="C949" t="s">
        <v>10</v>
      </c>
      <c r="D949" t="s">
        <v>11</v>
      </c>
      <c r="E949" t="s">
        <v>739</v>
      </c>
      <c r="F949" t="s">
        <v>2067</v>
      </c>
      <c r="G949" t="s">
        <v>574</v>
      </c>
      <c r="H949" t="str">
        <f>IFERROR(VLOOKUP(B949,[2]Sheet2!K:L,2,0), "Laptop")</f>
        <v>Laptop</v>
      </c>
    </row>
    <row r="950" spans="1:8" x14ac:dyDescent="0.35">
      <c r="A950" t="s">
        <v>2068</v>
      </c>
      <c r="B950" t="s">
        <v>17</v>
      </c>
      <c r="C950" t="s">
        <v>10</v>
      </c>
      <c r="D950" t="s">
        <v>11</v>
      </c>
      <c r="E950" t="s">
        <v>739</v>
      </c>
      <c r="F950" t="s">
        <v>2069</v>
      </c>
      <c r="G950" t="s">
        <v>1284</v>
      </c>
      <c r="H950" t="str">
        <f>IFERROR(VLOOKUP(B950,[2]Sheet2!K:L,2,0), "Laptop")</f>
        <v>Laptop</v>
      </c>
    </row>
    <row r="951" spans="1:8" x14ac:dyDescent="0.35">
      <c r="A951" t="s">
        <v>2070</v>
      </c>
      <c r="B951" t="s">
        <v>17</v>
      </c>
      <c r="C951" t="s">
        <v>10</v>
      </c>
      <c r="D951" t="s">
        <v>11</v>
      </c>
      <c r="E951" t="s">
        <v>739</v>
      </c>
      <c r="F951" t="s">
        <v>2071</v>
      </c>
      <c r="G951" t="s">
        <v>926</v>
      </c>
      <c r="H951" t="str">
        <f>IFERROR(VLOOKUP(B951,[2]Sheet2!K:L,2,0), "Laptop")</f>
        <v>Laptop</v>
      </c>
    </row>
    <row r="952" spans="1:8" x14ac:dyDescent="0.35">
      <c r="A952" t="s">
        <v>2072</v>
      </c>
      <c r="B952" t="s">
        <v>37</v>
      </c>
      <c r="C952" t="s">
        <v>10</v>
      </c>
      <c r="D952" t="s">
        <v>11</v>
      </c>
      <c r="E952" t="s">
        <v>739</v>
      </c>
      <c r="F952" t="s">
        <v>2073</v>
      </c>
      <c r="G952" t="s">
        <v>1687</v>
      </c>
      <c r="H952" t="str">
        <f>IFERROR(VLOOKUP(B952,[2]Sheet2!K:L,2,0), "Laptop")</f>
        <v>Laptop</v>
      </c>
    </row>
    <row r="953" spans="1:8" x14ac:dyDescent="0.35">
      <c r="A953" t="s">
        <v>2074</v>
      </c>
      <c r="B953" t="s">
        <v>37</v>
      </c>
      <c r="C953" t="s">
        <v>10</v>
      </c>
      <c r="D953" t="s">
        <v>11</v>
      </c>
      <c r="E953" t="s">
        <v>739</v>
      </c>
      <c r="F953" t="s">
        <v>2075</v>
      </c>
      <c r="G953" t="s">
        <v>762</v>
      </c>
      <c r="H953" t="str">
        <f>IFERROR(VLOOKUP(B953,[2]Sheet2!K:L,2,0), "Laptop")</f>
        <v>Laptop</v>
      </c>
    </row>
    <row r="954" spans="1:8" x14ac:dyDescent="0.35">
      <c r="A954" t="s">
        <v>2076</v>
      </c>
      <c r="B954" t="s">
        <v>37</v>
      </c>
      <c r="C954" t="s">
        <v>10</v>
      </c>
      <c r="D954" t="s">
        <v>11</v>
      </c>
      <c r="E954" t="s">
        <v>739</v>
      </c>
      <c r="F954" t="s">
        <v>2077</v>
      </c>
      <c r="G954" t="s">
        <v>1003</v>
      </c>
      <c r="H954" t="str">
        <f>IFERROR(VLOOKUP(B954,[2]Sheet2!K:L,2,0), "Laptop")</f>
        <v>Laptop</v>
      </c>
    </row>
    <row r="955" spans="1:8" x14ac:dyDescent="0.35">
      <c r="A955" t="s">
        <v>2078</v>
      </c>
      <c r="B955" t="s">
        <v>130</v>
      </c>
      <c r="C955" t="s">
        <v>10</v>
      </c>
      <c r="D955" t="s">
        <v>11</v>
      </c>
      <c r="E955" t="s">
        <v>739</v>
      </c>
      <c r="F955" t="s">
        <v>2079</v>
      </c>
      <c r="G955" t="s">
        <v>1677</v>
      </c>
      <c r="H955" t="str">
        <f>IFERROR(VLOOKUP(B955,[2]Sheet2!K:L,2,0), "Laptop")</f>
        <v>Desktop</v>
      </c>
    </row>
    <row r="956" spans="1:8" x14ac:dyDescent="0.35">
      <c r="A956" t="s">
        <v>2080</v>
      </c>
      <c r="B956" t="s">
        <v>37</v>
      </c>
      <c r="C956" t="s">
        <v>10</v>
      </c>
      <c r="D956" t="s">
        <v>11</v>
      </c>
      <c r="E956" t="s">
        <v>739</v>
      </c>
      <c r="F956" t="s">
        <v>2081</v>
      </c>
      <c r="G956" t="s">
        <v>859</v>
      </c>
      <c r="H956" t="str">
        <f>IFERROR(VLOOKUP(B956,[2]Sheet2!K:L,2,0), "Laptop")</f>
        <v>Laptop</v>
      </c>
    </row>
    <row r="957" spans="1:8" x14ac:dyDescent="0.35">
      <c r="A957" t="s">
        <v>2082</v>
      </c>
      <c r="B957" t="s">
        <v>37</v>
      </c>
      <c r="C957" t="s">
        <v>10</v>
      </c>
      <c r="D957" t="s">
        <v>11</v>
      </c>
      <c r="E957" t="s">
        <v>739</v>
      </c>
      <c r="F957" t="s">
        <v>2083</v>
      </c>
      <c r="G957" t="s">
        <v>848</v>
      </c>
      <c r="H957" t="str">
        <f>IFERROR(VLOOKUP(B957,[2]Sheet2!K:L,2,0), "Laptop")</f>
        <v>Laptop</v>
      </c>
    </row>
    <row r="958" spans="1:8" x14ac:dyDescent="0.35">
      <c r="A958" t="s">
        <v>2084</v>
      </c>
      <c r="B958" t="s">
        <v>37</v>
      </c>
      <c r="C958" t="s">
        <v>10</v>
      </c>
      <c r="D958" t="s">
        <v>11</v>
      </c>
      <c r="E958" t="s">
        <v>739</v>
      </c>
      <c r="F958" t="s">
        <v>2085</v>
      </c>
      <c r="G958" t="s">
        <v>1003</v>
      </c>
      <c r="H958" t="str">
        <f>IFERROR(VLOOKUP(B958,[2]Sheet2!K:L,2,0), "Laptop")</f>
        <v>Laptop</v>
      </c>
    </row>
    <row r="959" spans="1:8" x14ac:dyDescent="0.35">
      <c r="A959" t="s">
        <v>899</v>
      </c>
      <c r="B959" t="s">
        <v>37</v>
      </c>
      <c r="C959" t="s">
        <v>10</v>
      </c>
      <c r="D959" t="s">
        <v>11</v>
      </c>
      <c r="E959" t="s">
        <v>739</v>
      </c>
      <c r="F959" t="s">
        <v>2086</v>
      </c>
      <c r="G959" t="s">
        <v>122</v>
      </c>
      <c r="H959" t="str">
        <f>IFERROR(VLOOKUP(B959,[2]Sheet2!K:L,2,0), "Laptop")</f>
        <v>Laptop</v>
      </c>
    </row>
    <row r="960" spans="1:8" x14ac:dyDescent="0.35">
      <c r="A960" t="s">
        <v>2087</v>
      </c>
      <c r="B960" t="s">
        <v>17</v>
      </c>
      <c r="C960" t="s">
        <v>10</v>
      </c>
      <c r="D960" t="s">
        <v>11</v>
      </c>
      <c r="E960" t="s">
        <v>739</v>
      </c>
      <c r="F960" t="s">
        <v>2088</v>
      </c>
      <c r="G960" t="s">
        <v>42</v>
      </c>
      <c r="H960" t="str">
        <f>IFERROR(VLOOKUP(B960,[2]Sheet2!K:L,2,0), "Laptop")</f>
        <v>Laptop</v>
      </c>
    </row>
    <row r="961" spans="1:8" x14ac:dyDescent="0.35">
      <c r="A961" t="s">
        <v>2089</v>
      </c>
      <c r="B961" t="s">
        <v>17</v>
      </c>
      <c r="C961" t="s">
        <v>10</v>
      </c>
      <c r="D961" t="s">
        <v>11</v>
      </c>
      <c r="E961" t="s">
        <v>739</v>
      </c>
      <c r="F961" t="s">
        <v>2090</v>
      </c>
      <c r="G961" t="s">
        <v>750</v>
      </c>
      <c r="H961" t="str">
        <f>IFERROR(VLOOKUP(B961,[2]Sheet2!K:L,2,0), "Laptop")</f>
        <v>Laptop</v>
      </c>
    </row>
    <row r="962" spans="1:8" x14ac:dyDescent="0.35">
      <c r="A962" t="s">
        <v>2091</v>
      </c>
      <c r="B962" t="s">
        <v>17</v>
      </c>
      <c r="C962" t="s">
        <v>10</v>
      </c>
      <c r="D962" t="s">
        <v>11</v>
      </c>
      <c r="E962" t="s">
        <v>739</v>
      </c>
      <c r="F962" t="s">
        <v>2092</v>
      </c>
      <c r="G962" t="s">
        <v>550</v>
      </c>
      <c r="H962" t="str">
        <f>IFERROR(VLOOKUP(B962,[2]Sheet2!K:L,2,0), "Laptop")</f>
        <v>Laptop</v>
      </c>
    </row>
    <row r="963" spans="1:8" x14ac:dyDescent="0.35">
      <c r="A963" t="s">
        <v>2093</v>
      </c>
      <c r="B963" t="s">
        <v>17</v>
      </c>
      <c r="C963" t="s">
        <v>10</v>
      </c>
      <c r="D963" t="s">
        <v>11</v>
      </c>
      <c r="E963" t="s">
        <v>739</v>
      </c>
      <c r="F963" t="s">
        <v>2094</v>
      </c>
      <c r="G963" t="s">
        <v>993</v>
      </c>
      <c r="H963" t="str">
        <f>IFERROR(VLOOKUP(B963,[2]Sheet2!K:L,2,0), "Laptop")</f>
        <v>Laptop</v>
      </c>
    </row>
    <row r="964" spans="1:8" x14ac:dyDescent="0.35">
      <c r="A964" t="s">
        <v>2095</v>
      </c>
      <c r="B964" t="s">
        <v>2096</v>
      </c>
      <c r="C964" t="s">
        <v>10</v>
      </c>
      <c r="D964" t="s">
        <v>11</v>
      </c>
      <c r="E964" t="s">
        <v>739</v>
      </c>
      <c r="F964" t="s">
        <v>2097</v>
      </c>
      <c r="G964" t="s">
        <v>1110</v>
      </c>
      <c r="H964" t="str">
        <f>IFERROR(VLOOKUP(B964,[2]Sheet2!K:L,2,0), "Laptop")</f>
        <v>Laptop</v>
      </c>
    </row>
    <row r="965" spans="1:8" x14ac:dyDescent="0.35">
      <c r="A965" t="s">
        <v>2098</v>
      </c>
      <c r="B965" t="s">
        <v>27</v>
      </c>
      <c r="C965" t="s">
        <v>10</v>
      </c>
      <c r="D965" t="s">
        <v>11</v>
      </c>
      <c r="E965" t="s">
        <v>739</v>
      </c>
      <c r="F965" t="s">
        <v>2099</v>
      </c>
      <c r="G965" t="s">
        <v>774</v>
      </c>
      <c r="H965" t="str">
        <f>IFERROR(VLOOKUP(B965,[2]Sheet2!K:L,2,0), "Laptop")</f>
        <v>Laptop</v>
      </c>
    </row>
    <row r="966" spans="1:8" x14ac:dyDescent="0.35">
      <c r="A966" t="s">
        <v>2100</v>
      </c>
      <c r="B966" t="s">
        <v>918</v>
      </c>
      <c r="C966" t="s">
        <v>10</v>
      </c>
      <c r="D966" t="s">
        <v>11</v>
      </c>
      <c r="E966" t="s">
        <v>739</v>
      </c>
      <c r="F966" t="s">
        <v>2101</v>
      </c>
      <c r="G966" t="s">
        <v>1188</v>
      </c>
      <c r="H966" t="str">
        <f>IFERROR(VLOOKUP(B966,[2]Sheet2!K:L,2,0), "Laptop")</f>
        <v>Workstation</v>
      </c>
    </row>
    <row r="967" spans="1:8" x14ac:dyDescent="0.35">
      <c r="A967" t="s">
        <v>2102</v>
      </c>
      <c r="B967" t="s">
        <v>17</v>
      </c>
      <c r="C967" t="s">
        <v>10</v>
      </c>
      <c r="D967" t="s">
        <v>11</v>
      </c>
      <c r="E967" t="s">
        <v>739</v>
      </c>
      <c r="F967" t="s">
        <v>2103</v>
      </c>
      <c r="G967" t="s">
        <v>968</v>
      </c>
      <c r="H967" t="str">
        <f>IFERROR(VLOOKUP(B967,[2]Sheet2!K:L,2,0), "Laptop")</f>
        <v>Laptop</v>
      </c>
    </row>
    <row r="968" spans="1:8" x14ac:dyDescent="0.35">
      <c r="A968" t="s">
        <v>2104</v>
      </c>
      <c r="B968" t="s">
        <v>37</v>
      </c>
      <c r="C968" t="s">
        <v>10</v>
      </c>
      <c r="D968" t="s">
        <v>11</v>
      </c>
      <c r="E968" t="s">
        <v>739</v>
      </c>
      <c r="F968" t="s">
        <v>2105</v>
      </c>
      <c r="G968" t="s">
        <v>1110</v>
      </c>
      <c r="H968" t="str">
        <f>IFERROR(VLOOKUP(B968,[2]Sheet2!K:L,2,0), "Laptop")</f>
        <v>Laptop</v>
      </c>
    </row>
    <row r="969" spans="1:8" x14ac:dyDescent="0.35">
      <c r="A969" t="s">
        <v>1818</v>
      </c>
      <c r="B969" t="s">
        <v>212</v>
      </c>
      <c r="C969" t="s">
        <v>10</v>
      </c>
      <c r="D969" t="s">
        <v>11</v>
      </c>
      <c r="E969" t="s">
        <v>739</v>
      </c>
      <c r="F969" t="s">
        <v>2106</v>
      </c>
      <c r="G969" t="s">
        <v>747</v>
      </c>
      <c r="H969" t="str">
        <f>IFERROR(VLOOKUP(B969,[2]Sheet2!K:L,2,0), "Laptop")</f>
        <v>Laptop</v>
      </c>
    </row>
    <row r="970" spans="1:8" x14ac:dyDescent="0.35">
      <c r="A970" t="s">
        <v>2107</v>
      </c>
      <c r="B970" t="s">
        <v>17</v>
      </c>
      <c r="C970" t="s">
        <v>10</v>
      </c>
      <c r="D970" t="s">
        <v>11</v>
      </c>
      <c r="E970" t="s">
        <v>739</v>
      </c>
      <c r="F970" t="s">
        <v>2108</v>
      </c>
      <c r="G970" t="s">
        <v>774</v>
      </c>
      <c r="H970" t="str">
        <f>IFERROR(VLOOKUP(B970,[2]Sheet2!K:L,2,0), "Laptop")</f>
        <v>Laptop</v>
      </c>
    </row>
    <row r="971" spans="1:8" x14ac:dyDescent="0.35">
      <c r="A971" t="s">
        <v>2109</v>
      </c>
      <c r="B971" t="s">
        <v>140</v>
      </c>
      <c r="C971" t="s">
        <v>10</v>
      </c>
      <c r="D971" t="s">
        <v>11</v>
      </c>
      <c r="E971" t="s">
        <v>739</v>
      </c>
      <c r="F971" t="s">
        <v>2110</v>
      </c>
      <c r="G971" t="s">
        <v>765</v>
      </c>
      <c r="H971" t="str">
        <f>IFERROR(VLOOKUP(B971,[2]Sheet2!K:L,2,0), "Laptop")</f>
        <v>Laptop</v>
      </c>
    </row>
    <row r="972" spans="1:8" x14ac:dyDescent="0.35">
      <c r="A972" t="s">
        <v>2111</v>
      </c>
      <c r="B972" t="s">
        <v>37</v>
      </c>
      <c r="C972" t="s">
        <v>10</v>
      </c>
      <c r="D972" t="s">
        <v>11</v>
      </c>
      <c r="E972" t="s">
        <v>739</v>
      </c>
      <c r="F972" t="s">
        <v>2112</v>
      </c>
      <c r="G972" t="s">
        <v>896</v>
      </c>
      <c r="H972" t="str">
        <f>IFERROR(VLOOKUP(B972,[2]Sheet2!K:L,2,0), "Laptop")</f>
        <v>Laptop</v>
      </c>
    </row>
    <row r="973" spans="1:8" x14ac:dyDescent="0.35">
      <c r="A973" t="s">
        <v>2113</v>
      </c>
      <c r="B973" t="s">
        <v>17</v>
      </c>
      <c r="C973" t="s">
        <v>10</v>
      </c>
      <c r="D973" t="s">
        <v>11</v>
      </c>
      <c r="E973" t="s">
        <v>739</v>
      </c>
      <c r="F973" t="s">
        <v>2114</v>
      </c>
      <c r="G973" t="s">
        <v>314</v>
      </c>
      <c r="H973" t="str">
        <f>IFERROR(VLOOKUP(B973,[2]Sheet2!K:L,2,0), "Laptop")</f>
        <v>Laptop</v>
      </c>
    </row>
    <row r="974" spans="1:8" x14ac:dyDescent="0.35">
      <c r="A974" t="s">
        <v>2011</v>
      </c>
      <c r="B974" t="s">
        <v>1222</v>
      </c>
      <c r="C974" t="s">
        <v>10</v>
      </c>
      <c r="D974" t="s">
        <v>11</v>
      </c>
      <c r="E974" t="s">
        <v>739</v>
      </c>
      <c r="F974" t="s">
        <v>2115</v>
      </c>
      <c r="G974" t="s">
        <v>759</v>
      </c>
      <c r="H974" t="str">
        <f>IFERROR(VLOOKUP(B974,[2]Sheet2!K:L,2,0), "Laptop")</f>
        <v>Laptop</v>
      </c>
    </row>
    <row r="975" spans="1:8" x14ac:dyDescent="0.35">
      <c r="A975" t="s">
        <v>2116</v>
      </c>
      <c r="B975" t="s">
        <v>37</v>
      </c>
      <c r="C975" t="s">
        <v>10</v>
      </c>
      <c r="D975" t="s">
        <v>11</v>
      </c>
      <c r="E975" t="s">
        <v>739</v>
      </c>
      <c r="F975" t="s">
        <v>2117</v>
      </c>
      <c r="G975" t="s">
        <v>30</v>
      </c>
      <c r="H975" t="str">
        <f>IFERROR(VLOOKUP(B975,[2]Sheet2!K:L,2,0), "Laptop")</f>
        <v>Laptop</v>
      </c>
    </row>
    <row r="976" spans="1:8" x14ac:dyDescent="0.35">
      <c r="A976" t="s">
        <v>2118</v>
      </c>
      <c r="B976" t="s">
        <v>32</v>
      </c>
      <c r="C976" t="s">
        <v>10</v>
      </c>
      <c r="D976" t="s">
        <v>11</v>
      </c>
      <c r="E976" t="s">
        <v>739</v>
      </c>
      <c r="F976" t="s">
        <v>2119</v>
      </c>
      <c r="G976" t="s">
        <v>753</v>
      </c>
      <c r="H976" t="str">
        <f>IFERROR(VLOOKUP(B976,[2]Sheet2!K:L,2,0), "Laptop")</f>
        <v>Laptop</v>
      </c>
    </row>
    <row r="977" spans="1:8" x14ac:dyDescent="0.35">
      <c r="A977" t="s">
        <v>1623</v>
      </c>
      <c r="B977" t="s">
        <v>1031</v>
      </c>
      <c r="C977" t="s">
        <v>10</v>
      </c>
      <c r="D977" t="s">
        <v>11</v>
      </c>
      <c r="E977" t="s">
        <v>739</v>
      </c>
      <c r="F977" t="s">
        <v>1624</v>
      </c>
      <c r="H977" t="str">
        <f>IFERROR(VLOOKUP(B977,[2]Sheet2!K:L,2,0), "Laptop")</f>
        <v>Laptop</v>
      </c>
    </row>
    <row r="978" spans="1:8" x14ac:dyDescent="0.35">
      <c r="A978" t="s">
        <v>1623</v>
      </c>
      <c r="B978" t="s">
        <v>1545</v>
      </c>
      <c r="C978" t="s">
        <v>10</v>
      </c>
      <c r="D978" t="s">
        <v>11</v>
      </c>
      <c r="E978" t="s">
        <v>739</v>
      </c>
      <c r="F978" t="s">
        <v>1624</v>
      </c>
      <c r="G978" t="s">
        <v>1033</v>
      </c>
      <c r="H978" t="str">
        <f>IFERROR(VLOOKUP(B978,[2]Sheet2!K:L,2,0), "Laptop")</f>
        <v>Laptop</v>
      </c>
    </row>
    <row r="979" spans="1:8" x14ac:dyDescent="0.35">
      <c r="A979" t="s">
        <v>2120</v>
      </c>
      <c r="B979" t="s">
        <v>17</v>
      </c>
      <c r="C979" t="s">
        <v>10</v>
      </c>
      <c r="D979" t="s">
        <v>11</v>
      </c>
      <c r="E979" t="s">
        <v>739</v>
      </c>
      <c r="F979" t="s">
        <v>2121</v>
      </c>
      <c r="G979" t="s">
        <v>156</v>
      </c>
      <c r="H979" t="str">
        <f>IFERROR(VLOOKUP(B979,[2]Sheet2!K:L,2,0), "Laptop")</f>
        <v>Laptop</v>
      </c>
    </row>
    <row r="980" spans="1:8" x14ac:dyDescent="0.35">
      <c r="A980" t="s">
        <v>2122</v>
      </c>
      <c r="B980" t="s">
        <v>27</v>
      </c>
      <c r="C980" t="s">
        <v>10</v>
      </c>
      <c r="D980" t="s">
        <v>11</v>
      </c>
      <c r="E980" t="s">
        <v>739</v>
      </c>
      <c r="F980" t="s">
        <v>2123</v>
      </c>
      <c r="G980" t="s">
        <v>2124</v>
      </c>
      <c r="H980" t="str">
        <f>IFERROR(VLOOKUP(B980,[2]Sheet2!K:L,2,0), "Laptop")</f>
        <v>Laptop</v>
      </c>
    </row>
    <row r="981" spans="1:8" x14ac:dyDescent="0.35">
      <c r="A981" t="s">
        <v>2125</v>
      </c>
      <c r="B981" t="s">
        <v>2759</v>
      </c>
      <c r="C981" t="s">
        <v>10</v>
      </c>
      <c r="D981" t="s">
        <v>11</v>
      </c>
      <c r="E981" t="s">
        <v>739</v>
      </c>
      <c r="F981" t="s">
        <v>2126</v>
      </c>
      <c r="G981" t="s">
        <v>1188</v>
      </c>
      <c r="H981" t="str">
        <f>IFERROR(VLOOKUP(B981,[2]Sheet2!K:L,2,0), "Laptop")</f>
        <v>Desktop</v>
      </c>
    </row>
    <row r="982" spans="1:8" x14ac:dyDescent="0.35">
      <c r="A982" t="s">
        <v>2127</v>
      </c>
      <c r="B982" t="s">
        <v>27</v>
      </c>
      <c r="C982" t="s">
        <v>10</v>
      </c>
      <c r="D982" t="s">
        <v>11</v>
      </c>
      <c r="E982" t="s">
        <v>739</v>
      </c>
      <c r="F982" t="s">
        <v>2128</v>
      </c>
      <c r="H982" t="str">
        <f>IFERROR(VLOOKUP(B982,[2]Sheet2!K:L,2,0), "Laptop")</f>
        <v>Laptop</v>
      </c>
    </row>
    <row r="983" spans="1:8" x14ac:dyDescent="0.35">
      <c r="A983" t="s">
        <v>1157</v>
      </c>
      <c r="B983" t="s">
        <v>37</v>
      </c>
      <c r="C983" t="s">
        <v>10</v>
      </c>
      <c r="D983" t="s">
        <v>11</v>
      </c>
      <c r="E983" t="s">
        <v>739</v>
      </c>
      <c r="F983" t="s">
        <v>2129</v>
      </c>
      <c r="G983" t="s">
        <v>759</v>
      </c>
      <c r="H983" t="str">
        <f>IFERROR(VLOOKUP(B983,[2]Sheet2!K:L,2,0), "Laptop")</f>
        <v>Laptop</v>
      </c>
    </row>
    <row r="984" spans="1:8" x14ac:dyDescent="0.35">
      <c r="A984" t="s">
        <v>2130</v>
      </c>
      <c r="B984" t="s">
        <v>17</v>
      </c>
      <c r="C984" t="s">
        <v>10</v>
      </c>
      <c r="D984" t="s">
        <v>11</v>
      </c>
      <c r="E984" t="s">
        <v>739</v>
      </c>
      <c r="F984" t="s">
        <v>2131</v>
      </c>
      <c r="G984" t="s">
        <v>580</v>
      </c>
      <c r="H984" t="str">
        <f>IFERROR(VLOOKUP(B984,[2]Sheet2!K:L,2,0), "Laptop")</f>
        <v>Laptop</v>
      </c>
    </row>
    <row r="985" spans="1:8" x14ac:dyDescent="0.35">
      <c r="A985" t="s">
        <v>2132</v>
      </c>
      <c r="B985" t="s">
        <v>37</v>
      </c>
      <c r="C985" t="s">
        <v>10</v>
      </c>
      <c r="D985" t="s">
        <v>11</v>
      </c>
      <c r="E985" t="s">
        <v>739</v>
      </c>
      <c r="F985" t="s">
        <v>2133</v>
      </c>
      <c r="G985" t="s">
        <v>1677</v>
      </c>
      <c r="H985" t="str">
        <f>IFERROR(VLOOKUP(B985,[2]Sheet2!K:L,2,0), "Laptop")</f>
        <v>Laptop</v>
      </c>
    </row>
    <row r="986" spans="1:8" x14ac:dyDescent="0.35">
      <c r="A986" t="s">
        <v>2134</v>
      </c>
      <c r="B986" t="s">
        <v>17</v>
      </c>
      <c r="C986" t="s">
        <v>10</v>
      </c>
      <c r="D986" t="s">
        <v>11</v>
      </c>
      <c r="E986" t="s">
        <v>739</v>
      </c>
      <c r="F986" t="s">
        <v>2135</v>
      </c>
      <c r="G986" t="s">
        <v>1054</v>
      </c>
      <c r="H986" t="str">
        <f>IFERROR(VLOOKUP(B986,[2]Sheet2!K:L,2,0), "Laptop")</f>
        <v>Laptop</v>
      </c>
    </row>
    <row r="987" spans="1:8" x14ac:dyDescent="0.35">
      <c r="A987" t="s">
        <v>2136</v>
      </c>
      <c r="B987" t="s">
        <v>273</v>
      </c>
      <c r="C987" t="s">
        <v>10</v>
      </c>
      <c r="D987" t="s">
        <v>11</v>
      </c>
      <c r="E987" t="s">
        <v>739</v>
      </c>
      <c r="F987" t="s">
        <v>2137</v>
      </c>
      <c r="G987" t="s">
        <v>974</v>
      </c>
      <c r="H987" t="str">
        <f>IFERROR(VLOOKUP(B987,[2]Sheet2!K:L,2,0), "Laptop")</f>
        <v>Laptop</v>
      </c>
    </row>
    <row r="988" spans="1:8" x14ac:dyDescent="0.35">
      <c r="A988" t="s">
        <v>2138</v>
      </c>
      <c r="B988" t="s">
        <v>37</v>
      </c>
      <c r="C988" t="s">
        <v>10</v>
      </c>
      <c r="D988" t="s">
        <v>11</v>
      </c>
      <c r="E988" t="s">
        <v>739</v>
      </c>
      <c r="F988" t="s">
        <v>2139</v>
      </c>
      <c r="G988" t="s">
        <v>314</v>
      </c>
      <c r="H988" t="str">
        <f>IFERROR(VLOOKUP(B988,[2]Sheet2!K:L,2,0), "Laptop")</f>
        <v>Laptop</v>
      </c>
    </row>
    <row r="989" spans="1:8" x14ac:dyDescent="0.35">
      <c r="A989" t="s">
        <v>2140</v>
      </c>
      <c r="B989" t="s">
        <v>64</v>
      </c>
      <c r="C989" t="s">
        <v>10</v>
      </c>
      <c r="D989" t="s">
        <v>11</v>
      </c>
      <c r="E989" t="s">
        <v>739</v>
      </c>
      <c r="F989" t="s">
        <v>2141</v>
      </c>
      <c r="G989" t="s">
        <v>2142</v>
      </c>
      <c r="H989" t="str">
        <f>IFERROR(VLOOKUP(B989,[2]Sheet2!K:L,2,0), "Laptop")</f>
        <v>Desktop</v>
      </c>
    </row>
    <row r="990" spans="1:8" x14ac:dyDescent="0.35">
      <c r="A990" t="s">
        <v>2143</v>
      </c>
      <c r="B990" t="s">
        <v>37</v>
      </c>
      <c r="C990" t="s">
        <v>10</v>
      </c>
      <c r="D990" t="s">
        <v>11</v>
      </c>
      <c r="E990" t="s">
        <v>739</v>
      </c>
      <c r="F990" t="s">
        <v>2144</v>
      </c>
      <c r="G990" t="s">
        <v>1147</v>
      </c>
      <c r="H990" t="str">
        <f>IFERROR(VLOOKUP(B990,[2]Sheet2!K:L,2,0), "Laptop")</f>
        <v>Laptop</v>
      </c>
    </row>
    <row r="991" spans="1:8" x14ac:dyDescent="0.35">
      <c r="A991" t="s">
        <v>2145</v>
      </c>
      <c r="B991" t="s">
        <v>37</v>
      </c>
      <c r="C991" t="s">
        <v>10</v>
      </c>
      <c r="D991" t="s">
        <v>11</v>
      </c>
      <c r="E991" t="s">
        <v>739</v>
      </c>
      <c r="F991" t="s">
        <v>2146</v>
      </c>
      <c r="G991" t="s">
        <v>777</v>
      </c>
      <c r="H991" t="str">
        <f>IFERROR(VLOOKUP(B991,[2]Sheet2!K:L,2,0), "Laptop")</f>
        <v>Laptop</v>
      </c>
    </row>
    <row r="992" spans="1:8" x14ac:dyDescent="0.35">
      <c r="A992" t="s">
        <v>2147</v>
      </c>
      <c r="B992" t="s">
        <v>37</v>
      </c>
      <c r="C992" t="s">
        <v>10</v>
      </c>
      <c r="D992" t="s">
        <v>11</v>
      </c>
      <c r="E992" t="s">
        <v>739</v>
      </c>
      <c r="F992" t="s">
        <v>2148</v>
      </c>
      <c r="G992" t="s">
        <v>788</v>
      </c>
      <c r="H992" t="str">
        <f>IFERROR(VLOOKUP(B992,[2]Sheet2!K:L,2,0), "Laptop")</f>
        <v>Laptop</v>
      </c>
    </row>
    <row r="993" spans="1:8" x14ac:dyDescent="0.35">
      <c r="A993" t="s">
        <v>1177</v>
      </c>
      <c r="B993" t="s">
        <v>2149</v>
      </c>
      <c r="C993" t="s">
        <v>10</v>
      </c>
      <c r="D993" t="s">
        <v>11</v>
      </c>
      <c r="E993" t="s">
        <v>739</v>
      </c>
      <c r="F993" t="s">
        <v>2150</v>
      </c>
      <c r="G993" t="s">
        <v>747</v>
      </c>
      <c r="H993" t="str">
        <f>IFERROR(VLOOKUP(B993,[2]Sheet2!K:L,2,0), "Laptop")</f>
        <v>Laptop</v>
      </c>
    </row>
    <row r="994" spans="1:8" x14ac:dyDescent="0.35">
      <c r="A994" t="s">
        <v>2151</v>
      </c>
      <c r="B994" t="s">
        <v>17</v>
      </c>
      <c r="C994" t="s">
        <v>10</v>
      </c>
      <c r="D994" t="s">
        <v>11</v>
      </c>
      <c r="E994" t="s">
        <v>739</v>
      </c>
      <c r="F994" t="s">
        <v>2152</v>
      </c>
      <c r="G994" t="s">
        <v>586</v>
      </c>
      <c r="H994" t="str">
        <f>IFERROR(VLOOKUP(B994,[2]Sheet2!K:L,2,0), "Laptop")</f>
        <v>Laptop</v>
      </c>
    </row>
    <row r="995" spans="1:8" x14ac:dyDescent="0.35">
      <c r="A995" t="s">
        <v>2153</v>
      </c>
      <c r="B995" t="s">
        <v>37</v>
      </c>
      <c r="C995" t="s">
        <v>10</v>
      </c>
      <c r="D995" t="s">
        <v>11</v>
      </c>
      <c r="E995" t="s">
        <v>739</v>
      </c>
      <c r="F995" t="s">
        <v>2154</v>
      </c>
      <c r="G995" t="s">
        <v>759</v>
      </c>
      <c r="H995" t="str">
        <f>IFERROR(VLOOKUP(B995,[2]Sheet2!K:L,2,0), "Laptop")</f>
        <v>Laptop</v>
      </c>
    </row>
    <row r="996" spans="1:8" x14ac:dyDescent="0.35">
      <c r="A996" t="s">
        <v>2155</v>
      </c>
      <c r="B996" t="s">
        <v>2020</v>
      </c>
      <c r="C996" t="s">
        <v>10</v>
      </c>
      <c r="D996" t="s">
        <v>11</v>
      </c>
      <c r="E996" t="s">
        <v>739</v>
      </c>
      <c r="F996" t="s">
        <v>2156</v>
      </c>
      <c r="G996" t="s">
        <v>642</v>
      </c>
      <c r="H996" t="str">
        <f>IFERROR(VLOOKUP(B996,[2]Sheet2!K:L,2,0), "Laptop")</f>
        <v>Laptop</v>
      </c>
    </row>
    <row r="997" spans="1:8" x14ac:dyDescent="0.35">
      <c r="A997" t="s">
        <v>2157</v>
      </c>
      <c r="B997" t="s">
        <v>832</v>
      </c>
      <c r="C997" t="s">
        <v>10</v>
      </c>
      <c r="D997" t="s">
        <v>11</v>
      </c>
      <c r="E997" t="s">
        <v>739</v>
      </c>
      <c r="F997" t="s">
        <v>2158</v>
      </c>
      <c r="G997" t="s">
        <v>2159</v>
      </c>
      <c r="H997" t="str">
        <f>IFERROR(VLOOKUP(B997,[2]Sheet2!K:L,2,0), "Laptop")</f>
        <v>Workstation</v>
      </c>
    </row>
    <row r="998" spans="1:8" x14ac:dyDescent="0.35">
      <c r="A998" t="s">
        <v>2160</v>
      </c>
      <c r="B998" t="s">
        <v>1821</v>
      </c>
      <c r="C998" t="s">
        <v>10</v>
      </c>
      <c r="D998" t="s">
        <v>11</v>
      </c>
      <c r="E998" t="s">
        <v>739</v>
      </c>
      <c r="F998" t="s">
        <v>2161</v>
      </c>
      <c r="G998" t="s">
        <v>2162</v>
      </c>
      <c r="H998" t="str">
        <f>IFERROR(VLOOKUP(B998,[2]Sheet2!K:L,2,0), "Laptop")</f>
        <v>Laptop</v>
      </c>
    </row>
    <row r="999" spans="1:8" x14ac:dyDescent="0.35">
      <c r="A999" t="s">
        <v>2163</v>
      </c>
      <c r="B999" t="s">
        <v>64</v>
      </c>
      <c r="C999" t="s">
        <v>10</v>
      </c>
      <c r="D999" t="s">
        <v>11</v>
      </c>
      <c r="E999" t="s">
        <v>739</v>
      </c>
      <c r="F999" t="s">
        <v>2164</v>
      </c>
      <c r="G999" t="s">
        <v>744</v>
      </c>
      <c r="H999" t="str">
        <f>IFERROR(VLOOKUP(B999,[2]Sheet2!K:L,2,0), "Laptop")</f>
        <v>Desktop</v>
      </c>
    </row>
    <row r="1000" spans="1:8" x14ac:dyDescent="0.35">
      <c r="A1000" t="s">
        <v>2165</v>
      </c>
      <c r="B1000" t="s">
        <v>37</v>
      </c>
      <c r="C1000" t="s">
        <v>10</v>
      </c>
      <c r="D1000" t="s">
        <v>11</v>
      </c>
      <c r="E1000" t="s">
        <v>739</v>
      </c>
      <c r="F1000" t="s">
        <v>2166</v>
      </c>
      <c r="G1000" t="s">
        <v>819</v>
      </c>
      <c r="H1000" t="str">
        <f>IFERROR(VLOOKUP(B1000,[2]Sheet2!K:L,2,0), "Laptop")</f>
        <v>Laptop</v>
      </c>
    </row>
    <row r="1001" spans="1:8" x14ac:dyDescent="0.35">
      <c r="A1001" t="s">
        <v>2167</v>
      </c>
      <c r="B1001" t="s">
        <v>17</v>
      </c>
      <c r="C1001" t="s">
        <v>10</v>
      </c>
      <c r="D1001" t="s">
        <v>11</v>
      </c>
      <c r="E1001" t="s">
        <v>739</v>
      </c>
      <c r="F1001" t="s">
        <v>2168</v>
      </c>
      <c r="G1001" t="s">
        <v>1003</v>
      </c>
      <c r="H1001" t="str">
        <f>IFERROR(VLOOKUP(B1001,[2]Sheet2!K:L,2,0), "Laptop")</f>
        <v>Laptop</v>
      </c>
    </row>
    <row r="1002" spans="1:8" x14ac:dyDescent="0.35">
      <c r="A1002" t="s">
        <v>2169</v>
      </c>
      <c r="B1002" t="s">
        <v>17</v>
      </c>
      <c r="C1002" t="s">
        <v>10</v>
      </c>
      <c r="D1002" t="s">
        <v>11</v>
      </c>
      <c r="E1002" t="s">
        <v>739</v>
      </c>
      <c r="F1002" t="s">
        <v>2170</v>
      </c>
      <c r="G1002" t="s">
        <v>1174</v>
      </c>
      <c r="H1002" t="str">
        <f>IFERROR(VLOOKUP(B1002,[2]Sheet2!K:L,2,0), "Laptop")</f>
        <v>Laptop</v>
      </c>
    </row>
    <row r="1003" spans="1:8" x14ac:dyDescent="0.35">
      <c r="A1003" t="s">
        <v>2171</v>
      </c>
      <c r="B1003" t="s">
        <v>1127</v>
      </c>
      <c r="C1003" t="s">
        <v>10</v>
      </c>
      <c r="D1003" t="s">
        <v>11</v>
      </c>
      <c r="E1003" t="s">
        <v>739</v>
      </c>
      <c r="F1003" t="s">
        <v>2172</v>
      </c>
      <c r="G1003" t="s">
        <v>1275</v>
      </c>
      <c r="H1003" t="str">
        <f>IFERROR(VLOOKUP(B1003,[2]Sheet2!K:L,2,0), "Laptop")</f>
        <v>Laptop</v>
      </c>
    </row>
    <row r="1004" spans="1:8" x14ac:dyDescent="0.35">
      <c r="A1004" t="s">
        <v>2173</v>
      </c>
      <c r="B1004" t="s">
        <v>17</v>
      </c>
      <c r="C1004" t="s">
        <v>10</v>
      </c>
      <c r="D1004" t="s">
        <v>11</v>
      </c>
      <c r="E1004" t="s">
        <v>739</v>
      </c>
      <c r="F1004" t="s">
        <v>2174</v>
      </c>
      <c r="G1004" t="s">
        <v>933</v>
      </c>
      <c r="H1004" t="str">
        <f>IFERROR(VLOOKUP(B1004,[2]Sheet2!K:L,2,0), "Laptop")</f>
        <v>Laptop</v>
      </c>
    </row>
    <row r="1005" spans="1:8" x14ac:dyDescent="0.35">
      <c r="A1005" t="s">
        <v>2175</v>
      </c>
      <c r="B1005" t="s">
        <v>282</v>
      </c>
      <c r="C1005" t="s">
        <v>10</v>
      </c>
      <c r="D1005" t="s">
        <v>11</v>
      </c>
      <c r="E1005" t="s">
        <v>739</v>
      </c>
      <c r="F1005" t="s">
        <v>2176</v>
      </c>
      <c r="G1005" t="s">
        <v>1209</v>
      </c>
      <c r="H1005" t="str">
        <f>IFERROR(VLOOKUP(B1005,[2]Sheet2!K:L,2,0), "Laptop")</f>
        <v>Workstation</v>
      </c>
    </row>
    <row r="1006" spans="1:8" x14ac:dyDescent="0.35">
      <c r="A1006" t="s">
        <v>2177</v>
      </c>
      <c r="B1006" t="s">
        <v>37</v>
      </c>
      <c r="C1006" t="s">
        <v>10</v>
      </c>
      <c r="D1006" t="s">
        <v>11</v>
      </c>
      <c r="E1006" t="s">
        <v>739</v>
      </c>
      <c r="F1006" t="s">
        <v>2178</v>
      </c>
      <c r="G1006" t="s">
        <v>810</v>
      </c>
      <c r="H1006" t="str">
        <f>IFERROR(VLOOKUP(B1006,[2]Sheet2!K:L,2,0), "Laptop")</f>
        <v>Laptop</v>
      </c>
    </row>
    <row r="1007" spans="1:8" x14ac:dyDescent="0.35">
      <c r="A1007" t="s">
        <v>2179</v>
      </c>
      <c r="B1007" t="s">
        <v>37</v>
      </c>
      <c r="C1007" t="s">
        <v>10</v>
      </c>
      <c r="D1007" t="s">
        <v>11</v>
      </c>
      <c r="E1007" t="s">
        <v>739</v>
      </c>
      <c r="F1007" t="s">
        <v>2180</v>
      </c>
      <c r="G1007" t="s">
        <v>122</v>
      </c>
      <c r="H1007" t="str">
        <f>IFERROR(VLOOKUP(B1007,[2]Sheet2!K:L,2,0), "Laptop")</f>
        <v>Laptop</v>
      </c>
    </row>
    <row r="1008" spans="1:8" x14ac:dyDescent="0.35">
      <c r="A1008" t="s">
        <v>2181</v>
      </c>
      <c r="B1008" t="s">
        <v>37</v>
      </c>
      <c r="C1008" t="s">
        <v>10</v>
      </c>
      <c r="D1008" t="s">
        <v>11</v>
      </c>
      <c r="E1008" t="s">
        <v>739</v>
      </c>
      <c r="F1008" t="s">
        <v>2182</v>
      </c>
      <c r="G1008" t="s">
        <v>865</v>
      </c>
      <c r="H1008" t="str">
        <f>IFERROR(VLOOKUP(B1008,[2]Sheet2!K:L,2,0), "Laptop")</f>
        <v>Laptop</v>
      </c>
    </row>
    <row r="1009" spans="1:8" x14ac:dyDescent="0.35">
      <c r="A1009" t="s">
        <v>2183</v>
      </c>
      <c r="B1009" t="s">
        <v>37</v>
      </c>
      <c r="C1009" t="s">
        <v>10</v>
      </c>
      <c r="D1009" t="s">
        <v>11</v>
      </c>
      <c r="E1009" t="s">
        <v>739</v>
      </c>
      <c r="F1009" t="s">
        <v>2184</v>
      </c>
      <c r="G1009" t="s">
        <v>819</v>
      </c>
      <c r="H1009" t="str">
        <f>IFERROR(VLOOKUP(B1009,[2]Sheet2!K:L,2,0), "Laptop")</f>
        <v>Laptop</v>
      </c>
    </row>
    <row r="1010" spans="1:8" x14ac:dyDescent="0.35">
      <c r="A1010" t="s">
        <v>2185</v>
      </c>
      <c r="B1010" t="s">
        <v>194</v>
      </c>
      <c r="C1010" t="s">
        <v>10</v>
      </c>
      <c r="D1010" t="s">
        <v>11</v>
      </c>
      <c r="E1010" t="s">
        <v>739</v>
      </c>
      <c r="F1010" t="s">
        <v>2186</v>
      </c>
      <c r="G1010" t="s">
        <v>574</v>
      </c>
      <c r="H1010" t="str">
        <f>IFERROR(VLOOKUP(B1010,[2]Sheet2!K:L,2,0), "Laptop")</f>
        <v>Laptop</v>
      </c>
    </row>
    <row r="1011" spans="1:8" x14ac:dyDescent="0.35">
      <c r="A1011" t="s">
        <v>2187</v>
      </c>
      <c r="B1011" t="s">
        <v>37</v>
      </c>
      <c r="C1011" t="s">
        <v>10</v>
      </c>
      <c r="D1011" t="s">
        <v>11</v>
      </c>
      <c r="E1011" t="s">
        <v>739</v>
      </c>
      <c r="F1011" t="s">
        <v>2188</v>
      </c>
      <c r="G1011" t="s">
        <v>777</v>
      </c>
      <c r="H1011" t="str">
        <f>IFERROR(VLOOKUP(B1011,[2]Sheet2!K:L,2,0), "Laptop")</f>
        <v>Laptop</v>
      </c>
    </row>
    <row r="1012" spans="1:8" x14ac:dyDescent="0.35">
      <c r="A1012" t="s">
        <v>1832</v>
      </c>
      <c r="B1012" t="s">
        <v>64</v>
      </c>
      <c r="C1012" t="s">
        <v>10</v>
      </c>
      <c r="D1012" t="s">
        <v>11</v>
      </c>
      <c r="E1012" t="s">
        <v>739</v>
      </c>
      <c r="F1012" t="s">
        <v>2189</v>
      </c>
      <c r="G1012" t="s">
        <v>1188</v>
      </c>
      <c r="H1012" t="str">
        <f>IFERROR(VLOOKUP(B1012,[2]Sheet2!K:L,2,0), "Laptop")</f>
        <v>Desktop</v>
      </c>
    </row>
    <row r="1013" spans="1:8" x14ac:dyDescent="0.35">
      <c r="A1013" t="s">
        <v>2190</v>
      </c>
      <c r="B1013" t="s">
        <v>1031</v>
      </c>
      <c r="C1013" t="s">
        <v>10</v>
      </c>
      <c r="D1013" t="s">
        <v>11</v>
      </c>
      <c r="E1013" t="s">
        <v>739</v>
      </c>
      <c r="F1013" t="s">
        <v>2191</v>
      </c>
      <c r="H1013" t="str">
        <f>IFERROR(VLOOKUP(B1013,[2]Sheet2!K:L,2,0), "Laptop")</f>
        <v>Laptop</v>
      </c>
    </row>
    <row r="1014" spans="1:8" x14ac:dyDescent="0.35">
      <c r="A1014" t="s">
        <v>2192</v>
      </c>
      <c r="B1014" t="s">
        <v>37</v>
      </c>
      <c r="C1014" t="s">
        <v>10</v>
      </c>
      <c r="D1014" t="s">
        <v>11</v>
      </c>
      <c r="E1014" t="s">
        <v>739</v>
      </c>
      <c r="F1014" t="s">
        <v>2193</v>
      </c>
      <c r="G1014" t="s">
        <v>753</v>
      </c>
      <c r="H1014" t="str">
        <f>IFERROR(VLOOKUP(B1014,[2]Sheet2!K:L,2,0), "Laptop")</f>
        <v>Laptop</v>
      </c>
    </row>
    <row r="1015" spans="1:8" x14ac:dyDescent="0.35">
      <c r="A1015" t="s">
        <v>1433</v>
      </c>
      <c r="B1015" t="s">
        <v>37</v>
      </c>
      <c r="C1015" t="s">
        <v>10</v>
      </c>
      <c r="D1015" t="s">
        <v>11</v>
      </c>
      <c r="E1015" t="s">
        <v>739</v>
      </c>
      <c r="F1015" t="s">
        <v>2194</v>
      </c>
      <c r="G1015" t="s">
        <v>753</v>
      </c>
      <c r="H1015" t="str">
        <f>IFERROR(VLOOKUP(B1015,[2]Sheet2!K:L,2,0), "Laptop")</f>
        <v>Laptop</v>
      </c>
    </row>
    <row r="1016" spans="1:8" x14ac:dyDescent="0.35">
      <c r="A1016" t="s">
        <v>1166</v>
      </c>
      <c r="B1016" t="s">
        <v>17</v>
      </c>
      <c r="C1016" t="s">
        <v>10</v>
      </c>
      <c r="D1016" t="s">
        <v>11</v>
      </c>
      <c r="E1016" t="s">
        <v>739</v>
      </c>
      <c r="F1016" t="s">
        <v>2195</v>
      </c>
      <c r="G1016" t="s">
        <v>122</v>
      </c>
      <c r="H1016" t="str">
        <f>IFERROR(VLOOKUP(B1016,[2]Sheet2!K:L,2,0), "Laptop")</f>
        <v>Laptop</v>
      </c>
    </row>
    <row r="1017" spans="1:8" x14ac:dyDescent="0.35">
      <c r="A1017" t="s">
        <v>2196</v>
      </c>
      <c r="B1017" t="s">
        <v>17</v>
      </c>
      <c r="C1017" t="s">
        <v>10</v>
      </c>
      <c r="D1017" t="s">
        <v>11</v>
      </c>
      <c r="E1017" t="s">
        <v>739</v>
      </c>
      <c r="F1017" t="s">
        <v>2197</v>
      </c>
      <c r="G1017" t="s">
        <v>1016</v>
      </c>
      <c r="H1017" t="str">
        <f>IFERROR(VLOOKUP(B1017,[2]Sheet2!K:L,2,0), "Laptop")</f>
        <v>Laptop</v>
      </c>
    </row>
    <row r="1018" spans="1:8" x14ac:dyDescent="0.35">
      <c r="A1018" t="s">
        <v>2198</v>
      </c>
      <c r="B1018" t="s">
        <v>27</v>
      </c>
      <c r="C1018" t="s">
        <v>10</v>
      </c>
      <c r="D1018" t="s">
        <v>11</v>
      </c>
      <c r="E1018" t="s">
        <v>739</v>
      </c>
      <c r="F1018" t="s">
        <v>2199</v>
      </c>
      <c r="G1018" t="s">
        <v>612</v>
      </c>
      <c r="H1018" t="str">
        <f>IFERROR(VLOOKUP(B1018,[2]Sheet2!K:L,2,0), "Laptop")</f>
        <v>Laptop</v>
      </c>
    </row>
    <row r="1019" spans="1:8" x14ac:dyDescent="0.35">
      <c r="A1019" t="s">
        <v>2200</v>
      </c>
      <c r="B1019" t="s">
        <v>27</v>
      </c>
      <c r="C1019" t="s">
        <v>10</v>
      </c>
      <c r="D1019" t="s">
        <v>11</v>
      </c>
      <c r="E1019" t="s">
        <v>739</v>
      </c>
      <c r="F1019" t="s">
        <v>2201</v>
      </c>
      <c r="G1019" t="s">
        <v>777</v>
      </c>
      <c r="H1019" t="str">
        <f>IFERROR(VLOOKUP(B1019,[2]Sheet2!K:L,2,0), "Laptop")</f>
        <v>Laptop</v>
      </c>
    </row>
    <row r="1020" spans="1:8" x14ac:dyDescent="0.35">
      <c r="A1020" t="s">
        <v>1965</v>
      </c>
      <c r="B1020" t="s">
        <v>27</v>
      </c>
      <c r="C1020" t="s">
        <v>10</v>
      </c>
      <c r="D1020" t="s">
        <v>11</v>
      </c>
      <c r="E1020" t="s">
        <v>739</v>
      </c>
      <c r="F1020" t="s">
        <v>2202</v>
      </c>
      <c r="G1020" t="s">
        <v>1536</v>
      </c>
      <c r="H1020" t="str">
        <f>IFERROR(VLOOKUP(B1020,[2]Sheet2!K:L,2,0), "Laptop")</f>
        <v>Laptop</v>
      </c>
    </row>
    <row r="1021" spans="1:8" x14ac:dyDescent="0.35">
      <c r="A1021" t="s">
        <v>2203</v>
      </c>
      <c r="B1021" t="s">
        <v>27</v>
      </c>
      <c r="C1021" t="s">
        <v>10</v>
      </c>
      <c r="D1021" t="s">
        <v>11</v>
      </c>
      <c r="E1021" t="s">
        <v>739</v>
      </c>
      <c r="F1021" t="s">
        <v>2204</v>
      </c>
      <c r="G1021" t="s">
        <v>617</v>
      </c>
      <c r="H1021" t="str">
        <f>IFERROR(VLOOKUP(B1021,[2]Sheet2!K:L,2,0), "Laptop")</f>
        <v>Laptop</v>
      </c>
    </row>
    <row r="1022" spans="1:8" x14ac:dyDescent="0.35">
      <c r="A1022" t="s">
        <v>2205</v>
      </c>
      <c r="B1022" t="s">
        <v>27</v>
      </c>
      <c r="C1022" t="s">
        <v>10</v>
      </c>
      <c r="D1022" t="s">
        <v>11</v>
      </c>
      <c r="E1022" t="s">
        <v>739</v>
      </c>
      <c r="F1022" t="s">
        <v>2206</v>
      </c>
      <c r="G1022" t="s">
        <v>2207</v>
      </c>
      <c r="H1022" t="str">
        <f>IFERROR(VLOOKUP(B1022,[2]Sheet2!K:L,2,0), "Laptop")</f>
        <v>Laptop</v>
      </c>
    </row>
    <row r="1023" spans="1:8" x14ac:dyDescent="0.35">
      <c r="A1023" t="s">
        <v>2208</v>
      </c>
      <c r="B1023" t="s">
        <v>17</v>
      </c>
      <c r="C1023" t="s">
        <v>10</v>
      </c>
      <c r="D1023" t="s">
        <v>11</v>
      </c>
      <c r="E1023" t="s">
        <v>739</v>
      </c>
      <c r="F1023" t="s">
        <v>2209</v>
      </c>
      <c r="G1023" t="s">
        <v>1162</v>
      </c>
      <c r="H1023" t="str">
        <f>IFERROR(VLOOKUP(B1023,[2]Sheet2!K:L,2,0), "Laptop")</f>
        <v>Laptop</v>
      </c>
    </row>
    <row r="1024" spans="1:8" x14ac:dyDescent="0.35">
      <c r="A1024" t="s">
        <v>2210</v>
      </c>
      <c r="B1024" t="s">
        <v>37</v>
      </c>
      <c r="C1024" t="s">
        <v>10</v>
      </c>
      <c r="D1024" t="s">
        <v>11</v>
      </c>
      <c r="E1024" t="s">
        <v>739</v>
      </c>
      <c r="F1024" t="s">
        <v>2211</v>
      </c>
      <c r="G1024" t="s">
        <v>819</v>
      </c>
      <c r="H1024" t="str">
        <f>IFERROR(VLOOKUP(B1024,[2]Sheet2!K:L,2,0), "Laptop")</f>
        <v>Laptop</v>
      </c>
    </row>
    <row r="1025" spans="1:8" x14ac:dyDescent="0.35">
      <c r="A1025" t="s">
        <v>2212</v>
      </c>
      <c r="B1025" t="s">
        <v>194</v>
      </c>
      <c r="C1025" t="s">
        <v>10</v>
      </c>
      <c r="D1025" t="s">
        <v>11</v>
      </c>
      <c r="E1025" t="s">
        <v>739</v>
      </c>
      <c r="F1025" t="s">
        <v>2213</v>
      </c>
      <c r="G1025" t="s">
        <v>942</v>
      </c>
      <c r="H1025" t="str">
        <f>IFERROR(VLOOKUP(B1025,[2]Sheet2!K:L,2,0), "Laptop")</f>
        <v>Laptop</v>
      </c>
    </row>
    <row r="1026" spans="1:8" x14ac:dyDescent="0.35">
      <c r="A1026" t="s">
        <v>1205</v>
      </c>
      <c r="B1026" t="s">
        <v>17</v>
      </c>
      <c r="C1026" t="s">
        <v>10</v>
      </c>
      <c r="D1026" t="s">
        <v>11</v>
      </c>
      <c r="E1026" t="s">
        <v>739</v>
      </c>
      <c r="F1026" t="s">
        <v>2214</v>
      </c>
      <c r="G1026" t="s">
        <v>1054</v>
      </c>
      <c r="H1026" t="str">
        <f>IFERROR(VLOOKUP(B1026,[2]Sheet2!K:L,2,0), "Laptop")</f>
        <v>Laptop</v>
      </c>
    </row>
    <row r="1027" spans="1:8" x14ac:dyDescent="0.35">
      <c r="A1027" t="s">
        <v>2215</v>
      </c>
      <c r="B1027" t="s">
        <v>17</v>
      </c>
      <c r="C1027" t="s">
        <v>10</v>
      </c>
      <c r="D1027" t="s">
        <v>11</v>
      </c>
      <c r="E1027" t="s">
        <v>739</v>
      </c>
      <c r="F1027" t="s">
        <v>2216</v>
      </c>
      <c r="G1027" t="s">
        <v>1889</v>
      </c>
      <c r="H1027" t="str">
        <f>IFERROR(VLOOKUP(B1027,[2]Sheet2!K:L,2,0), "Laptop")</f>
        <v>Laptop</v>
      </c>
    </row>
    <row r="1028" spans="1:8" x14ac:dyDescent="0.35">
      <c r="A1028" t="s">
        <v>901</v>
      </c>
      <c r="B1028" t="s">
        <v>1127</v>
      </c>
      <c r="C1028" t="s">
        <v>10</v>
      </c>
      <c r="D1028" t="s">
        <v>11</v>
      </c>
      <c r="E1028" t="s">
        <v>739</v>
      </c>
      <c r="F1028" t="s">
        <v>2217</v>
      </c>
      <c r="G1028" t="s">
        <v>1275</v>
      </c>
      <c r="H1028" t="str">
        <f>IFERROR(VLOOKUP(B1028,[2]Sheet2!K:L,2,0), "Laptop")</f>
        <v>Laptop</v>
      </c>
    </row>
    <row r="1029" spans="1:8" x14ac:dyDescent="0.35">
      <c r="A1029" t="s">
        <v>2218</v>
      </c>
      <c r="B1029" t="s">
        <v>1031</v>
      </c>
      <c r="C1029" t="s">
        <v>10</v>
      </c>
      <c r="D1029" t="s">
        <v>11</v>
      </c>
      <c r="E1029" t="s">
        <v>739</v>
      </c>
      <c r="F1029" t="s">
        <v>2219</v>
      </c>
      <c r="H1029" t="str">
        <f>IFERROR(VLOOKUP(B1029,[2]Sheet2!K:L,2,0), "Laptop")</f>
        <v>Laptop</v>
      </c>
    </row>
    <row r="1030" spans="1:8" x14ac:dyDescent="0.35">
      <c r="A1030" t="s">
        <v>1872</v>
      </c>
      <c r="B1030" t="s">
        <v>17</v>
      </c>
      <c r="C1030" t="s">
        <v>10</v>
      </c>
      <c r="D1030" t="s">
        <v>11</v>
      </c>
      <c r="E1030" t="s">
        <v>739</v>
      </c>
      <c r="F1030" t="s">
        <v>2220</v>
      </c>
      <c r="G1030" t="s">
        <v>661</v>
      </c>
      <c r="H1030" t="str">
        <f>IFERROR(VLOOKUP(B1030,[2]Sheet2!K:L,2,0), "Laptop")</f>
        <v>Laptop</v>
      </c>
    </row>
    <row r="1031" spans="1:8" x14ac:dyDescent="0.35">
      <c r="A1031" t="s">
        <v>2221</v>
      </c>
      <c r="B1031" t="s">
        <v>17</v>
      </c>
      <c r="C1031" t="s">
        <v>10</v>
      </c>
      <c r="D1031" t="s">
        <v>11</v>
      </c>
      <c r="E1031" t="s">
        <v>739</v>
      </c>
      <c r="F1031" t="s">
        <v>2222</v>
      </c>
      <c r="G1031" t="s">
        <v>768</v>
      </c>
      <c r="H1031" t="str">
        <f>IFERROR(VLOOKUP(B1031,[2]Sheet2!K:L,2,0), "Laptop")</f>
        <v>Laptop</v>
      </c>
    </row>
    <row r="1032" spans="1:8" x14ac:dyDescent="0.35">
      <c r="A1032" t="s">
        <v>2223</v>
      </c>
      <c r="B1032" t="s">
        <v>37</v>
      </c>
      <c r="C1032" t="s">
        <v>10</v>
      </c>
      <c r="D1032" t="s">
        <v>11</v>
      </c>
      <c r="E1032" t="s">
        <v>739</v>
      </c>
      <c r="F1032" t="s">
        <v>2224</v>
      </c>
      <c r="G1032" t="s">
        <v>955</v>
      </c>
      <c r="H1032" t="str">
        <f>IFERROR(VLOOKUP(B1032,[2]Sheet2!K:L,2,0), "Laptop")</f>
        <v>Laptop</v>
      </c>
    </row>
    <row r="1033" spans="1:8" x14ac:dyDescent="0.35">
      <c r="A1033" t="s">
        <v>2225</v>
      </c>
      <c r="B1033" t="s">
        <v>27</v>
      </c>
      <c r="C1033" t="s">
        <v>10</v>
      </c>
      <c r="D1033" t="s">
        <v>11</v>
      </c>
      <c r="E1033" t="s">
        <v>739</v>
      </c>
      <c r="F1033" t="s">
        <v>2226</v>
      </c>
      <c r="G1033" t="s">
        <v>799</v>
      </c>
      <c r="H1033" t="str">
        <f>IFERROR(VLOOKUP(B1033,[2]Sheet2!K:L,2,0), "Laptop")</f>
        <v>Laptop</v>
      </c>
    </row>
    <row r="1034" spans="1:8" x14ac:dyDescent="0.35">
      <c r="A1034" t="s">
        <v>2227</v>
      </c>
      <c r="B1034" t="s">
        <v>37</v>
      </c>
      <c r="C1034" t="s">
        <v>10</v>
      </c>
      <c r="D1034" t="s">
        <v>11</v>
      </c>
      <c r="E1034" t="s">
        <v>739</v>
      </c>
      <c r="F1034" t="s">
        <v>2228</v>
      </c>
      <c r="G1034" t="s">
        <v>765</v>
      </c>
      <c r="H1034" t="str">
        <f>IFERROR(VLOOKUP(B1034,[2]Sheet2!K:L,2,0), "Laptop")</f>
        <v>Laptop</v>
      </c>
    </row>
    <row r="1035" spans="1:8" x14ac:dyDescent="0.35">
      <c r="A1035" t="s">
        <v>2229</v>
      </c>
      <c r="B1035" t="s">
        <v>37</v>
      </c>
      <c r="C1035" t="s">
        <v>10</v>
      </c>
      <c r="D1035" t="s">
        <v>11</v>
      </c>
      <c r="E1035" t="s">
        <v>739</v>
      </c>
      <c r="F1035" t="s">
        <v>2230</v>
      </c>
      <c r="G1035" t="s">
        <v>774</v>
      </c>
      <c r="H1035" t="str">
        <f>IFERROR(VLOOKUP(B1035,[2]Sheet2!K:L,2,0), "Laptop")</f>
        <v>Laptop</v>
      </c>
    </row>
    <row r="1036" spans="1:8" x14ac:dyDescent="0.35">
      <c r="A1036" t="s">
        <v>2231</v>
      </c>
      <c r="B1036" t="s">
        <v>130</v>
      </c>
      <c r="C1036" t="s">
        <v>10</v>
      </c>
      <c r="D1036" t="s">
        <v>11</v>
      </c>
      <c r="E1036" t="s">
        <v>739</v>
      </c>
      <c r="F1036" t="s">
        <v>2232</v>
      </c>
      <c r="G1036" t="s">
        <v>799</v>
      </c>
      <c r="H1036" t="str">
        <f>IFERROR(VLOOKUP(B1036,[2]Sheet2!K:L,2,0), "Laptop")</f>
        <v>Desktop</v>
      </c>
    </row>
    <row r="1037" spans="1:8" x14ac:dyDescent="0.35">
      <c r="A1037" t="s">
        <v>2233</v>
      </c>
      <c r="B1037" t="s">
        <v>64</v>
      </c>
      <c r="C1037" t="s">
        <v>10</v>
      </c>
      <c r="D1037" t="s">
        <v>11</v>
      </c>
      <c r="E1037" t="s">
        <v>739</v>
      </c>
      <c r="F1037" t="s">
        <v>2234</v>
      </c>
      <c r="G1037" t="s">
        <v>1470</v>
      </c>
      <c r="H1037" t="str">
        <f>IFERROR(VLOOKUP(B1037,[2]Sheet2!K:L,2,0), "Laptop")</f>
        <v>Desktop</v>
      </c>
    </row>
    <row r="1038" spans="1:8" x14ac:dyDescent="0.35">
      <c r="A1038" t="s">
        <v>2235</v>
      </c>
      <c r="B1038" t="s">
        <v>17</v>
      </c>
      <c r="C1038" t="s">
        <v>10</v>
      </c>
      <c r="D1038" t="s">
        <v>11</v>
      </c>
      <c r="E1038" t="s">
        <v>739</v>
      </c>
      <c r="F1038" t="s">
        <v>2236</v>
      </c>
      <c r="G1038" t="s">
        <v>2237</v>
      </c>
      <c r="H1038" t="str">
        <f>IFERROR(VLOOKUP(B1038,[2]Sheet2!K:L,2,0), "Laptop")</f>
        <v>Laptop</v>
      </c>
    </row>
    <row r="1039" spans="1:8" x14ac:dyDescent="0.35">
      <c r="A1039" t="s">
        <v>2238</v>
      </c>
      <c r="B1039" t="s">
        <v>37</v>
      </c>
      <c r="C1039" t="s">
        <v>10</v>
      </c>
      <c r="D1039" t="s">
        <v>11</v>
      </c>
      <c r="E1039" t="s">
        <v>739</v>
      </c>
      <c r="F1039" t="s">
        <v>2239</v>
      </c>
      <c r="G1039" t="s">
        <v>30</v>
      </c>
      <c r="H1039" t="str">
        <f>IFERROR(VLOOKUP(B1039,[2]Sheet2!K:L,2,0), "Laptop")</f>
        <v>Laptop</v>
      </c>
    </row>
    <row r="1040" spans="1:8" x14ac:dyDescent="0.35">
      <c r="A1040" t="s">
        <v>2240</v>
      </c>
      <c r="B1040" t="s">
        <v>37</v>
      </c>
      <c r="C1040" t="s">
        <v>10</v>
      </c>
      <c r="D1040" t="s">
        <v>11</v>
      </c>
      <c r="E1040" t="s">
        <v>739</v>
      </c>
      <c r="F1040" t="s">
        <v>2241</v>
      </c>
      <c r="G1040" t="s">
        <v>1316</v>
      </c>
      <c r="H1040" t="str">
        <f>IFERROR(VLOOKUP(B1040,[2]Sheet2!K:L,2,0), "Laptop")</f>
        <v>Laptop</v>
      </c>
    </row>
    <row r="1041" spans="1:8" x14ac:dyDescent="0.35">
      <c r="A1041" t="s">
        <v>1205</v>
      </c>
      <c r="B1041" t="s">
        <v>32</v>
      </c>
      <c r="C1041" t="s">
        <v>10</v>
      </c>
      <c r="D1041" t="s">
        <v>11</v>
      </c>
      <c r="E1041" t="s">
        <v>739</v>
      </c>
      <c r="F1041" t="s">
        <v>1206</v>
      </c>
      <c r="G1041" t="s">
        <v>577</v>
      </c>
      <c r="H1041" t="str">
        <f>IFERROR(VLOOKUP(B1041,[2]Sheet2!K:L,2,0), "Laptop")</f>
        <v>Laptop</v>
      </c>
    </row>
    <row r="1042" spans="1:8" x14ac:dyDescent="0.35">
      <c r="A1042" t="s">
        <v>2242</v>
      </c>
      <c r="B1042" t="s">
        <v>64</v>
      </c>
      <c r="C1042" t="s">
        <v>10</v>
      </c>
      <c r="D1042" t="s">
        <v>11</v>
      </c>
      <c r="E1042" t="s">
        <v>739</v>
      </c>
      <c r="F1042" t="s">
        <v>2243</v>
      </c>
      <c r="G1042" t="s">
        <v>2244</v>
      </c>
      <c r="H1042" t="str">
        <f>IFERROR(VLOOKUP(B1042,[2]Sheet2!K:L,2,0), "Laptop")</f>
        <v>Desktop</v>
      </c>
    </row>
    <row r="1043" spans="1:8" x14ac:dyDescent="0.35">
      <c r="A1043" t="s">
        <v>2245</v>
      </c>
      <c r="B1043" t="s">
        <v>27</v>
      </c>
      <c r="C1043" t="s">
        <v>10</v>
      </c>
      <c r="D1043" t="s">
        <v>11</v>
      </c>
      <c r="E1043" t="s">
        <v>739</v>
      </c>
      <c r="F1043" t="s">
        <v>2246</v>
      </c>
      <c r="G1043" t="s">
        <v>765</v>
      </c>
      <c r="H1043" t="str">
        <f>IFERROR(VLOOKUP(B1043,[2]Sheet2!K:L,2,0), "Laptop")</f>
        <v>Laptop</v>
      </c>
    </row>
    <row r="1044" spans="1:8" x14ac:dyDescent="0.35">
      <c r="A1044" t="s">
        <v>2247</v>
      </c>
      <c r="B1044" t="s">
        <v>37</v>
      </c>
      <c r="C1044" t="s">
        <v>10</v>
      </c>
      <c r="D1044" t="s">
        <v>11</v>
      </c>
      <c r="E1044" t="s">
        <v>739</v>
      </c>
      <c r="F1044" t="s">
        <v>2248</v>
      </c>
      <c r="G1044" t="s">
        <v>110</v>
      </c>
      <c r="H1044" t="str">
        <f>IFERROR(VLOOKUP(B1044,[2]Sheet2!K:L,2,0), "Laptop")</f>
        <v>Laptop</v>
      </c>
    </row>
    <row r="1045" spans="1:8" x14ac:dyDescent="0.35">
      <c r="A1045" t="s">
        <v>2249</v>
      </c>
      <c r="B1045" t="s">
        <v>27</v>
      </c>
      <c r="C1045" t="s">
        <v>10</v>
      </c>
      <c r="D1045" t="s">
        <v>11</v>
      </c>
      <c r="E1045" t="s">
        <v>739</v>
      </c>
      <c r="F1045" t="s">
        <v>2250</v>
      </c>
      <c r="G1045" t="s">
        <v>1000</v>
      </c>
      <c r="H1045" t="str">
        <f>IFERROR(VLOOKUP(B1045,[2]Sheet2!K:L,2,0), "Laptop")</f>
        <v>Laptop</v>
      </c>
    </row>
    <row r="1046" spans="1:8" x14ac:dyDescent="0.35">
      <c r="A1046" t="s">
        <v>2251</v>
      </c>
      <c r="B1046" t="s">
        <v>17</v>
      </c>
      <c r="C1046" t="s">
        <v>10</v>
      </c>
      <c r="D1046" t="s">
        <v>11</v>
      </c>
      <c r="E1046" t="s">
        <v>739</v>
      </c>
      <c r="F1046" t="s">
        <v>2252</v>
      </c>
      <c r="G1046" t="s">
        <v>577</v>
      </c>
      <c r="H1046" t="str">
        <f>IFERROR(VLOOKUP(B1046,[2]Sheet2!K:L,2,0), "Laptop")</f>
        <v>Laptop</v>
      </c>
    </row>
    <row r="1047" spans="1:8" x14ac:dyDescent="0.35">
      <c r="A1047" t="s">
        <v>2253</v>
      </c>
      <c r="B1047" t="s">
        <v>37</v>
      </c>
      <c r="C1047" t="s">
        <v>10</v>
      </c>
      <c r="D1047" t="s">
        <v>11</v>
      </c>
      <c r="E1047" t="s">
        <v>739</v>
      </c>
      <c r="F1047" t="s">
        <v>2254</v>
      </c>
      <c r="G1047" t="s">
        <v>661</v>
      </c>
      <c r="H1047" t="str">
        <f>IFERROR(VLOOKUP(B1047,[2]Sheet2!K:L,2,0), "Laptop")</f>
        <v>Laptop</v>
      </c>
    </row>
    <row r="1048" spans="1:8" x14ac:dyDescent="0.35">
      <c r="A1048" t="s">
        <v>2255</v>
      </c>
      <c r="B1048" t="s">
        <v>17</v>
      </c>
      <c r="C1048" t="s">
        <v>10</v>
      </c>
      <c r="D1048" t="s">
        <v>11</v>
      </c>
      <c r="E1048" t="s">
        <v>739</v>
      </c>
      <c r="F1048" t="s">
        <v>2256</v>
      </c>
      <c r="G1048" t="s">
        <v>993</v>
      </c>
      <c r="H1048" t="str">
        <f>IFERROR(VLOOKUP(B1048,[2]Sheet2!K:L,2,0), "Laptop")</f>
        <v>Laptop</v>
      </c>
    </row>
    <row r="1049" spans="1:8" x14ac:dyDescent="0.35">
      <c r="A1049" t="s">
        <v>2257</v>
      </c>
      <c r="B1049" t="s">
        <v>17</v>
      </c>
      <c r="C1049" t="s">
        <v>10</v>
      </c>
      <c r="D1049" t="s">
        <v>11</v>
      </c>
      <c r="E1049" t="s">
        <v>739</v>
      </c>
      <c r="F1049" t="s">
        <v>2258</v>
      </c>
      <c r="G1049" t="s">
        <v>2017</v>
      </c>
      <c r="H1049" t="str">
        <f>IFERROR(VLOOKUP(B1049,[2]Sheet2!K:L,2,0), "Laptop")</f>
        <v>Laptop</v>
      </c>
    </row>
    <row r="1050" spans="1:8" x14ac:dyDescent="0.35">
      <c r="A1050" t="s">
        <v>2259</v>
      </c>
      <c r="B1050" t="s">
        <v>17</v>
      </c>
      <c r="C1050" t="s">
        <v>10</v>
      </c>
      <c r="D1050" t="s">
        <v>11</v>
      </c>
      <c r="E1050" t="s">
        <v>739</v>
      </c>
      <c r="F1050" t="s">
        <v>2260</v>
      </c>
      <c r="G1050" t="s">
        <v>822</v>
      </c>
      <c r="H1050" t="str">
        <f>IFERROR(VLOOKUP(B1050,[2]Sheet2!K:L,2,0), "Laptop")</f>
        <v>Laptop</v>
      </c>
    </row>
    <row r="1051" spans="1:8" x14ac:dyDescent="0.35">
      <c r="A1051" t="s">
        <v>2261</v>
      </c>
      <c r="B1051" t="s">
        <v>17</v>
      </c>
      <c r="C1051" t="s">
        <v>10</v>
      </c>
      <c r="D1051" t="s">
        <v>11</v>
      </c>
      <c r="E1051" t="s">
        <v>739</v>
      </c>
      <c r="F1051" t="s">
        <v>2262</v>
      </c>
      <c r="G1051" t="s">
        <v>759</v>
      </c>
      <c r="H1051" t="str">
        <f>IFERROR(VLOOKUP(B1051,[2]Sheet2!K:L,2,0), "Laptop")</f>
        <v>Laptop</v>
      </c>
    </row>
    <row r="1052" spans="1:8" x14ac:dyDescent="0.35">
      <c r="A1052" t="s">
        <v>2263</v>
      </c>
      <c r="B1052" t="s">
        <v>37</v>
      </c>
      <c r="C1052" t="s">
        <v>10</v>
      </c>
      <c r="D1052" t="s">
        <v>11</v>
      </c>
      <c r="E1052" t="s">
        <v>739</v>
      </c>
      <c r="F1052" t="s">
        <v>2264</v>
      </c>
      <c r="G1052" t="s">
        <v>1284</v>
      </c>
      <c r="H1052" t="str">
        <f>IFERROR(VLOOKUP(B1052,[2]Sheet2!K:L,2,0), "Laptop")</f>
        <v>Laptop</v>
      </c>
    </row>
    <row r="1053" spans="1:8" x14ac:dyDescent="0.35">
      <c r="A1053" t="s">
        <v>1417</v>
      </c>
      <c r="B1053" t="s">
        <v>37</v>
      </c>
      <c r="C1053" t="s">
        <v>10</v>
      </c>
      <c r="D1053" t="s">
        <v>11</v>
      </c>
      <c r="E1053" t="s">
        <v>739</v>
      </c>
      <c r="F1053" t="s">
        <v>2265</v>
      </c>
      <c r="G1053" t="s">
        <v>791</v>
      </c>
      <c r="H1053" t="str">
        <f>IFERROR(VLOOKUP(B1053,[2]Sheet2!K:L,2,0), "Laptop")</f>
        <v>Laptop</v>
      </c>
    </row>
    <row r="1054" spans="1:8" x14ac:dyDescent="0.35">
      <c r="A1054" t="s">
        <v>2266</v>
      </c>
      <c r="B1054" t="s">
        <v>17</v>
      </c>
      <c r="C1054" t="s">
        <v>10</v>
      </c>
      <c r="D1054" t="s">
        <v>11</v>
      </c>
      <c r="E1054" t="s">
        <v>739</v>
      </c>
      <c r="F1054" t="s">
        <v>2267</v>
      </c>
      <c r="G1054" t="s">
        <v>2268</v>
      </c>
      <c r="H1054" t="str">
        <f>IFERROR(VLOOKUP(B1054,[2]Sheet2!K:L,2,0), "Laptop")</f>
        <v>Laptop</v>
      </c>
    </row>
    <row r="1055" spans="1:8" x14ac:dyDescent="0.35">
      <c r="A1055" t="s">
        <v>2269</v>
      </c>
      <c r="B1055" t="s">
        <v>1222</v>
      </c>
      <c r="C1055" t="s">
        <v>10</v>
      </c>
      <c r="D1055" t="s">
        <v>11</v>
      </c>
      <c r="E1055" t="s">
        <v>739</v>
      </c>
      <c r="F1055" t="s">
        <v>2270</v>
      </c>
      <c r="G1055" t="s">
        <v>896</v>
      </c>
      <c r="H1055" t="str">
        <f>IFERROR(VLOOKUP(B1055,[2]Sheet2!K:L,2,0), "Laptop")</f>
        <v>Laptop</v>
      </c>
    </row>
    <row r="1056" spans="1:8" x14ac:dyDescent="0.35">
      <c r="A1056" t="s">
        <v>2271</v>
      </c>
      <c r="B1056" t="s">
        <v>37</v>
      </c>
      <c r="C1056" t="s">
        <v>10</v>
      </c>
      <c r="D1056" t="s">
        <v>11</v>
      </c>
      <c r="E1056" t="s">
        <v>739</v>
      </c>
      <c r="F1056" t="s">
        <v>2272</v>
      </c>
      <c r="G1056" t="s">
        <v>2273</v>
      </c>
      <c r="H1056" t="str">
        <f>IFERROR(VLOOKUP(B1056,[2]Sheet2!K:L,2,0), "Laptop")</f>
        <v>Laptop</v>
      </c>
    </row>
    <row r="1057" spans="1:8" x14ac:dyDescent="0.35">
      <c r="A1057" t="s">
        <v>2274</v>
      </c>
      <c r="B1057" t="s">
        <v>194</v>
      </c>
      <c r="C1057" t="s">
        <v>10</v>
      </c>
      <c r="D1057" t="s">
        <v>11</v>
      </c>
      <c r="E1057" t="s">
        <v>739</v>
      </c>
      <c r="F1057" t="s">
        <v>2275</v>
      </c>
      <c r="G1057" t="s">
        <v>550</v>
      </c>
      <c r="H1057" t="str">
        <f>IFERROR(VLOOKUP(B1057,[2]Sheet2!K:L,2,0), "Laptop")</f>
        <v>Laptop</v>
      </c>
    </row>
    <row r="1058" spans="1:8" x14ac:dyDescent="0.35">
      <c r="A1058" t="s">
        <v>2276</v>
      </c>
      <c r="B1058" t="s">
        <v>2277</v>
      </c>
      <c r="C1058" t="s">
        <v>10</v>
      </c>
      <c r="D1058" t="s">
        <v>11</v>
      </c>
      <c r="E1058" t="s">
        <v>739</v>
      </c>
      <c r="F1058" t="s">
        <v>2278</v>
      </c>
      <c r="G1058" t="s">
        <v>1209</v>
      </c>
      <c r="H1058" t="str">
        <f>IFERROR(VLOOKUP(B1058,[2]Sheet2!K:L,2,0), "Laptop")</f>
        <v>Laptop</v>
      </c>
    </row>
    <row r="1059" spans="1:8" x14ac:dyDescent="0.35">
      <c r="A1059" t="s">
        <v>2279</v>
      </c>
      <c r="B1059" t="s">
        <v>37</v>
      </c>
      <c r="C1059" t="s">
        <v>10</v>
      </c>
      <c r="D1059" t="s">
        <v>11</v>
      </c>
      <c r="E1059" t="s">
        <v>739</v>
      </c>
      <c r="F1059" t="s">
        <v>2280</v>
      </c>
      <c r="G1059" t="s">
        <v>756</v>
      </c>
      <c r="H1059" t="str">
        <f>IFERROR(VLOOKUP(B1059,[2]Sheet2!K:L,2,0), "Laptop")</f>
        <v>Laptop</v>
      </c>
    </row>
    <row r="1060" spans="1:8" x14ac:dyDescent="0.35">
      <c r="A1060" t="s">
        <v>2281</v>
      </c>
      <c r="B1060" t="s">
        <v>37</v>
      </c>
      <c r="C1060" t="s">
        <v>10</v>
      </c>
      <c r="D1060" t="s">
        <v>11</v>
      </c>
      <c r="E1060" t="s">
        <v>739</v>
      </c>
      <c r="F1060" t="s">
        <v>2282</v>
      </c>
      <c r="G1060" t="s">
        <v>888</v>
      </c>
      <c r="H1060" t="str">
        <f>IFERROR(VLOOKUP(B1060,[2]Sheet2!K:L,2,0), "Laptop")</f>
        <v>Laptop</v>
      </c>
    </row>
    <row r="1061" spans="1:8" x14ac:dyDescent="0.35">
      <c r="A1061" t="s">
        <v>2283</v>
      </c>
      <c r="B1061" t="s">
        <v>37</v>
      </c>
      <c r="C1061" t="s">
        <v>10</v>
      </c>
      <c r="D1061" t="s">
        <v>11</v>
      </c>
      <c r="E1061" t="s">
        <v>739</v>
      </c>
      <c r="F1061" t="s">
        <v>2284</v>
      </c>
      <c r="G1061" t="s">
        <v>1188</v>
      </c>
      <c r="H1061" t="str">
        <f>IFERROR(VLOOKUP(B1061,[2]Sheet2!K:L,2,0), "Laptop")</f>
        <v>Laptop</v>
      </c>
    </row>
    <row r="1062" spans="1:8" x14ac:dyDescent="0.35">
      <c r="A1062" t="s">
        <v>2285</v>
      </c>
      <c r="B1062" t="s">
        <v>27</v>
      </c>
      <c r="C1062" t="s">
        <v>10</v>
      </c>
      <c r="D1062" t="s">
        <v>11</v>
      </c>
      <c r="E1062" t="s">
        <v>739</v>
      </c>
      <c r="F1062" t="s">
        <v>2286</v>
      </c>
      <c r="G1062" t="s">
        <v>583</v>
      </c>
      <c r="H1062" t="str">
        <f>IFERROR(VLOOKUP(B1062,[2]Sheet2!K:L,2,0), "Laptop")</f>
        <v>Laptop</v>
      </c>
    </row>
    <row r="1063" spans="1:8" x14ac:dyDescent="0.35">
      <c r="A1063" t="s">
        <v>2287</v>
      </c>
      <c r="B1063" t="s">
        <v>27</v>
      </c>
      <c r="C1063" t="s">
        <v>10</v>
      </c>
      <c r="D1063" t="s">
        <v>11</v>
      </c>
      <c r="E1063" t="s">
        <v>739</v>
      </c>
      <c r="F1063" t="s">
        <v>2288</v>
      </c>
      <c r="G1063" t="s">
        <v>583</v>
      </c>
      <c r="H1063" t="str">
        <f>IFERROR(VLOOKUP(B1063,[2]Sheet2!K:L,2,0), "Laptop")</f>
        <v>Laptop</v>
      </c>
    </row>
    <row r="1064" spans="1:8" x14ac:dyDescent="0.35">
      <c r="A1064" t="s">
        <v>2289</v>
      </c>
      <c r="B1064" t="s">
        <v>207</v>
      </c>
      <c r="C1064" t="s">
        <v>10</v>
      </c>
      <c r="D1064" t="s">
        <v>11</v>
      </c>
      <c r="E1064" t="s">
        <v>739</v>
      </c>
      <c r="F1064" t="s">
        <v>2290</v>
      </c>
      <c r="G1064" t="s">
        <v>759</v>
      </c>
      <c r="H1064" t="str">
        <f>IFERROR(VLOOKUP(B1064,[2]Sheet2!K:L,2,0), "Laptop")</f>
        <v>Laptop</v>
      </c>
    </row>
    <row r="1065" spans="1:8" x14ac:dyDescent="0.35">
      <c r="A1065" t="s">
        <v>2291</v>
      </c>
      <c r="B1065" t="s">
        <v>194</v>
      </c>
      <c r="C1065" t="s">
        <v>10</v>
      </c>
      <c r="D1065" t="s">
        <v>11</v>
      </c>
      <c r="E1065" t="s">
        <v>739</v>
      </c>
      <c r="F1065" t="s">
        <v>2292</v>
      </c>
      <c r="G1065" t="s">
        <v>30</v>
      </c>
      <c r="H1065" t="str">
        <f>IFERROR(VLOOKUP(B1065,[2]Sheet2!K:L,2,0), "Laptop")</f>
        <v>Laptop</v>
      </c>
    </row>
    <row r="1066" spans="1:8" x14ac:dyDescent="0.35">
      <c r="A1066" t="s">
        <v>2293</v>
      </c>
      <c r="B1066" t="s">
        <v>17</v>
      </c>
      <c r="C1066" t="s">
        <v>10</v>
      </c>
      <c r="D1066" t="s">
        <v>11</v>
      </c>
      <c r="E1066" t="s">
        <v>739</v>
      </c>
      <c r="F1066" t="s">
        <v>2294</v>
      </c>
      <c r="G1066" t="s">
        <v>768</v>
      </c>
      <c r="H1066" t="str">
        <f>IFERROR(VLOOKUP(B1066,[2]Sheet2!K:L,2,0), "Laptop")</f>
        <v>Laptop</v>
      </c>
    </row>
    <row r="1067" spans="1:8" x14ac:dyDescent="0.35">
      <c r="A1067" t="s">
        <v>2295</v>
      </c>
      <c r="B1067" t="s">
        <v>37</v>
      </c>
      <c r="C1067" t="s">
        <v>10</v>
      </c>
      <c r="D1067" t="s">
        <v>11</v>
      </c>
      <c r="E1067" t="s">
        <v>739</v>
      </c>
      <c r="F1067" t="s">
        <v>2296</v>
      </c>
      <c r="G1067" t="s">
        <v>777</v>
      </c>
      <c r="H1067" t="str">
        <f>IFERROR(VLOOKUP(B1067,[2]Sheet2!K:L,2,0), "Laptop")</f>
        <v>Laptop</v>
      </c>
    </row>
    <row r="1068" spans="1:8" x14ac:dyDescent="0.35">
      <c r="A1068" t="s">
        <v>2297</v>
      </c>
      <c r="B1068" t="s">
        <v>17</v>
      </c>
      <c r="C1068" t="s">
        <v>10</v>
      </c>
      <c r="D1068" t="s">
        <v>11</v>
      </c>
      <c r="E1068" t="s">
        <v>739</v>
      </c>
      <c r="F1068" t="s">
        <v>2298</v>
      </c>
      <c r="G1068" t="s">
        <v>156</v>
      </c>
      <c r="H1068" t="str">
        <f>IFERROR(VLOOKUP(B1068,[2]Sheet2!K:L,2,0), "Laptop")</f>
        <v>Laptop</v>
      </c>
    </row>
    <row r="1069" spans="1:8" x14ac:dyDescent="0.35">
      <c r="A1069" t="s">
        <v>2299</v>
      </c>
      <c r="B1069" t="s">
        <v>17</v>
      </c>
      <c r="C1069" t="s">
        <v>10</v>
      </c>
      <c r="D1069" t="s">
        <v>11</v>
      </c>
      <c r="E1069" t="s">
        <v>739</v>
      </c>
      <c r="F1069" t="s">
        <v>2300</v>
      </c>
      <c r="G1069" t="s">
        <v>765</v>
      </c>
      <c r="H1069" t="str">
        <f>IFERROR(VLOOKUP(B1069,[2]Sheet2!K:L,2,0), "Laptop")</f>
        <v>Laptop</v>
      </c>
    </row>
    <row r="1070" spans="1:8" x14ac:dyDescent="0.35">
      <c r="A1070" t="s">
        <v>2301</v>
      </c>
      <c r="B1070" t="s">
        <v>37</v>
      </c>
      <c r="C1070" t="s">
        <v>10</v>
      </c>
      <c r="D1070" t="s">
        <v>11</v>
      </c>
      <c r="E1070" t="s">
        <v>739</v>
      </c>
      <c r="F1070" t="s">
        <v>2302</v>
      </c>
      <c r="G1070" t="s">
        <v>993</v>
      </c>
      <c r="H1070" t="str">
        <f>IFERROR(VLOOKUP(B1070,[2]Sheet2!K:L,2,0), "Laptop")</f>
        <v>Laptop</v>
      </c>
    </row>
    <row r="1071" spans="1:8" x14ac:dyDescent="0.35">
      <c r="A1071" t="s">
        <v>2078</v>
      </c>
      <c r="B1071" t="s">
        <v>37</v>
      </c>
      <c r="C1071" t="s">
        <v>10</v>
      </c>
      <c r="D1071" t="s">
        <v>11</v>
      </c>
      <c r="E1071" t="s">
        <v>739</v>
      </c>
      <c r="F1071" t="s">
        <v>2303</v>
      </c>
      <c r="G1071" t="s">
        <v>1677</v>
      </c>
      <c r="H1071" t="str">
        <f>IFERROR(VLOOKUP(B1071,[2]Sheet2!K:L,2,0), "Laptop")</f>
        <v>Laptop</v>
      </c>
    </row>
    <row r="1072" spans="1:8" x14ac:dyDescent="0.35">
      <c r="A1072" t="s">
        <v>2304</v>
      </c>
      <c r="B1072" t="s">
        <v>37</v>
      </c>
      <c r="C1072" t="s">
        <v>10</v>
      </c>
      <c r="D1072" t="s">
        <v>11</v>
      </c>
      <c r="E1072" t="s">
        <v>739</v>
      </c>
      <c r="F1072" t="s">
        <v>2305</v>
      </c>
      <c r="G1072" t="s">
        <v>765</v>
      </c>
      <c r="H1072" t="str">
        <f>IFERROR(VLOOKUP(B1072,[2]Sheet2!K:L,2,0), "Laptop")</f>
        <v>Laptop</v>
      </c>
    </row>
    <row r="1073" spans="1:8" x14ac:dyDescent="0.35">
      <c r="A1073" t="s">
        <v>2306</v>
      </c>
      <c r="B1073" t="s">
        <v>37</v>
      </c>
      <c r="C1073" t="s">
        <v>10</v>
      </c>
      <c r="D1073" t="s">
        <v>11</v>
      </c>
      <c r="E1073" t="s">
        <v>739</v>
      </c>
      <c r="F1073" t="s">
        <v>2307</v>
      </c>
      <c r="G1073" t="s">
        <v>840</v>
      </c>
      <c r="H1073" t="str">
        <f>IFERROR(VLOOKUP(B1073,[2]Sheet2!K:L,2,0), "Laptop")</f>
        <v>Laptop</v>
      </c>
    </row>
    <row r="1074" spans="1:8" x14ac:dyDescent="0.35">
      <c r="A1074" t="s">
        <v>2308</v>
      </c>
      <c r="B1074" t="s">
        <v>362</v>
      </c>
      <c r="C1074" t="s">
        <v>10</v>
      </c>
      <c r="D1074" t="s">
        <v>11</v>
      </c>
      <c r="E1074" t="s">
        <v>739</v>
      </c>
      <c r="F1074" t="s">
        <v>2309</v>
      </c>
      <c r="G1074" t="s">
        <v>580</v>
      </c>
      <c r="H1074" t="str">
        <f>IFERROR(VLOOKUP(B1074,[2]Sheet2!K:L,2,0), "Laptop")</f>
        <v>Desktop</v>
      </c>
    </row>
    <row r="1075" spans="1:8" x14ac:dyDescent="0.35">
      <c r="A1075" t="s">
        <v>2310</v>
      </c>
      <c r="B1075" t="s">
        <v>37</v>
      </c>
      <c r="C1075" t="s">
        <v>10</v>
      </c>
      <c r="D1075" t="s">
        <v>11</v>
      </c>
      <c r="E1075" t="s">
        <v>739</v>
      </c>
      <c r="F1075" t="s">
        <v>2311</v>
      </c>
      <c r="G1075" t="s">
        <v>791</v>
      </c>
      <c r="H1075" t="str">
        <f>IFERROR(VLOOKUP(B1075,[2]Sheet2!K:L,2,0), "Laptop")</f>
        <v>Laptop</v>
      </c>
    </row>
    <row r="1076" spans="1:8" x14ac:dyDescent="0.35">
      <c r="A1076" t="s">
        <v>1294</v>
      </c>
      <c r="B1076" t="s">
        <v>1295</v>
      </c>
      <c r="C1076" t="s">
        <v>10</v>
      </c>
      <c r="D1076" t="s">
        <v>11</v>
      </c>
      <c r="E1076" t="s">
        <v>739</v>
      </c>
      <c r="F1076" t="s">
        <v>1296</v>
      </c>
      <c r="H1076" t="str">
        <f>IFERROR(VLOOKUP(B1076,[2]Sheet2!K:L,2,0), "Laptop")</f>
        <v>Laptop</v>
      </c>
    </row>
    <row r="1077" spans="1:8" x14ac:dyDescent="0.35">
      <c r="A1077" t="s">
        <v>1294</v>
      </c>
      <c r="B1077" t="s">
        <v>289</v>
      </c>
      <c r="C1077" t="s">
        <v>10</v>
      </c>
      <c r="D1077" t="s">
        <v>11</v>
      </c>
      <c r="E1077" t="s">
        <v>739</v>
      </c>
      <c r="F1077" t="s">
        <v>1296</v>
      </c>
      <c r="G1077" t="s">
        <v>661</v>
      </c>
      <c r="H1077" t="str">
        <f>IFERROR(VLOOKUP(B1077,[2]Sheet2!K:L,2,0), "Laptop")</f>
        <v>Laptop</v>
      </c>
    </row>
    <row r="1078" spans="1:8" x14ac:dyDescent="0.35">
      <c r="A1078" t="s">
        <v>2312</v>
      </c>
      <c r="B1078" t="s">
        <v>17</v>
      </c>
      <c r="C1078" t="s">
        <v>10</v>
      </c>
      <c r="D1078" t="s">
        <v>11</v>
      </c>
      <c r="E1078" t="s">
        <v>739</v>
      </c>
      <c r="F1078" t="s">
        <v>2313</v>
      </c>
      <c r="G1078" t="s">
        <v>1236</v>
      </c>
      <c r="H1078" t="str">
        <f>IFERROR(VLOOKUP(B1078,[2]Sheet2!K:L,2,0), "Laptop")</f>
        <v>Laptop</v>
      </c>
    </row>
    <row r="1079" spans="1:8" x14ac:dyDescent="0.35">
      <c r="A1079" t="s">
        <v>2314</v>
      </c>
      <c r="B1079" t="s">
        <v>37</v>
      </c>
      <c r="C1079" t="s">
        <v>10</v>
      </c>
      <c r="D1079" t="s">
        <v>11</v>
      </c>
      <c r="E1079" t="s">
        <v>739</v>
      </c>
      <c r="F1079" t="s">
        <v>2315</v>
      </c>
      <c r="G1079" t="s">
        <v>791</v>
      </c>
      <c r="H1079" t="str">
        <f>IFERROR(VLOOKUP(B1079,[2]Sheet2!K:L,2,0), "Laptop")</f>
        <v>Laptop</v>
      </c>
    </row>
    <row r="1080" spans="1:8" x14ac:dyDescent="0.35">
      <c r="A1080" t="s">
        <v>2316</v>
      </c>
      <c r="B1080" t="s">
        <v>17</v>
      </c>
      <c r="C1080" t="s">
        <v>10</v>
      </c>
      <c r="D1080" t="s">
        <v>11</v>
      </c>
      <c r="E1080" t="s">
        <v>739</v>
      </c>
      <c r="F1080" t="s">
        <v>2317</v>
      </c>
      <c r="G1080" t="s">
        <v>2318</v>
      </c>
      <c r="H1080" t="str">
        <f>IFERROR(VLOOKUP(B1080,[2]Sheet2!K:L,2,0), "Laptop")</f>
        <v>Laptop</v>
      </c>
    </row>
    <row r="1081" spans="1:8" x14ac:dyDescent="0.35">
      <c r="A1081" t="s">
        <v>2319</v>
      </c>
      <c r="B1081" t="s">
        <v>17</v>
      </c>
      <c r="C1081" t="s">
        <v>10</v>
      </c>
      <c r="D1081" t="s">
        <v>11</v>
      </c>
      <c r="E1081" t="s">
        <v>739</v>
      </c>
      <c r="F1081" t="s">
        <v>2320</v>
      </c>
      <c r="G1081" t="s">
        <v>756</v>
      </c>
      <c r="H1081" t="str">
        <f>IFERROR(VLOOKUP(B1081,[2]Sheet2!K:L,2,0), "Laptop")</f>
        <v>Laptop</v>
      </c>
    </row>
    <row r="1082" spans="1:8" x14ac:dyDescent="0.35">
      <c r="A1082" t="s">
        <v>2321</v>
      </c>
      <c r="B1082" t="s">
        <v>17</v>
      </c>
      <c r="C1082" t="s">
        <v>10</v>
      </c>
      <c r="D1082" t="s">
        <v>11</v>
      </c>
      <c r="E1082" t="s">
        <v>739</v>
      </c>
      <c r="F1082" t="s">
        <v>2322</v>
      </c>
      <c r="G1082" t="s">
        <v>1677</v>
      </c>
      <c r="H1082" t="str">
        <f>IFERROR(VLOOKUP(B1082,[2]Sheet2!K:L,2,0), "Laptop")</f>
        <v>Laptop</v>
      </c>
    </row>
    <row r="1083" spans="1:8" x14ac:dyDescent="0.35">
      <c r="A1083" t="s">
        <v>2323</v>
      </c>
      <c r="B1083" t="s">
        <v>27</v>
      </c>
      <c r="C1083" t="s">
        <v>10</v>
      </c>
      <c r="D1083" t="s">
        <v>11</v>
      </c>
      <c r="E1083" t="s">
        <v>739</v>
      </c>
      <c r="F1083" t="s">
        <v>2324</v>
      </c>
      <c r="G1083" t="s">
        <v>2325</v>
      </c>
      <c r="H1083" t="str">
        <f>IFERROR(VLOOKUP(B1083,[2]Sheet2!K:L,2,0), "Laptop")</f>
        <v>Laptop</v>
      </c>
    </row>
    <row r="1084" spans="1:8" x14ac:dyDescent="0.35">
      <c r="A1084" t="s">
        <v>2326</v>
      </c>
      <c r="B1084" t="s">
        <v>17</v>
      </c>
      <c r="C1084" t="s">
        <v>10</v>
      </c>
      <c r="D1084" t="s">
        <v>11</v>
      </c>
      <c r="E1084" t="s">
        <v>739</v>
      </c>
      <c r="F1084" t="s">
        <v>2327</v>
      </c>
      <c r="G1084" t="s">
        <v>314</v>
      </c>
      <c r="H1084" t="str">
        <f>IFERROR(VLOOKUP(B1084,[2]Sheet2!K:L,2,0), "Laptop")</f>
        <v>Laptop</v>
      </c>
    </row>
    <row r="1085" spans="1:8" x14ac:dyDescent="0.35">
      <c r="A1085" t="s">
        <v>2328</v>
      </c>
      <c r="B1085" t="s">
        <v>17</v>
      </c>
      <c r="C1085" t="s">
        <v>10</v>
      </c>
      <c r="D1085" t="s">
        <v>11</v>
      </c>
      <c r="E1085" t="s">
        <v>739</v>
      </c>
      <c r="F1085" t="s">
        <v>2329</v>
      </c>
      <c r="G1085" t="s">
        <v>1009</v>
      </c>
      <c r="H1085" t="str">
        <f>IFERROR(VLOOKUP(B1085,[2]Sheet2!K:L,2,0), "Laptop")</f>
        <v>Laptop</v>
      </c>
    </row>
    <row r="1086" spans="1:8" x14ac:dyDescent="0.35">
      <c r="A1086" t="s">
        <v>2330</v>
      </c>
      <c r="B1086" t="s">
        <v>140</v>
      </c>
      <c r="C1086" t="s">
        <v>10</v>
      </c>
      <c r="D1086" t="s">
        <v>11</v>
      </c>
      <c r="E1086" t="s">
        <v>739</v>
      </c>
      <c r="F1086" t="s">
        <v>2331</v>
      </c>
      <c r="G1086" t="s">
        <v>791</v>
      </c>
      <c r="H1086" t="str">
        <f>IFERROR(VLOOKUP(B1086,[2]Sheet2!K:L,2,0), "Laptop")</f>
        <v>Laptop</v>
      </c>
    </row>
    <row r="1087" spans="1:8" x14ac:dyDescent="0.35">
      <c r="A1087" t="s">
        <v>2332</v>
      </c>
      <c r="B1087" t="s">
        <v>17</v>
      </c>
      <c r="C1087" t="s">
        <v>10</v>
      </c>
      <c r="D1087" t="s">
        <v>11</v>
      </c>
      <c r="E1087" t="s">
        <v>739</v>
      </c>
      <c r="F1087" t="s">
        <v>2333</v>
      </c>
      <c r="G1087" t="s">
        <v>774</v>
      </c>
      <c r="H1087" t="str">
        <f>IFERROR(VLOOKUP(B1087,[2]Sheet2!K:L,2,0), "Laptop")</f>
        <v>Laptop</v>
      </c>
    </row>
    <row r="1088" spans="1:8" x14ac:dyDescent="0.35">
      <c r="A1088" t="s">
        <v>2334</v>
      </c>
      <c r="B1088" t="s">
        <v>176</v>
      </c>
      <c r="C1088" t="s">
        <v>10</v>
      </c>
      <c r="D1088" t="s">
        <v>11</v>
      </c>
      <c r="E1088" t="s">
        <v>739</v>
      </c>
      <c r="F1088" t="s">
        <v>2335</v>
      </c>
      <c r="G1088" t="s">
        <v>2336</v>
      </c>
      <c r="H1088" t="str">
        <f>IFERROR(VLOOKUP(B1088,[2]Sheet2!K:L,2,0), "Laptop")</f>
        <v>Laptop</v>
      </c>
    </row>
    <row r="1089" spans="1:8" x14ac:dyDescent="0.35">
      <c r="A1089" t="s">
        <v>2337</v>
      </c>
      <c r="B1089" t="s">
        <v>37</v>
      </c>
      <c r="C1089" t="s">
        <v>10</v>
      </c>
      <c r="D1089" t="s">
        <v>11</v>
      </c>
      <c r="E1089" t="s">
        <v>739</v>
      </c>
      <c r="F1089" t="s">
        <v>2338</v>
      </c>
      <c r="G1089" t="s">
        <v>1463</v>
      </c>
      <c r="H1089" t="str">
        <f>IFERROR(VLOOKUP(B1089,[2]Sheet2!K:L,2,0), "Laptop")</f>
        <v>Laptop</v>
      </c>
    </row>
    <row r="1090" spans="1:8" x14ac:dyDescent="0.35">
      <c r="A1090" t="s">
        <v>2339</v>
      </c>
      <c r="B1090" t="s">
        <v>17</v>
      </c>
      <c r="C1090" t="s">
        <v>10</v>
      </c>
      <c r="D1090" t="s">
        <v>11</v>
      </c>
      <c r="E1090" t="s">
        <v>739</v>
      </c>
      <c r="F1090" t="s">
        <v>2340</v>
      </c>
      <c r="G1090" t="s">
        <v>110</v>
      </c>
      <c r="H1090" t="str">
        <f>IFERROR(VLOOKUP(B1090,[2]Sheet2!K:L,2,0), "Laptop")</f>
        <v>Laptop</v>
      </c>
    </row>
    <row r="1091" spans="1:8" x14ac:dyDescent="0.35">
      <c r="A1091" t="s">
        <v>869</v>
      </c>
      <c r="B1091" t="s">
        <v>64</v>
      </c>
      <c r="C1091" t="s">
        <v>10</v>
      </c>
      <c r="D1091" t="s">
        <v>11</v>
      </c>
      <c r="E1091" t="s">
        <v>739</v>
      </c>
      <c r="F1091" t="s">
        <v>2341</v>
      </c>
      <c r="G1091" t="s">
        <v>915</v>
      </c>
      <c r="H1091" t="str">
        <f>IFERROR(VLOOKUP(B1091,[2]Sheet2!K:L,2,0), "Laptop")</f>
        <v>Desktop</v>
      </c>
    </row>
    <row r="1092" spans="1:8" x14ac:dyDescent="0.35">
      <c r="A1092" t="s">
        <v>2342</v>
      </c>
      <c r="B1092" t="s">
        <v>17</v>
      </c>
      <c r="C1092" t="s">
        <v>10</v>
      </c>
      <c r="D1092" t="s">
        <v>11</v>
      </c>
      <c r="E1092" t="s">
        <v>739</v>
      </c>
      <c r="F1092" t="s">
        <v>2343</v>
      </c>
      <c r="H1092" t="str">
        <f>IFERROR(VLOOKUP(B1092,[2]Sheet2!K:L,2,0), "Laptop")</f>
        <v>Laptop</v>
      </c>
    </row>
    <row r="1093" spans="1:8" x14ac:dyDescent="0.35">
      <c r="A1093" t="s">
        <v>2344</v>
      </c>
      <c r="B1093" t="s">
        <v>37</v>
      </c>
      <c r="C1093" t="s">
        <v>10</v>
      </c>
      <c r="D1093" t="s">
        <v>11</v>
      </c>
      <c r="E1093" t="s">
        <v>739</v>
      </c>
      <c r="F1093" t="s">
        <v>2345</v>
      </c>
      <c r="G1093" t="s">
        <v>1033</v>
      </c>
      <c r="H1093" t="str">
        <f>IFERROR(VLOOKUP(B1093,[2]Sheet2!K:L,2,0), "Laptop")</f>
        <v>Laptop</v>
      </c>
    </row>
    <row r="1094" spans="1:8" x14ac:dyDescent="0.35">
      <c r="A1094" t="s">
        <v>2346</v>
      </c>
      <c r="B1094" t="s">
        <v>1887</v>
      </c>
      <c r="C1094" t="s">
        <v>10</v>
      </c>
      <c r="D1094" t="s">
        <v>11</v>
      </c>
      <c r="E1094" t="s">
        <v>739</v>
      </c>
      <c r="F1094" t="s">
        <v>2347</v>
      </c>
      <c r="G1094" t="s">
        <v>156</v>
      </c>
      <c r="H1094" t="str">
        <f>IFERROR(VLOOKUP(B1094,[2]Sheet2!K:L,2,0), "Laptop")</f>
        <v>Workstation</v>
      </c>
    </row>
    <row r="1095" spans="1:8" x14ac:dyDescent="0.35">
      <c r="A1095" t="s">
        <v>1568</v>
      </c>
      <c r="B1095" t="s">
        <v>779</v>
      </c>
      <c r="C1095" t="s">
        <v>10</v>
      </c>
      <c r="D1095" t="s">
        <v>11</v>
      </c>
      <c r="E1095" t="s">
        <v>739</v>
      </c>
      <c r="F1095" t="s">
        <v>2348</v>
      </c>
      <c r="G1095" t="s">
        <v>974</v>
      </c>
      <c r="H1095" t="str">
        <f>IFERROR(VLOOKUP(B1095,[2]Sheet2!K:L,2,0), "Laptop")</f>
        <v>Laptop</v>
      </c>
    </row>
    <row r="1096" spans="1:8" x14ac:dyDescent="0.35">
      <c r="A1096" t="s">
        <v>2349</v>
      </c>
      <c r="B1096" t="s">
        <v>17</v>
      </c>
      <c r="C1096" t="s">
        <v>10</v>
      </c>
      <c r="D1096" t="s">
        <v>11</v>
      </c>
      <c r="E1096" t="s">
        <v>739</v>
      </c>
      <c r="F1096" t="s">
        <v>2350</v>
      </c>
      <c r="G1096" t="s">
        <v>819</v>
      </c>
      <c r="H1096" t="str">
        <f>IFERROR(VLOOKUP(B1096,[2]Sheet2!K:L,2,0), "Laptop")</f>
        <v>Laptop</v>
      </c>
    </row>
    <row r="1097" spans="1:8" x14ac:dyDescent="0.35">
      <c r="A1097" t="s">
        <v>2351</v>
      </c>
      <c r="B1097" t="s">
        <v>37</v>
      </c>
      <c r="C1097" t="s">
        <v>10</v>
      </c>
      <c r="D1097" t="s">
        <v>11</v>
      </c>
      <c r="E1097" t="s">
        <v>739</v>
      </c>
      <c r="F1097" t="s">
        <v>2352</v>
      </c>
      <c r="G1097" t="s">
        <v>759</v>
      </c>
      <c r="H1097" t="str">
        <f>IFERROR(VLOOKUP(B1097,[2]Sheet2!K:L,2,0), "Laptop")</f>
        <v>Laptop</v>
      </c>
    </row>
    <row r="1098" spans="1:8" x14ac:dyDescent="0.35">
      <c r="A1098" t="s">
        <v>2353</v>
      </c>
      <c r="B1098" t="s">
        <v>140</v>
      </c>
      <c r="C1098" t="s">
        <v>10</v>
      </c>
      <c r="D1098" t="s">
        <v>11</v>
      </c>
      <c r="E1098" t="s">
        <v>739</v>
      </c>
      <c r="F1098" t="s">
        <v>2354</v>
      </c>
      <c r="G1098" t="s">
        <v>926</v>
      </c>
      <c r="H1098" t="str">
        <f>IFERROR(VLOOKUP(B1098,[2]Sheet2!K:L,2,0), "Laptop")</f>
        <v>Laptop</v>
      </c>
    </row>
    <row r="1099" spans="1:8" x14ac:dyDescent="0.35">
      <c r="A1099" t="s">
        <v>2355</v>
      </c>
      <c r="B1099" t="s">
        <v>194</v>
      </c>
      <c r="C1099" t="s">
        <v>10</v>
      </c>
      <c r="D1099" t="s">
        <v>11</v>
      </c>
      <c r="E1099" t="s">
        <v>739</v>
      </c>
      <c r="F1099" t="s">
        <v>2356</v>
      </c>
      <c r="H1099" t="str">
        <f>IFERROR(VLOOKUP(B1099,[2]Sheet2!K:L,2,0), "Laptop")</f>
        <v>Laptop</v>
      </c>
    </row>
    <row r="1100" spans="1:8" x14ac:dyDescent="0.35">
      <c r="A1100" t="s">
        <v>2357</v>
      </c>
      <c r="B1100" t="s">
        <v>2358</v>
      </c>
      <c r="C1100" t="s">
        <v>10</v>
      </c>
      <c r="D1100" t="s">
        <v>11</v>
      </c>
      <c r="E1100" t="s">
        <v>739</v>
      </c>
      <c r="F1100" t="s">
        <v>2359</v>
      </c>
      <c r="G1100" t="s">
        <v>791</v>
      </c>
      <c r="H1100" t="str">
        <f>IFERROR(VLOOKUP(B1100,[2]Sheet2!K:L,2,0), "Laptop")</f>
        <v>Workstation</v>
      </c>
    </row>
    <row r="1101" spans="1:8" x14ac:dyDescent="0.35">
      <c r="A1101" t="s">
        <v>2360</v>
      </c>
      <c r="B1101" t="s">
        <v>37</v>
      </c>
      <c r="C1101" t="s">
        <v>10</v>
      </c>
      <c r="D1101" t="s">
        <v>11</v>
      </c>
      <c r="E1101" t="s">
        <v>739</v>
      </c>
      <c r="F1101" t="s">
        <v>2361</v>
      </c>
      <c r="G1101" t="s">
        <v>799</v>
      </c>
      <c r="H1101" t="str">
        <f>IFERROR(VLOOKUP(B1101,[2]Sheet2!K:L,2,0), "Laptop")</f>
        <v>Laptop</v>
      </c>
    </row>
    <row r="1102" spans="1:8" x14ac:dyDescent="0.35">
      <c r="A1102" t="s">
        <v>2253</v>
      </c>
      <c r="B1102" t="s">
        <v>37</v>
      </c>
      <c r="C1102" t="s">
        <v>10</v>
      </c>
      <c r="D1102" t="s">
        <v>11</v>
      </c>
      <c r="E1102" t="s">
        <v>739</v>
      </c>
      <c r="F1102" t="s">
        <v>2362</v>
      </c>
      <c r="G1102" t="s">
        <v>661</v>
      </c>
      <c r="H1102" t="str">
        <f>IFERROR(VLOOKUP(B1102,[2]Sheet2!K:L,2,0), "Laptop")</f>
        <v>Laptop</v>
      </c>
    </row>
    <row r="1103" spans="1:8" x14ac:dyDescent="0.35">
      <c r="A1103" t="s">
        <v>2363</v>
      </c>
      <c r="B1103" t="s">
        <v>17</v>
      </c>
      <c r="C1103" t="s">
        <v>10</v>
      </c>
      <c r="D1103" t="s">
        <v>11</v>
      </c>
      <c r="E1103" t="s">
        <v>739</v>
      </c>
      <c r="F1103" t="s">
        <v>2364</v>
      </c>
      <c r="G1103" t="s">
        <v>661</v>
      </c>
      <c r="H1103" t="str">
        <f>IFERROR(VLOOKUP(B1103,[2]Sheet2!K:L,2,0), "Laptop")</f>
        <v>Laptop</v>
      </c>
    </row>
    <row r="1104" spans="1:8" x14ac:dyDescent="0.35">
      <c r="A1104" t="s">
        <v>2365</v>
      </c>
      <c r="B1104" t="s">
        <v>37</v>
      </c>
      <c r="C1104" t="s">
        <v>10</v>
      </c>
      <c r="D1104" t="s">
        <v>11</v>
      </c>
      <c r="E1104" t="s">
        <v>739</v>
      </c>
      <c r="F1104" t="s">
        <v>2366</v>
      </c>
      <c r="G1104" t="s">
        <v>156</v>
      </c>
      <c r="H1104" t="str">
        <f>IFERROR(VLOOKUP(B1104,[2]Sheet2!K:L,2,0), "Laptop")</f>
        <v>Laptop</v>
      </c>
    </row>
    <row r="1105" spans="1:8" x14ac:dyDescent="0.35">
      <c r="A1105" t="s">
        <v>2367</v>
      </c>
      <c r="B1105" t="s">
        <v>37</v>
      </c>
      <c r="C1105" t="s">
        <v>10</v>
      </c>
      <c r="D1105" t="s">
        <v>11</v>
      </c>
      <c r="E1105" t="s">
        <v>739</v>
      </c>
      <c r="F1105" t="s">
        <v>2368</v>
      </c>
      <c r="G1105" t="s">
        <v>753</v>
      </c>
      <c r="H1105" t="str">
        <f>IFERROR(VLOOKUP(B1105,[2]Sheet2!K:L,2,0), "Laptop")</f>
        <v>Laptop</v>
      </c>
    </row>
    <row r="1106" spans="1:8" x14ac:dyDescent="0.35">
      <c r="A1106" t="s">
        <v>2369</v>
      </c>
      <c r="B1106" t="s">
        <v>37</v>
      </c>
      <c r="C1106" t="s">
        <v>10</v>
      </c>
      <c r="D1106" t="s">
        <v>11</v>
      </c>
      <c r="E1106" t="s">
        <v>739</v>
      </c>
      <c r="F1106" t="s">
        <v>2370</v>
      </c>
      <c r="G1106" t="s">
        <v>2159</v>
      </c>
      <c r="H1106" t="str">
        <f>IFERROR(VLOOKUP(B1106,[2]Sheet2!K:L,2,0), "Laptop")</f>
        <v>Laptop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EA1F-EDBB-4985-A29C-D5610C3FA288}">
  <dimension ref="A2:Q85"/>
  <sheetViews>
    <sheetView showGridLines="0" tabSelected="1" zoomScale="70" zoomScaleNormal="70" workbookViewId="0">
      <selection activeCell="R16" sqref="R16"/>
    </sheetView>
  </sheetViews>
  <sheetFormatPr defaultRowHeight="14.5" x14ac:dyDescent="0.35"/>
  <cols>
    <col min="1" max="1" width="50.453125" bestFit="1" customWidth="1"/>
    <col min="2" max="2" width="13.36328125" customWidth="1"/>
    <col min="3" max="3" width="13" customWidth="1"/>
    <col min="4" max="4" width="17.81640625" customWidth="1"/>
    <col min="5" max="5" width="15.36328125" customWidth="1"/>
    <col min="9" max="9" width="25.36328125" hidden="1" customWidth="1"/>
    <col min="10" max="10" width="12.7265625" hidden="1" customWidth="1"/>
    <col min="11" max="11" width="12.36328125" hidden="1" customWidth="1"/>
    <col min="12" max="12" width="9.90625" hidden="1" customWidth="1"/>
    <col min="13" max="13" width="0" hidden="1" customWidth="1"/>
    <col min="15" max="15" width="25.36328125" bestFit="1" customWidth="1"/>
    <col min="16" max="16" width="12.36328125" customWidth="1"/>
    <col min="17" max="17" width="18.26953125" customWidth="1"/>
    <col min="18" max="18" width="33.36328125" customWidth="1"/>
    <col min="19" max="19" width="14.90625" customWidth="1"/>
  </cols>
  <sheetData>
    <row r="2" spans="1:17" x14ac:dyDescent="0.35">
      <c r="A2" s="65" t="s">
        <v>2762</v>
      </c>
      <c r="B2" s="66" t="s">
        <v>2446</v>
      </c>
      <c r="C2" s="66" t="s">
        <v>2445</v>
      </c>
      <c r="D2" s="66" t="s">
        <v>2447</v>
      </c>
      <c r="E2" s="67" t="s">
        <v>2372</v>
      </c>
      <c r="I2" s="89" t="s">
        <v>2658</v>
      </c>
      <c r="J2" s="89"/>
      <c r="K2" s="15"/>
      <c r="L2" s="32"/>
      <c r="O2" s="15" t="s">
        <v>2658</v>
      </c>
      <c r="P2" s="15"/>
      <c r="Q2" s="32"/>
    </row>
    <row r="3" spans="1:17" x14ac:dyDescent="0.35">
      <c r="A3" s="60" t="s">
        <v>44</v>
      </c>
      <c r="B3" s="12">
        <v>80</v>
      </c>
      <c r="C3" s="12"/>
      <c r="D3" s="12"/>
      <c r="E3" s="61">
        <v>80</v>
      </c>
      <c r="I3" s="86" t="s">
        <v>2445</v>
      </c>
      <c r="J3" s="87"/>
      <c r="K3" s="16"/>
      <c r="L3" s="22"/>
      <c r="O3" s="88" t="s">
        <v>2445</v>
      </c>
      <c r="P3" s="88"/>
      <c r="Q3" s="68" t="s">
        <v>2763</v>
      </c>
    </row>
    <row r="4" spans="1:17" x14ac:dyDescent="0.35">
      <c r="A4" s="60" t="s">
        <v>64</v>
      </c>
      <c r="B4" s="12">
        <v>46</v>
      </c>
      <c r="C4" s="12"/>
      <c r="D4" s="12"/>
      <c r="E4" s="61">
        <v>46</v>
      </c>
      <c r="I4" s="11" t="s">
        <v>17</v>
      </c>
      <c r="J4" s="12">
        <v>974</v>
      </c>
      <c r="K4" s="12">
        <v>354</v>
      </c>
      <c r="M4" t="s">
        <v>2448</v>
      </c>
      <c r="O4" s="11" t="s">
        <v>17</v>
      </c>
      <c r="P4" s="58">
        <v>354</v>
      </c>
      <c r="Q4" s="12" t="s">
        <v>2448</v>
      </c>
    </row>
    <row r="5" spans="1:17" x14ac:dyDescent="0.35">
      <c r="A5" s="60" t="s">
        <v>101</v>
      </c>
      <c r="B5" s="12">
        <v>12</v>
      </c>
      <c r="C5" s="12"/>
      <c r="D5" s="12"/>
      <c r="E5" s="61">
        <v>12</v>
      </c>
      <c r="I5" s="11" t="s">
        <v>37</v>
      </c>
      <c r="J5" s="12">
        <v>599</v>
      </c>
      <c r="K5" s="12">
        <v>231</v>
      </c>
      <c r="M5" t="s">
        <v>2448</v>
      </c>
      <c r="O5" s="11" t="s">
        <v>37</v>
      </c>
      <c r="P5" s="58">
        <v>231</v>
      </c>
      <c r="Q5" s="12" t="s">
        <v>2448</v>
      </c>
    </row>
    <row r="6" spans="1:17" x14ac:dyDescent="0.35">
      <c r="A6" s="60" t="s">
        <v>637</v>
      </c>
      <c r="B6" s="12">
        <v>6</v>
      </c>
      <c r="C6" s="12"/>
      <c r="D6" s="12"/>
      <c r="E6" s="61">
        <v>6</v>
      </c>
      <c r="I6" s="11" t="s">
        <v>27</v>
      </c>
      <c r="J6" s="12">
        <v>260</v>
      </c>
      <c r="K6" s="12">
        <v>79</v>
      </c>
      <c r="M6" t="s">
        <v>2448</v>
      </c>
      <c r="O6" s="11" t="s">
        <v>27</v>
      </c>
      <c r="P6" s="58">
        <v>79</v>
      </c>
      <c r="Q6" s="12" t="s">
        <v>2448</v>
      </c>
    </row>
    <row r="7" spans="1:17" x14ac:dyDescent="0.35">
      <c r="A7" s="60" t="s">
        <v>362</v>
      </c>
      <c r="B7" s="12">
        <v>5</v>
      </c>
      <c r="C7" s="12"/>
      <c r="D7" s="12"/>
      <c r="E7" s="61">
        <v>5</v>
      </c>
      <c r="I7" s="11" t="s">
        <v>140</v>
      </c>
      <c r="J7" s="12">
        <v>73</v>
      </c>
      <c r="K7" s="12">
        <v>32</v>
      </c>
      <c r="M7" t="s">
        <v>2448</v>
      </c>
      <c r="O7" s="11" t="s">
        <v>212</v>
      </c>
      <c r="P7" s="58">
        <v>15</v>
      </c>
      <c r="Q7" s="12" t="s">
        <v>2448</v>
      </c>
    </row>
    <row r="8" spans="1:17" x14ac:dyDescent="0.35">
      <c r="A8" s="60" t="s">
        <v>1065</v>
      </c>
      <c r="B8" s="12">
        <v>5</v>
      </c>
      <c r="C8" s="12"/>
      <c r="D8" s="12"/>
      <c r="E8" s="61">
        <v>5</v>
      </c>
      <c r="I8" s="11" t="s">
        <v>176</v>
      </c>
      <c r="J8" s="12">
        <v>59</v>
      </c>
      <c r="K8" s="12">
        <v>22</v>
      </c>
      <c r="M8" t="s">
        <v>2448</v>
      </c>
      <c r="O8" s="11" t="s">
        <v>140</v>
      </c>
      <c r="P8" s="58">
        <v>32</v>
      </c>
      <c r="Q8" s="12" t="s">
        <v>2448</v>
      </c>
    </row>
    <row r="9" spans="1:17" x14ac:dyDescent="0.35">
      <c r="A9" s="60" t="s">
        <v>130</v>
      </c>
      <c r="B9" s="12">
        <v>5</v>
      </c>
      <c r="C9" s="12"/>
      <c r="D9" s="12"/>
      <c r="E9" s="61">
        <v>5</v>
      </c>
      <c r="I9" s="11" t="s">
        <v>219</v>
      </c>
      <c r="J9" s="12">
        <v>34</v>
      </c>
      <c r="K9" s="12">
        <v>4</v>
      </c>
      <c r="M9" t="s">
        <v>2448</v>
      </c>
      <c r="O9" s="11" t="s">
        <v>32</v>
      </c>
      <c r="P9" s="58">
        <v>27</v>
      </c>
      <c r="Q9" s="12" t="s">
        <v>2448</v>
      </c>
    </row>
    <row r="10" spans="1:17" x14ac:dyDescent="0.35">
      <c r="A10" s="60" t="s">
        <v>133</v>
      </c>
      <c r="B10" s="12">
        <v>4</v>
      </c>
      <c r="C10" s="12"/>
      <c r="D10" s="12"/>
      <c r="E10" s="61">
        <v>4</v>
      </c>
      <c r="I10" s="11" t="s">
        <v>2375</v>
      </c>
      <c r="J10" s="12">
        <v>29</v>
      </c>
      <c r="K10" s="12">
        <v>3</v>
      </c>
      <c r="M10" t="s">
        <v>2448</v>
      </c>
      <c r="O10" s="11" t="s">
        <v>176</v>
      </c>
      <c r="P10" s="58">
        <v>22</v>
      </c>
      <c r="Q10" s="12" t="s">
        <v>2448</v>
      </c>
    </row>
    <row r="11" spans="1:17" x14ac:dyDescent="0.35">
      <c r="A11" s="60" t="s">
        <v>165</v>
      </c>
      <c r="B11" s="12">
        <v>3</v>
      </c>
      <c r="C11" s="12"/>
      <c r="D11" s="12"/>
      <c r="E11" s="61">
        <v>3</v>
      </c>
      <c r="I11" s="17" t="s">
        <v>2657</v>
      </c>
      <c r="J11" s="17">
        <f>SUM(J4:J10)</f>
        <v>2028</v>
      </c>
      <c r="K11" s="17">
        <f>SUM(K4:K10)</f>
        <v>725</v>
      </c>
      <c r="L11" s="33"/>
      <c r="O11" s="17" t="s">
        <v>2657</v>
      </c>
      <c r="P11" s="17">
        <f>SUM(P4:P10)</f>
        <v>760</v>
      </c>
      <c r="Q11" s="33"/>
    </row>
    <row r="12" spans="1:17" x14ac:dyDescent="0.35">
      <c r="A12" s="60" t="s">
        <v>169</v>
      </c>
      <c r="B12" s="12">
        <v>3</v>
      </c>
      <c r="C12" s="12"/>
      <c r="D12" s="12"/>
      <c r="E12" s="61">
        <v>3</v>
      </c>
    </row>
    <row r="13" spans="1:17" x14ac:dyDescent="0.35">
      <c r="A13" s="60" t="s">
        <v>1369</v>
      </c>
      <c r="B13" s="12">
        <v>2</v>
      </c>
      <c r="C13" s="12"/>
      <c r="D13" s="12"/>
      <c r="E13" s="61">
        <v>2</v>
      </c>
      <c r="I13" s="86" t="s">
        <v>2655</v>
      </c>
      <c r="J13" s="87"/>
      <c r="K13" s="16"/>
      <c r="L13" s="22"/>
      <c r="O13" s="88" t="s">
        <v>2655</v>
      </c>
      <c r="P13" s="88"/>
      <c r="Q13" s="68" t="s">
        <v>2763</v>
      </c>
    </row>
    <row r="14" spans="1:17" x14ac:dyDescent="0.35">
      <c r="A14" s="60" t="s">
        <v>348</v>
      </c>
      <c r="B14" s="12">
        <v>2</v>
      </c>
      <c r="C14" s="12"/>
      <c r="D14" s="12"/>
      <c r="E14" s="61">
        <v>2</v>
      </c>
      <c r="I14" s="11" t="s">
        <v>44</v>
      </c>
      <c r="J14" s="12">
        <v>302</v>
      </c>
      <c r="K14" s="12">
        <v>80</v>
      </c>
      <c r="M14" t="s">
        <v>2448</v>
      </c>
      <c r="O14" s="11" t="s">
        <v>44</v>
      </c>
      <c r="P14" s="12">
        <v>92</v>
      </c>
      <c r="Q14" s="12" t="s">
        <v>2448</v>
      </c>
    </row>
    <row r="15" spans="1:17" x14ac:dyDescent="0.35">
      <c r="A15" s="60" t="s">
        <v>1801</v>
      </c>
      <c r="B15" s="12">
        <v>1</v>
      </c>
      <c r="C15" s="12"/>
      <c r="D15" s="12"/>
      <c r="E15" s="61">
        <v>1</v>
      </c>
      <c r="I15" s="11" t="s">
        <v>130</v>
      </c>
      <c r="J15" s="12">
        <v>44</v>
      </c>
      <c r="K15" s="12"/>
      <c r="M15" t="s">
        <v>2448</v>
      </c>
      <c r="O15" s="11" t="s">
        <v>637</v>
      </c>
      <c r="P15" s="12">
        <v>52</v>
      </c>
      <c r="Q15" s="12" t="s">
        <v>2448</v>
      </c>
    </row>
    <row r="16" spans="1:17" x14ac:dyDescent="0.35">
      <c r="A16" s="60" t="s">
        <v>634</v>
      </c>
      <c r="B16" s="12">
        <v>1</v>
      </c>
      <c r="C16" s="12"/>
      <c r="D16" s="12"/>
      <c r="E16" s="61">
        <v>1</v>
      </c>
      <c r="I16" s="11" t="s">
        <v>362</v>
      </c>
      <c r="J16" s="12">
        <v>42</v>
      </c>
      <c r="K16" s="12"/>
      <c r="M16" t="s">
        <v>2448</v>
      </c>
      <c r="O16" s="11" t="s">
        <v>2768</v>
      </c>
      <c r="P16" s="12">
        <v>5</v>
      </c>
      <c r="Q16" s="12" t="s">
        <v>2448</v>
      </c>
    </row>
    <row r="17" spans="1:17" x14ac:dyDescent="0.35">
      <c r="A17" s="60" t="s">
        <v>1122</v>
      </c>
      <c r="B17" s="12">
        <v>1</v>
      </c>
      <c r="C17" s="12"/>
      <c r="D17" s="12"/>
      <c r="E17" s="61">
        <v>1</v>
      </c>
      <c r="I17" s="11" t="s">
        <v>2376</v>
      </c>
      <c r="J17" s="12">
        <v>28</v>
      </c>
      <c r="K17" s="12"/>
      <c r="M17" t="s">
        <v>2448</v>
      </c>
      <c r="O17" s="17" t="s">
        <v>2657</v>
      </c>
      <c r="P17" s="20">
        <f>SUM(P14:P16)</f>
        <v>149</v>
      </c>
      <c r="Q17" s="3"/>
    </row>
    <row r="18" spans="1:17" x14ac:dyDescent="0.35">
      <c r="A18" s="60" t="s">
        <v>2096</v>
      </c>
      <c r="B18" s="12"/>
      <c r="C18" s="12">
        <v>1</v>
      </c>
      <c r="D18" s="12"/>
      <c r="E18" s="61">
        <v>1</v>
      </c>
      <c r="I18" s="11" t="s">
        <v>169</v>
      </c>
      <c r="J18" s="12">
        <v>19</v>
      </c>
      <c r="K18" s="12"/>
      <c r="M18" t="s">
        <v>2448</v>
      </c>
      <c r="O18" s="3"/>
      <c r="P18" s="3"/>
      <c r="Q18" s="3"/>
    </row>
    <row r="19" spans="1:17" x14ac:dyDescent="0.35">
      <c r="A19" s="60" t="s">
        <v>1977</v>
      </c>
      <c r="B19" s="12"/>
      <c r="C19" s="12">
        <v>1</v>
      </c>
      <c r="D19" s="12"/>
      <c r="E19" s="61">
        <v>1</v>
      </c>
      <c r="I19" s="11" t="s">
        <v>165</v>
      </c>
      <c r="J19" s="12">
        <v>33</v>
      </c>
      <c r="K19" s="12">
        <v>3</v>
      </c>
      <c r="M19" t="s">
        <v>2448</v>
      </c>
      <c r="O19" s="88" t="s">
        <v>2447</v>
      </c>
      <c r="P19" s="88"/>
      <c r="Q19" s="68" t="s">
        <v>2763</v>
      </c>
    </row>
    <row r="20" spans="1:17" x14ac:dyDescent="0.35">
      <c r="A20" s="60" t="s">
        <v>14</v>
      </c>
      <c r="B20" s="12"/>
      <c r="C20" s="12">
        <v>1</v>
      </c>
      <c r="D20" s="12"/>
      <c r="E20" s="61">
        <v>1</v>
      </c>
      <c r="I20" s="17" t="s">
        <v>2657</v>
      </c>
      <c r="J20" s="17">
        <f>SUM(J14:J19)</f>
        <v>468</v>
      </c>
      <c r="K20" s="20"/>
      <c r="L20" s="33"/>
      <c r="O20" s="11" t="s">
        <v>832</v>
      </c>
      <c r="P20" s="12">
        <v>12</v>
      </c>
      <c r="Q20" s="12" t="s">
        <v>2448</v>
      </c>
    </row>
    <row r="21" spans="1:17" x14ac:dyDescent="0.35">
      <c r="A21" s="60" t="s">
        <v>2020</v>
      </c>
      <c r="B21" s="12"/>
      <c r="C21" s="12">
        <v>2</v>
      </c>
      <c r="D21" s="12"/>
      <c r="E21" s="61">
        <v>2</v>
      </c>
      <c r="O21" s="11" t="s">
        <v>2760</v>
      </c>
      <c r="P21" s="12">
        <v>8</v>
      </c>
      <c r="Q21" s="12" t="s">
        <v>2448</v>
      </c>
    </row>
    <row r="22" spans="1:17" x14ac:dyDescent="0.35">
      <c r="A22" s="60" t="s">
        <v>1556</v>
      </c>
      <c r="B22" s="12"/>
      <c r="C22" s="12">
        <v>3</v>
      </c>
      <c r="D22" s="12"/>
      <c r="E22" s="61">
        <v>3</v>
      </c>
      <c r="I22" s="86" t="s">
        <v>2447</v>
      </c>
      <c r="J22" s="87"/>
      <c r="K22" s="16"/>
      <c r="L22" s="22"/>
      <c r="O22" s="17" t="s">
        <v>2657</v>
      </c>
      <c r="P22" s="20">
        <f>SUM(P20:P21)</f>
        <v>20</v>
      </c>
      <c r="Q22" s="33"/>
    </row>
    <row r="23" spans="1:17" x14ac:dyDescent="0.35">
      <c r="A23" s="60" t="s">
        <v>22</v>
      </c>
      <c r="B23" s="12"/>
      <c r="C23" s="12">
        <v>3</v>
      </c>
      <c r="D23" s="12"/>
      <c r="E23" s="61">
        <v>3</v>
      </c>
      <c r="I23" s="11" t="s">
        <v>832</v>
      </c>
      <c r="J23" s="12">
        <v>25</v>
      </c>
      <c r="K23" s="12">
        <v>12</v>
      </c>
      <c r="M23" t="s">
        <v>2448</v>
      </c>
    </row>
    <row r="24" spans="1:17" x14ac:dyDescent="0.35">
      <c r="A24" s="60" t="s">
        <v>219</v>
      </c>
      <c r="B24" s="12"/>
      <c r="C24" s="12">
        <v>4</v>
      </c>
      <c r="D24" s="12"/>
      <c r="E24" s="61">
        <v>4</v>
      </c>
      <c r="I24" s="11" t="s">
        <v>2382</v>
      </c>
      <c r="J24" s="12">
        <v>5</v>
      </c>
      <c r="K24" s="12"/>
      <c r="M24" t="s">
        <v>2448</v>
      </c>
      <c r="O24" s="59" t="s">
        <v>2761</v>
      </c>
      <c r="P24" s="59">
        <f>P11+P17+P22</f>
        <v>929</v>
      </c>
    </row>
    <row r="25" spans="1:17" x14ac:dyDescent="0.35">
      <c r="A25" s="60" t="s">
        <v>194</v>
      </c>
      <c r="B25" s="12"/>
      <c r="C25" s="12">
        <v>30</v>
      </c>
      <c r="D25" s="12"/>
      <c r="E25" s="61">
        <v>30</v>
      </c>
      <c r="I25" s="17" t="s">
        <v>2657</v>
      </c>
      <c r="J25" s="17">
        <f>SUM(J23:J24)</f>
        <v>30</v>
      </c>
      <c r="K25" s="20"/>
      <c r="L25" s="33"/>
    </row>
    <row r="26" spans="1:17" x14ac:dyDescent="0.35">
      <c r="A26" s="60" t="s">
        <v>27</v>
      </c>
      <c r="B26" s="12"/>
      <c r="C26" s="12">
        <v>75</v>
      </c>
      <c r="D26" s="12"/>
      <c r="E26" s="61">
        <v>75</v>
      </c>
      <c r="O26" s="68" t="s">
        <v>2764</v>
      </c>
      <c r="P26" s="68">
        <f>E85</f>
        <v>1105</v>
      </c>
    </row>
    <row r="27" spans="1:17" x14ac:dyDescent="0.35">
      <c r="A27" s="60" t="s">
        <v>140</v>
      </c>
      <c r="B27" s="12"/>
      <c r="C27" s="12">
        <v>30</v>
      </c>
      <c r="D27" s="12"/>
      <c r="E27" s="61">
        <v>30</v>
      </c>
      <c r="I27" s="3"/>
      <c r="J27" s="3"/>
      <c r="K27" s="3"/>
      <c r="L27" s="3"/>
      <c r="Q27" s="3"/>
    </row>
    <row r="28" spans="1:17" x14ac:dyDescent="0.35">
      <c r="A28" s="60" t="s">
        <v>17</v>
      </c>
      <c r="B28" s="12"/>
      <c r="C28" s="12">
        <v>344</v>
      </c>
      <c r="D28" s="12"/>
      <c r="E28" s="61">
        <v>344</v>
      </c>
      <c r="I28" s="3"/>
      <c r="O28" s="24" t="s">
        <v>2765</v>
      </c>
      <c r="P28" s="24">
        <f>P26-P24</f>
        <v>176</v>
      </c>
    </row>
    <row r="29" spans="1:17" x14ac:dyDescent="0.35">
      <c r="A29" s="60" t="s">
        <v>1816</v>
      </c>
      <c r="B29" s="12"/>
      <c r="C29" s="12">
        <v>1</v>
      </c>
      <c r="D29" s="12"/>
      <c r="E29" s="61">
        <v>1</v>
      </c>
    </row>
    <row r="30" spans="1:17" x14ac:dyDescent="0.35">
      <c r="A30" s="60" t="s">
        <v>1900</v>
      </c>
      <c r="B30" s="12"/>
      <c r="C30" s="12">
        <v>1</v>
      </c>
      <c r="D30" s="12"/>
      <c r="E30" s="61">
        <v>1</v>
      </c>
    </row>
    <row r="31" spans="1:17" x14ac:dyDescent="0.35">
      <c r="A31" s="60" t="s">
        <v>118</v>
      </c>
      <c r="B31" s="12"/>
      <c r="C31" s="12">
        <v>4</v>
      </c>
      <c r="D31" s="12"/>
      <c r="E31" s="61">
        <v>4</v>
      </c>
    </row>
    <row r="32" spans="1:17" x14ac:dyDescent="0.35">
      <c r="A32" s="60" t="s">
        <v>562</v>
      </c>
      <c r="B32" s="12"/>
      <c r="C32" s="12">
        <v>3</v>
      </c>
      <c r="D32" s="12"/>
      <c r="E32" s="61">
        <v>3</v>
      </c>
    </row>
    <row r="33" spans="1:5" x14ac:dyDescent="0.35">
      <c r="A33" s="60" t="s">
        <v>601</v>
      </c>
      <c r="B33" s="12"/>
      <c r="C33" s="12">
        <v>1</v>
      </c>
      <c r="D33" s="12"/>
      <c r="E33" s="61">
        <v>1</v>
      </c>
    </row>
    <row r="34" spans="1:5" x14ac:dyDescent="0.35">
      <c r="A34" s="60" t="s">
        <v>32</v>
      </c>
      <c r="B34" s="12"/>
      <c r="C34" s="12">
        <v>27</v>
      </c>
      <c r="D34" s="12"/>
      <c r="E34" s="61">
        <v>27</v>
      </c>
    </row>
    <row r="35" spans="1:5" x14ac:dyDescent="0.35">
      <c r="A35" s="60" t="s">
        <v>212</v>
      </c>
      <c r="B35" s="12"/>
      <c r="C35" s="12">
        <v>15</v>
      </c>
      <c r="D35" s="12"/>
      <c r="E35" s="61">
        <v>15</v>
      </c>
    </row>
    <row r="36" spans="1:5" x14ac:dyDescent="0.35">
      <c r="A36" s="60" t="s">
        <v>959</v>
      </c>
      <c r="B36" s="12"/>
      <c r="C36" s="12">
        <v>1</v>
      </c>
      <c r="D36" s="12"/>
      <c r="E36" s="61">
        <v>1</v>
      </c>
    </row>
    <row r="37" spans="1:5" x14ac:dyDescent="0.35">
      <c r="A37" s="60" t="s">
        <v>604</v>
      </c>
      <c r="B37" s="12"/>
      <c r="C37" s="12">
        <v>1</v>
      </c>
      <c r="D37" s="12"/>
      <c r="E37" s="61">
        <v>1</v>
      </c>
    </row>
    <row r="38" spans="1:5" x14ac:dyDescent="0.35">
      <c r="A38" s="60" t="s">
        <v>2358</v>
      </c>
      <c r="B38" s="12"/>
      <c r="C38" s="12"/>
      <c r="D38" s="12">
        <v>1</v>
      </c>
      <c r="E38" s="61">
        <v>1</v>
      </c>
    </row>
    <row r="39" spans="1:5" x14ac:dyDescent="0.35">
      <c r="A39" s="60" t="s">
        <v>282</v>
      </c>
      <c r="B39" s="12"/>
      <c r="C39" s="12"/>
      <c r="D39" s="12">
        <v>2</v>
      </c>
      <c r="E39" s="61">
        <v>2</v>
      </c>
    </row>
    <row r="40" spans="1:5" x14ac:dyDescent="0.35">
      <c r="A40" s="60" t="s">
        <v>989</v>
      </c>
      <c r="B40" s="12"/>
      <c r="C40" s="12"/>
      <c r="D40" s="12">
        <v>8</v>
      </c>
      <c r="E40" s="61">
        <v>8</v>
      </c>
    </row>
    <row r="41" spans="1:5" x14ac:dyDescent="0.35">
      <c r="A41" s="60" t="s">
        <v>1887</v>
      </c>
      <c r="B41" s="12"/>
      <c r="C41" s="12"/>
      <c r="D41" s="12">
        <v>2</v>
      </c>
      <c r="E41" s="61">
        <v>2</v>
      </c>
    </row>
    <row r="42" spans="1:5" x14ac:dyDescent="0.35">
      <c r="A42" s="60" t="s">
        <v>1619</v>
      </c>
      <c r="B42" s="12"/>
      <c r="C42" s="12"/>
      <c r="D42" s="12">
        <v>1</v>
      </c>
      <c r="E42" s="61">
        <v>1</v>
      </c>
    </row>
    <row r="43" spans="1:5" x14ac:dyDescent="0.35">
      <c r="A43" s="60" t="s">
        <v>940</v>
      </c>
      <c r="B43" s="12"/>
      <c r="C43" s="12"/>
      <c r="D43" s="12">
        <v>2</v>
      </c>
      <c r="E43" s="61">
        <v>2</v>
      </c>
    </row>
    <row r="44" spans="1:5" x14ac:dyDescent="0.35">
      <c r="A44" s="60" t="s">
        <v>1081</v>
      </c>
      <c r="B44" s="12"/>
      <c r="C44" s="12"/>
      <c r="D44" s="12">
        <v>1</v>
      </c>
      <c r="E44" s="61">
        <v>1</v>
      </c>
    </row>
    <row r="45" spans="1:5" x14ac:dyDescent="0.35">
      <c r="A45" s="60" t="s">
        <v>1552</v>
      </c>
      <c r="B45" s="12"/>
      <c r="C45" s="12"/>
      <c r="D45" s="12">
        <v>1</v>
      </c>
      <c r="E45" s="61">
        <v>1</v>
      </c>
    </row>
    <row r="46" spans="1:5" x14ac:dyDescent="0.35">
      <c r="A46" s="60" t="s">
        <v>918</v>
      </c>
      <c r="B46" s="12"/>
      <c r="C46" s="12"/>
      <c r="D46" s="12">
        <v>3</v>
      </c>
      <c r="E46" s="61">
        <v>3</v>
      </c>
    </row>
    <row r="47" spans="1:5" x14ac:dyDescent="0.35">
      <c r="A47" s="60" t="s">
        <v>1045</v>
      </c>
      <c r="B47" s="12"/>
      <c r="C47" s="12">
        <v>4</v>
      </c>
      <c r="D47" s="12"/>
      <c r="E47" s="61">
        <v>4</v>
      </c>
    </row>
    <row r="48" spans="1:5" x14ac:dyDescent="0.35">
      <c r="A48" s="60" t="s">
        <v>1448</v>
      </c>
      <c r="B48" s="12"/>
      <c r="C48" s="12">
        <v>2</v>
      </c>
      <c r="D48" s="12"/>
      <c r="E48" s="61">
        <v>2</v>
      </c>
    </row>
    <row r="49" spans="1:5" x14ac:dyDescent="0.35">
      <c r="A49" s="60" t="s">
        <v>224</v>
      </c>
      <c r="B49" s="12"/>
      <c r="C49" s="12">
        <v>10</v>
      </c>
      <c r="D49" s="12"/>
      <c r="E49" s="61">
        <v>10</v>
      </c>
    </row>
    <row r="50" spans="1:5" x14ac:dyDescent="0.35">
      <c r="A50" s="60" t="s">
        <v>37</v>
      </c>
      <c r="B50" s="12"/>
      <c r="C50" s="12">
        <v>231</v>
      </c>
      <c r="D50" s="12"/>
      <c r="E50" s="61">
        <v>231</v>
      </c>
    </row>
    <row r="51" spans="1:5" x14ac:dyDescent="0.35">
      <c r="A51" s="60" t="s">
        <v>176</v>
      </c>
      <c r="B51" s="12"/>
      <c r="C51" s="12">
        <v>22</v>
      </c>
      <c r="D51" s="12"/>
      <c r="E51" s="61">
        <v>22</v>
      </c>
    </row>
    <row r="52" spans="1:5" x14ac:dyDescent="0.35">
      <c r="A52" s="60" t="s">
        <v>207</v>
      </c>
      <c r="B52" s="12"/>
      <c r="C52" s="12">
        <v>5</v>
      </c>
      <c r="D52" s="12"/>
      <c r="E52" s="61">
        <v>5</v>
      </c>
    </row>
    <row r="53" spans="1:5" x14ac:dyDescent="0.35">
      <c r="A53" s="60" t="s">
        <v>1178</v>
      </c>
      <c r="B53" s="12"/>
      <c r="C53" s="12">
        <v>1</v>
      </c>
      <c r="D53" s="12"/>
      <c r="E53" s="61">
        <v>1</v>
      </c>
    </row>
    <row r="54" spans="1:5" x14ac:dyDescent="0.35">
      <c r="A54" s="60" t="s">
        <v>2149</v>
      </c>
      <c r="B54" s="12"/>
      <c r="C54" s="12">
        <v>1</v>
      </c>
      <c r="D54" s="12"/>
      <c r="E54" s="61">
        <v>1</v>
      </c>
    </row>
    <row r="55" spans="1:5" x14ac:dyDescent="0.35">
      <c r="A55" s="60" t="s">
        <v>1746</v>
      </c>
      <c r="B55" s="12"/>
      <c r="C55" s="12">
        <v>1</v>
      </c>
      <c r="D55" s="12"/>
      <c r="E55" s="61">
        <v>1</v>
      </c>
    </row>
    <row r="56" spans="1:5" x14ac:dyDescent="0.35">
      <c r="A56" s="60" t="s">
        <v>690</v>
      </c>
      <c r="B56" s="12"/>
      <c r="C56" s="12">
        <v>1</v>
      </c>
      <c r="D56" s="12"/>
      <c r="E56" s="61">
        <v>1</v>
      </c>
    </row>
    <row r="57" spans="1:5" x14ac:dyDescent="0.35">
      <c r="A57" s="60" t="s">
        <v>832</v>
      </c>
      <c r="B57" s="12"/>
      <c r="C57" s="12"/>
      <c r="D57" s="12">
        <v>12</v>
      </c>
      <c r="E57" s="61">
        <v>12</v>
      </c>
    </row>
    <row r="58" spans="1:5" x14ac:dyDescent="0.35">
      <c r="A58" s="60" t="s">
        <v>1340</v>
      </c>
      <c r="B58" s="12"/>
      <c r="C58" s="12"/>
      <c r="D58" s="12">
        <v>1</v>
      </c>
      <c r="E58" s="61">
        <v>1</v>
      </c>
    </row>
    <row r="59" spans="1:5" x14ac:dyDescent="0.35">
      <c r="A59" s="60" t="s">
        <v>1870</v>
      </c>
      <c r="B59" s="12"/>
      <c r="C59" s="12">
        <v>1</v>
      </c>
      <c r="D59" s="12"/>
      <c r="E59" s="61">
        <v>1</v>
      </c>
    </row>
    <row r="60" spans="1:5" x14ac:dyDescent="0.35">
      <c r="A60" s="60" t="s">
        <v>1264</v>
      </c>
      <c r="B60" s="12"/>
      <c r="C60" s="12">
        <v>1</v>
      </c>
      <c r="D60" s="12"/>
      <c r="E60" s="61">
        <v>1</v>
      </c>
    </row>
    <row r="61" spans="1:5" x14ac:dyDescent="0.35">
      <c r="A61" s="60" t="s">
        <v>1222</v>
      </c>
      <c r="B61" s="12"/>
      <c r="C61" s="12">
        <v>3</v>
      </c>
      <c r="D61" s="12"/>
      <c r="E61" s="61">
        <v>3</v>
      </c>
    </row>
    <row r="62" spans="1:5" x14ac:dyDescent="0.35">
      <c r="A62" s="60" t="s">
        <v>2277</v>
      </c>
      <c r="B62" s="12"/>
      <c r="C62" s="12">
        <v>1</v>
      </c>
      <c r="D62" s="12"/>
      <c r="E62" s="61">
        <v>1</v>
      </c>
    </row>
    <row r="63" spans="1:5" x14ac:dyDescent="0.35">
      <c r="A63" s="60" t="s">
        <v>1346</v>
      </c>
      <c r="B63" s="12"/>
      <c r="C63" s="12">
        <v>1</v>
      </c>
      <c r="D63" s="12"/>
      <c r="E63" s="61">
        <v>1</v>
      </c>
    </row>
    <row r="64" spans="1:5" x14ac:dyDescent="0.35">
      <c r="A64" s="60" t="s">
        <v>972</v>
      </c>
      <c r="B64" s="12"/>
      <c r="C64" s="12">
        <v>2</v>
      </c>
      <c r="D64" s="12"/>
      <c r="E64" s="61">
        <v>2</v>
      </c>
    </row>
    <row r="65" spans="1:5" x14ac:dyDescent="0.35">
      <c r="A65" s="60" t="s">
        <v>779</v>
      </c>
      <c r="B65" s="12"/>
      <c r="C65" s="12">
        <v>5</v>
      </c>
      <c r="D65" s="12"/>
      <c r="E65" s="61">
        <v>5</v>
      </c>
    </row>
    <row r="66" spans="1:5" x14ac:dyDescent="0.35">
      <c r="A66" s="60" t="s">
        <v>1968</v>
      </c>
      <c r="B66" s="12"/>
      <c r="C66" s="12">
        <v>1</v>
      </c>
      <c r="D66" s="12"/>
      <c r="E66" s="61">
        <v>1</v>
      </c>
    </row>
    <row r="67" spans="1:5" x14ac:dyDescent="0.35">
      <c r="A67" s="60" t="s">
        <v>1880</v>
      </c>
      <c r="B67" s="12"/>
      <c r="C67" s="12">
        <v>1</v>
      </c>
      <c r="D67" s="12"/>
      <c r="E67" s="61">
        <v>1</v>
      </c>
    </row>
    <row r="68" spans="1:5" x14ac:dyDescent="0.35">
      <c r="A68" s="60" t="s">
        <v>1431</v>
      </c>
      <c r="B68" s="12"/>
      <c r="C68" s="12">
        <v>1</v>
      </c>
      <c r="D68" s="12"/>
      <c r="E68" s="61">
        <v>1</v>
      </c>
    </row>
    <row r="69" spans="1:5" x14ac:dyDescent="0.35">
      <c r="A69" s="60" t="s">
        <v>1821</v>
      </c>
      <c r="B69" s="12"/>
      <c r="C69" s="12">
        <v>2</v>
      </c>
      <c r="D69" s="12"/>
      <c r="E69" s="61">
        <v>2</v>
      </c>
    </row>
    <row r="70" spans="1:5" x14ac:dyDescent="0.35">
      <c r="A70" s="60" t="s">
        <v>1679</v>
      </c>
      <c r="B70" s="12"/>
      <c r="C70" s="12">
        <v>1</v>
      </c>
      <c r="D70" s="12"/>
      <c r="E70" s="61">
        <v>1</v>
      </c>
    </row>
    <row r="71" spans="1:5" x14ac:dyDescent="0.35">
      <c r="A71" s="60" t="s">
        <v>1569</v>
      </c>
      <c r="B71" s="12"/>
      <c r="C71" s="12">
        <v>1</v>
      </c>
      <c r="D71" s="12"/>
      <c r="E71" s="61">
        <v>1</v>
      </c>
    </row>
    <row r="72" spans="1:5" x14ac:dyDescent="0.35">
      <c r="A72" s="60" t="s">
        <v>1574</v>
      </c>
      <c r="B72" s="12"/>
      <c r="C72" s="12">
        <v>1</v>
      </c>
      <c r="D72" s="12"/>
      <c r="E72" s="61">
        <v>1</v>
      </c>
    </row>
    <row r="73" spans="1:5" x14ac:dyDescent="0.35">
      <c r="A73" s="60" t="s">
        <v>1487</v>
      </c>
      <c r="B73" s="12"/>
      <c r="C73" s="12">
        <v>1</v>
      </c>
      <c r="D73" s="12"/>
      <c r="E73" s="61">
        <v>1</v>
      </c>
    </row>
    <row r="74" spans="1:5" x14ac:dyDescent="0.35">
      <c r="A74" s="60" t="s">
        <v>1127</v>
      </c>
      <c r="B74" s="12"/>
      <c r="C74" s="12">
        <v>8</v>
      </c>
      <c r="D74" s="12"/>
      <c r="E74" s="61">
        <v>8</v>
      </c>
    </row>
    <row r="75" spans="1:5" x14ac:dyDescent="0.35">
      <c r="A75" s="60" t="s">
        <v>1519</v>
      </c>
      <c r="B75" s="12"/>
      <c r="C75" s="12">
        <v>1</v>
      </c>
      <c r="D75" s="12"/>
      <c r="E75" s="61">
        <v>1</v>
      </c>
    </row>
    <row r="76" spans="1:5" x14ac:dyDescent="0.35">
      <c r="A76" s="60" t="s">
        <v>1442</v>
      </c>
      <c r="B76" s="12"/>
      <c r="C76" s="12">
        <v>2</v>
      </c>
      <c r="D76" s="12"/>
      <c r="E76" s="61">
        <v>2</v>
      </c>
    </row>
    <row r="77" spans="1:5" x14ac:dyDescent="0.35">
      <c r="A77" s="60" t="s">
        <v>2018</v>
      </c>
      <c r="B77" s="12"/>
      <c r="C77" s="12">
        <v>1</v>
      </c>
      <c r="D77" s="12"/>
      <c r="E77" s="61">
        <v>1</v>
      </c>
    </row>
    <row r="78" spans="1:5" x14ac:dyDescent="0.35">
      <c r="A78" s="60" t="s">
        <v>1031</v>
      </c>
      <c r="B78" s="12"/>
      <c r="C78" s="12">
        <v>7</v>
      </c>
      <c r="D78" s="12"/>
      <c r="E78" s="61">
        <v>7</v>
      </c>
    </row>
    <row r="79" spans="1:5" x14ac:dyDescent="0.35">
      <c r="A79" s="60" t="s">
        <v>273</v>
      </c>
      <c r="B79" s="12"/>
      <c r="C79" s="12">
        <v>9</v>
      </c>
      <c r="D79" s="12"/>
      <c r="E79" s="61">
        <v>9</v>
      </c>
    </row>
    <row r="80" spans="1:5" x14ac:dyDescent="0.35">
      <c r="A80" s="60" t="s">
        <v>1295</v>
      </c>
      <c r="B80" s="12"/>
      <c r="C80" s="12">
        <v>2</v>
      </c>
      <c r="D80" s="12"/>
      <c r="E80" s="61">
        <v>2</v>
      </c>
    </row>
    <row r="81" spans="1:5" x14ac:dyDescent="0.35">
      <c r="A81" s="60" t="s">
        <v>880</v>
      </c>
      <c r="B81" s="12"/>
      <c r="C81" s="12">
        <v>4</v>
      </c>
      <c r="D81" s="12"/>
      <c r="E81" s="61">
        <v>4</v>
      </c>
    </row>
    <row r="82" spans="1:5" x14ac:dyDescent="0.35">
      <c r="A82" s="60" t="s">
        <v>9</v>
      </c>
      <c r="B82" s="12"/>
      <c r="C82" s="12">
        <v>1</v>
      </c>
      <c r="D82" s="12"/>
      <c r="E82" s="61">
        <v>1</v>
      </c>
    </row>
    <row r="83" spans="1:5" x14ac:dyDescent="0.35">
      <c r="A83" s="60" t="s">
        <v>1545</v>
      </c>
      <c r="B83" s="12"/>
      <c r="C83" s="12">
        <v>5</v>
      </c>
      <c r="D83" s="12"/>
      <c r="E83" s="61">
        <v>5</v>
      </c>
    </row>
    <row r="84" spans="1:5" x14ac:dyDescent="0.35">
      <c r="A84" s="62" t="s">
        <v>289</v>
      </c>
      <c r="B84" s="63"/>
      <c r="C84" s="63">
        <v>6</v>
      </c>
      <c r="D84" s="63"/>
      <c r="E84" s="64">
        <v>6</v>
      </c>
    </row>
    <row r="85" spans="1:5" x14ac:dyDescent="0.35">
      <c r="A85" s="57" t="s">
        <v>2372</v>
      </c>
      <c r="B85" s="57">
        <v>176</v>
      </c>
      <c r="C85" s="57">
        <v>895</v>
      </c>
      <c r="D85" s="57">
        <v>34</v>
      </c>
      <c r="E85" s="57">
        <v>1105</v>
      </c>
    </row>
  </sheetData>
  <mergeCells count="7">
    <mergeCell ref="I22:J22"/>
    <mergeCell ref="O13:P13"/>
    <mergeCell ref="O3:P3"/>
    <mergeCell ref="O19:P19"/>
    <mergeCell ref="I2:J2"/>
    <mergeCell ref="I3:J3"/>
    <mergeCell ref="I13:J1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EBA1-8CD7-4D4E-9125-A16ABD91582F}">
  <dimension ref="B2:N15"/>
  <sheetViews>
    <sheetView showGridLines="0" zoomScale="69" zoomScaleNormal="70" workbookViewId="0">
      <selection activeCell="D3" sqref="D3:D9"/>
    </sheetView>
  </sheetViews>
  <sheetFormatPr defaultRowHeight="14.5" x14ac:dyDescent="0.35"/>
  <cols>
    <col min="1" max="1" width="2.7265625" customWidth="1"/>
    <col min="2" max="2" width="11.08984375" bestFit="1" customWidth="1"/>
    <col min="3" max="3" width="32.26953125" bestFit="1" customWidth="1"/>
    <col min="4" max="4" width="19" customWidth="1"/>
    <col min="5" max="5" width="13.08984375" hidden="1" customWidth="1"/>
    <col min="6" max="6" width="21" customWidth="1"/>
    <col min="7" max="7" width="16" customWidth="1"/>
    <col min="8" max="8" width="9" bestFit="1" customWidth="1"/>
    <col min="9" max="9" width="12.7265625" bestFit="1" customWidth="1"/>
    <col min="10" max="10" width="8.54296875" bestFit="1" customWidth="1"/>
    <col min="11" max="11" width="10.1796875" bestFit="1" customWidth="1"/>
    <col min="12" max="12" width="23.1796875" bestFit="1" customWidth="1"/>
    <col min="13" max="13" width="7.36328125" bestFit="1" customWidth="1"/>
    <col min="14" max="14" width="16.26953125" bestFit="1" customWidth="1"/>
  </cols>
  <sheetData>
    <row r="2" spans="2:14" x14ac:dyDescent="0.35">
      <c r="B2" s="15" t="s">
        <v>2653</v>
      </c>
      <c r="C2" s="15" t="s">
        <v>2452</v>
      </c>
      <c r="D2" s="15" t="s">
        <v>2676</v>
      </c>
      <c r="E2" s="15" t="s">
        <v>2688</v>
      </c>
      <c r="F2" s="52" t="s">
        <v>2755</v>
      </c>
      <c r="G2" s="52" t="s">
        <v>2756</v>
      </c>
      <c r="H2" s="15" t="s">
        <v>2451</v>
      </c>
      <c r="I2" s="15" t="s">
        <v>2660</v>
      </c>
      <c r="J2" s="15" t="s">
        <v>2766</v>
      </c>
      <c r="K2" s="15" t="s">
        <v>2767</v>
      </c>
      <c r="L2" s="15" t="s">
        <v>2454</v>
      </c>
      <c r="M2" s="15" t="s">
        <v>2459</v>
      </c>
      <c r="N2" s="15" t="s">
        <v>2667</v>
      </c>
    </row>
    <row r="3" spans="2:14" x14ac:dyDescent="0.35">
      <c r="B3" s="90" t="s">
        <v>2445</v>
      </c>
      <c r="C3" s="27" t="s">
        <v>17</v>
      </c>
      <c r="D3" s="24">
        <v>354</v>
      </c>
      <c r="E3" s="74">
        <v>725</v>
      </c>
      <c r="F3" s="75">
        <v>1080</v>
      </c>
      <c r="G3" s="75">
        <f>F3*D3</f>
        <v>382320</v>
      </c>
      <c r="H3" s="26" t="s">
        <v>2668</v>
      </c>
      <c r="I3" s="26">
        <v>11</v>
      </c>
      <c r="J3" s="26">
        <v>32</v>
      </c>
      <c r="K3" s="26">
        <v>64</v>
      </c>
      <c r="L3" s="27" t="s">
        <v>2572</v>
      </c>
      <c r="M3" s="26" t="s">
        <v>2662</v>
      </c>
      <c r="N3" s="27" t="s">
        <v>2664</v>
      </c>
    </row>
    <row r="4" spans="2:14" ht="15" thickBot="1" x14ac:dyDescent="0.4">
      <c r="B4" s="90"/>
      <c r="C4" s="27" t="s">
        <v>37</v>
      </c>
      <c r="D4" s="24">
        <v>231</v>
      </c>
      <c r="E4" s="74">
        <v>1080</v>
      </c>
      <c r="F4" s="75">
        <v>1199</v>
      </c>
      <c r="G4" s="75">
        <f t="shared" ref="G4:G14" si="0">F4*D4</f>
        <v>276969</v>
      </c>
      <c r="H4" s="26" t="s">
        <v>2668</v>
      </c>
      <c r="I4" s="26">
        <v>12</v>
      </c>
      <c r="J4" s="14">
        <v>16</v>
      </c>
      <c r="K4" s="26">
        <v>64</v>
      </c>
      <c r="L4" s="27" t="s">
        <v>2572</v>
      </c>
      <c r="M4" s="26" t="s">
        <v>2662</v>
      </c>
      <c r="N4" s="12" t="s">
        <v>2665</v>
      </c>
    </row>
    <row r="5" spans="2:14" ht="15" thickBot="1" x14ac:dyDescent="0.4">
      <c r="B5" s="90"/>
      <c r="C5" s="27" t="s">
        <v>27</v>
      </c>
      <c r="D5" s="24">
        <v>79</v>
      </c>
      <c r="E5" s="76">
        <v>499</v>
      </c>
      <c r="F5" s="75">
        <v>1060</v>
      </c>
      <c r="G5" s="75">
        <f t="shared" si="0"/>
        <v>83740</v>
      </c>
      <c r="H5" s="26" t="s">
        <v>2668</v>
      </c>
      <c r="I5" s="29">
        <v>10</v>
      </c>
      <c r="J5" s="26">
        <v>8</v>
      </c>
      <c r="K5" s="26">
        <v>64</v>
      </c>
      <c r="L5" s="27" t="s">
        <v>2521</v>
      </c>
      <c r="M5" s="26" t="s">
        <v>2662</v>
      </c>
      <c r="N5" s="27" t="s">
        <v>2664</v>
      </c>
    </row>
    <row r="6" spans="2:14" ht="15" thickBot="1" x14ac:dyDescent="0.4">
      <c r="B6" s="90"/>
      <c r="C6" s="27" t="s">
        <v>212</v>
      </c>
      <c r="D6" s="24">
        <v>15</v>
      </c>
      <c r="E6" s="76" t="s">
        <v>2680</v>
      </c>
      <c r="F6" s="75">
        <v>1399</v>
      </c>
      <c r="G6" s="75">
        <f t="shared" si="0"/>
        <v>20985</v>
      </c>
      <c r="H6" s="26" t="s">
        <v>2668</v>
      </c>
      <c r="I6" s="26">
        <v>10</v>
      </c>
      <c r="J6" s="26">
        <v>8</v>
      </c>
      <c r="K6" s="26">
        <v>32</v>
      </c>
      <c r="L6" s="27" t="s">
        <v>2521</v>
      </c>
      <c r="M6" s="26" t="s">
        <v>2662</v>
      </c>
      <c r="N6" s="12" t="s">
        <v>2664</v>
      </c>
    </row>
    <row r="7" spans="2:14" ht="15" thickBot="1" x14ac:dyDescent="0.4">
      <c r="B7" s="90"/>
      <c r="C7" s="27" t="s">
        <v>140</v>
      </c>
      <c r="D7" s="24">
        <v>32</v>
      </c>
      <c r="E7" s="76" t="s">
        <v>2681</v>
      </c>
      <c r="F7" s="75">
        <v>1099</v>
      </c>
      <c r="G7" s="75">
        <f t="shared" si="0"/>
        <v>35168</v>
      </c>
      <c r="H7" s="26" t="s">
        <v>2668</v>
      </c>
      <c r="I7" s="26">
        <v>13</v>
      </c>
      <c r="J7" s="26">
        <v>8</v>
      </c>
      <c r="K7" s="26">
        <v>32</v>
      </c>
      <c r="L7" s="27" t="s">
        <v>2499</v>
      </c>
      <c r="M7" s="26" t="s">
        <v>2662</v>
      </c>
      <c r="N7" s="12" t="s">
        <v>2665</v>
      </c>
    </row>
    <row r="8" spans="2:14" ht="15" thickBot="1" x14ac:dyDescent="0.4">
      <c r="B8" s="90"/>
      <c r="C8" s="27" t="s">
        <v>32</v>
      </c>
      <c r="D8" s="24">
        <v>27</v>
      </c>
      <c r="E8" s="76" t="s">
        <v>2682</v>
      </c>
      <c r="F8" s="75">
        <v>1080</v>
      </c>
      <c r="G8" s="75">
        <f t="shared" si="0"/>
        <v>29160</v>
      </c>
      <c r="H8" s="26" t="s">
        <v>2668</v>
      </c>
      <c r="I8" s="26">
        <v>10</v>
      </c>
      <c r="J8" s="26">
        <v>8</v>
      </c>
      <c r="K8" s="26"/>
      <c r="L8" s="27" t="s">
        <v>2521</v>
      </c>
      <c r="M8" s="26" t="s">
        <v>2662</v>
      </c>
      <c r="N8" s="27" t="s">
        <v>2664</v>
      </c>
    </row>
    <row r="9" spans="2:14" ht="15" thickBot="1" x14ac:dyDescent="0.4">
      <c r="B9" s="90"/>
      <c r="C9" s="27" t="s">
        <v>176</v>
      </c>
      <c r="D9" s="24">
        <v>22</v>
      </c>
      <c r="E9" s="76" t="s">
        <v>2683</v>
      </c>
      <c r="F9" s="75">
        <v>1335</v>
      </c>
      <c r="G9" s="75">
        <f t="shared" si="0"/>
        <v>29370</v>
      </c>
      <c r="H9" s="26" t="s">
        <v>2668</v>
      </c>
      <c r="I9" s="26">
        <v>13</v>
      </c>
      <c r="J9" s="26">
        <v>16</v>
      </c>
      <c r="K9" s="26">
        <v>64</v>
      </c>
      <c r="L9" s="27" t="s">
        <v>2521</v>
      </c>
      <c r="M9" s="26" t="s">
        <v>2662</v>
      </c>
      <c r="N9" s="27" t="s">
        <v>2664</v>
      </c>
    </row>
    <row r="10" spans="2:14" ht="15" thickBot="1" x14ac:dyDescent="0.4">
      <c r="B10" s="91" t="s">
        <v>2446</v>
      </c>
      <c r="C10" s="77" t="s">
        <v>44</v>
      </c>
      <c r="D10" s="78">
        <v>92</v>
      </c>
      <c r="E10" s="79" t="s">
        <v>2684</v>
      </c>
      <c r="F10" s="80">
        <v>1080</v>
      </c>
      <c r="G10" s="80">
        <f t="shared" si="0"/>
        <v>99360</v>
      </c>
      <c r="H10" s="81" t="s">
        <v>2668</v>
      </c>
      <c r="I10" s="82">
        <v>11</v>
      </c>
      <c r="J10" s="81">
        <v>8</v>
      </c>
      <c r="K10" s="81">
        <v>64</v>
      </c>
      <c r="L10" s="77" t="s">
        <v>2529</v>
      </c>
      <c r="M10" s="81" t="s">
        <v>2663</v>
      </c>
      <c r="N10" s="83" t="s">
        <v>2664</v>
      </c>
    </row>
    <row r="11" spans="2:14" ht="15" thickBot="1" x14ac:dyDescent="0.4">
      <c r="B11" s="91"/>
      <c r="C11" s="77" t="s">
        <v>637</v>
      </c>
      <c r="D11" s="78">
        <v>52</v>
      </c>
      <c r="E11" s="79" t="s">
        <v>2677</v>
      </c>
      <c r="F11" s="80">
        <v>1049</v>
      </c>
      <c r="G11" s="80">
        <f t="shared" si="0"/>
        <v>54548</v>
      </c>
      <c r="H11" s="81" t="s">
        <v>2668</v>
      </c>
      <c r="I11" s="81">
        <v>10</v>
      </c>
      <c r="J11" s="81">
        <v>8</v>
      </c>
      <c r="K11" s="81">
        <v>64</v>
      </c>
      <c r="L11" s="77" t="s">
        <v>2521</v>
      </c>
      <c r="M11" s="81" t="s">
        <v>2472</v>
      </c>
      <c r="N11" s="83" t="s">
        <v>2664</v>
      </c>
    </row>
    <row r="12" spans="2:14" ht="15" thickBot="1" x14ac:dyDescent="0.4">
      <c r="B12" s="91"/>
      <c r="C12" s="77" t="s">
        <v>2768</v>
      </c>
      <c r="D12" s="78">
        <v>5</v>
      </c>
      <c r="E12" s="79" t="s">
        <v>2685</v>
      </c>
      <c r="F12" s="80">
        <v>1655</v>
      </c>
      <c r="G12" s="80">
        <f t="shared" si="0"/>
        <v>8275</v>
      </c>
      <c r="H12" s="81" t="s">
        <v>2668</v>
      </c>
      <c r="I12" s="81">
        <v>7</v>
      </c>
      <c r="J12" s="81">
        <v>8</v>
      </c>
      <c r="K12" s="81">
        <v>64</v>
      </c>
      <c r="L12" s="77" t="s">
        <v>2499</v>
      </c>
      <c r="M12" s="81" t="s">
        <v>2472</v>
      </c>
      <c r="N12" s="83" t="s">
        <v>2666</v>
      </c>
    </row>
    <row r="13" spans="2:14" ht="15" thickBot="1" x14ac:dyDescent="0.4">
      <c r="B13" s="90" t="s">
        <v>2757</v>
      </c>
      <c r="C13" s="27" t="s">
        <v>832</v>
      </c>
      <c r="D13" s="24">
        <v>12</v>
      </c>
      <c r="E13" s="76" t="s">
        <v>2686</v>
      </c>
      <c r="F13" s="75">
        <v>1799</v>
      </c>
      <c r="G13" s="75">
        <f t="shared" si="0"/>
        <v>21588</v>
      </c>
      <c r="H13" s="26" t="s">
        <v>2668</v>
      </c>
      <c r="I13" s="26">
        <v>12</v>
      </c>
      <c r="J13" s="26">
        <v>16</v>
      </c>
      <c r="K13" s="26">
        <v>64</v>
      </c>
      <c r="L13" s="27" t="s">
        <v>2572</v>
      </c>
      <c r="M13" s="26" t="s">
        <v>2662</v>
      </c>
      <c r="N13" s="12" t="s">
        <v>2664</v>
      </c>
    </row>
    <row r="14" spans="2:14" ht="15" thickBot="1" x14ac:dyDescent="0.4">
      <c r="B14" s="90"/>
      <c r="C14" s="27" t="s">
        <v>2760</v>
      </c>
      <c r="D14" s="24">
        <v>8</v>
      </c>
      <c r="E14" s="76" t="s">
        <v>2687</v>
      </c>
      <c r="F14" s="75">
        <v>1699</v>
      </c>
      <c r="G14" s="75">
        <f t="shared" si="0"/>
        <v>13592</v>
      </c>
      <c r="H14" s="26" t="s">
        <v>2668</v>
      </c>
      <c r="I14" s="26">
        <v>7</v>
      </c>
      <c r="J14" s="26">
        <v>16</v>
      </c>
      <c r="K14" s="26">
        <v>32</v>
      </c>
      <c r="L14" s="27" t="s">
        <v>2521</v>
      </c>
      <c r="M14" s="26" t="s">
        <v>2662</v>
      </c>
      <c r="N14" s="12" t="s">
        <v>2666</v>
      </c>
    </row>
    <row r="15" spans="2:14" x14ac:dyDescent="0.35">
      <c r="D15" s="73">
        <f>SUM(D3:D14)</f>
        <v>929</v>
      </c>
      <c r="E15" s="14"/>
      <c r="F15" s="51"/>
      <c r="G15" s="50">
        <f>SUM(G3:G14)</f>
        <v>1055075</v>
      </c>
      <c r="I15" s="14"/>
      <c r="J15" s="14"/>
      <c r="K15" s="14"/>
      <c r="M15" s="14"/>
    </row>
  </sheetData>
  <mergeCells count="3">
    <mergeCell ref="B3:B9"/>
    <mergeCell ref="B10:B12"/>
    <mergeCell ref="B13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47F1-F325-469A-B97B-19743F2F3284}">
  <dimension ref="B2:H49"/>
  <sheetViews>
    <sheetView showGridLines="0" topLeftCell="A25" zoomScale="69" workbookViewId="0">
      <selection activeCell="C37" sqref="C37:D49"/>
    </sheetView>
  </sheetViews>
  <sheetFormatPr defaultRowHeight="14.5" x14ac:dyDescent="0.35"/>
  <cols>
    <col min="2" max="2" width="20.6328125" customWidth="1"/>
    <col min="3" max="3" width="64.90625" bestFit="1" customWidth="1"/>
    <col min="4" max="4" width="66.6328125" bestFit="1" customWidth="1"/>
  </cols>
  <sheetData>
    <row r="2" spans="2:4" x14ac:dyDescent="0.35">
      <c r="B2" s="93" t="s">
        <v>2799</v>
      </c>
      <c r="C2" s="93"/>
      <c r="D2" s="93"/>
    </row>
    <row r="3" spans="2:4" x14ac:dyDescent="0.35">
      <c r="B3" s="55" t="s">
        <v>2769</v>
      </c>
      <c r="C3" s="55" t="s">
        <v>2770</v>
      </c>
      <c r="D3" s="55" t="s">
        <v>2770</v>
      </c>
    </row>
    <row r="4" spans="2:4" x14ac:dyDescent="0.35">
      <c r="B4" s="69" t="s">
        <v>2771</v>
      </c>
      <c r="C4" s="27" t="s">
        <v>2790</v>
      </c>
      <c r="D4" s="27" t="s">
        <v>2791</v>
      </c>
    </row>
    <row r="5" spans="2:4" x14ac:dyDescent="0.35">
      <c r="B5" s="69" t="s">
        <v>2750</v>
      </c>
      <c r="C5" s="27" t="s">
        <v>2792</v>
      </c>
      <c r="D5" s="27" t="s">
        <v>2800</v>
      </c>
    </row>
    <row r="6" spans="2:4" x14ac:dyDescent="0.35">
      <c r="B6" s="69" t="s">
        <v>2454</v>
      </c>
      <c r="C6" s="27" t="s">
        <v>2772</v>
      </c>
      <c r="D6" s="27" t="s">
        <v>2772</v>
      </c>
    </row>
    <row r="7" spans="2:4" x14ac:dyDescent="0.35">
      <c r="B7" s="69" t="s">
        <v>2455</v>
      </c>
      <c r="C7" s="27" t="s">
        <v>2793</v>
      </c>
      <c r="D7" s="27" t="s">
        <v>2794</v>
      </c>
    </row>
    <row r="8" spans="2:4" x14ac:dyDescent="0.35">
      <c r="B8" s="69" t="s">
        <v>2456</v>
      </c>
      <c r="C8" s="27" t="s">
        <v>2773</v>
      </c>
      <c r="D8" s="27" t="s">
        <v>2786</v>
      </c>
    </row>
    <row r="9" spans="2:4" x14ac:dyDescent="0.35">
      <c r="B9" s="69" t="s">
        <v>2774</v>
      </c>
      <c r="C9" s="27" t="s">
        <v>2795</v>
      </c>
      <c r="D9" s="27" t="s">
        <v>2795</v>
      </c>
    </row>
    <row r="10" spans="2:4" x14ac:dyDescent="0.35">
      <c r="B10" s="69" t="s">
        <v>2460</v>
      </c>
      <c r="C10" s="27" t="s">
        <v>2775</v>
      </c>
      <c r="D10" s="27" t="s">
        <v>2775</v>
      </c>
    </row>
    <row r="11" spans="2:4" x14ac:dyDescent="0.35">
      <c r="B11" s="69" t="s">
        <v>2667</v>
      </c>
      <c r="C11" s="27" t="s">
        <v>2776</v>
      </c>
      <c r="D11" s="27" t="s">
        <v>2796</v>
      </c>
    </row>
    <row r="12" spans="2:4" x14ac:dyDescent="0.35">
      <c r="B12" s="69" t="s">
        <v>2777</v>
      </c>
      <c r="C12" s="27" t="s">
        <v>2778</v>
      </c>
      <c r="D12" s="27" t="s">
        <v>2778</v>
      </c>
    </row>
    <row r="13" spans="2:4" x14ac:dyDescent="0.35">
      <c r="B13" s="69" t="s">
        <v>2779</v>
      </c>
      <c r="C13" s="27" t="s">
        <v>2780</v>
      </c>
      <c r="D13" s="27" t="s">
        <v>2780</v>
      </c>
    </row>
    <row r="14" spans="2:4" x14ac:dyDescent="0.35">
      <c r="B14" s="69" t="s">
        <v>1478</v>
      </c>
      <c r="C14" s="27" t="s">
        <v>2781</v>
      </c>
      <c r="D14" s="27" t="s">
        <v>2787</v>
      </c>
    </row>
    <row r="15" spans="2:4" x14ac:dyDescent="0.35">
      <c r="B15" s="69" t="s">
        <v>2458</v>
      </c>
      <c r="C15" s="27" t="s">
        <v>2782</v>
      </c>
      <c r="D15" s="27" t="s">
        <v>2788</v>
      </c>
    </row>
    <row r="16" spans="2:4" x14ac:dyDescent="0.35">
      <c r="B16" s="69" t="s">
        <v>2783</v>
      </c>
      <c r="C16" s="27" t="s">
        <v>2797</v>
      </c>
      <c r="D16" s="27" t="s">
        <v>2798</v>
      </c>
    </row>
    <row r="17" spans="2:8" x14ac:dyDescent="0.35">
      <c r="B17" s="69" t="s">
        <v>2784</v>
      </c>
      <c r="C17" s="27" t="s">
        <v>2785</v>
      </c>
      <c r="D17" s="27" t="s">
        <v>2789</v>
      </c>
    </row>
    <row r="19" spans="2:8" x14ac:dyDescent="0.35">
      <c r="B19" s="93" t="s">
        <v>2825</v>
      </c>
      <c r="C19" s="93"/>
      <c r="D19" s="93"/>
    </row>
    <row r="20" spans="2:8" x14ac:dyDescent="0.35">
      <c r="B20" s="55" t="s">
        <v>2769</v>
      </c>
      <c r="C20" s="55" t="s">
        <v>2770</v>
      </c>
      <c r="D20" s="55" t="s">
        <v>2770</v>
      </c>
      <c r="G20" s="8"/>
      <c r="H20" s="8"/>
    </row>
    <row r="21" spans="2:8" x14ac:dyDescent="0.35">
      <c r="B21" s="70" t="s">
        <v>2801</v>
      </c>
      <c r="C21" s="28" t="s">
        <v>2815</v>
      </c>
      <c r="D21" s="28" t="s">
        <v>2802</v>
      </c>
      <c r="G21" s="6"/>
      <c r="H21" s="5"/>
    </row>
    <row r="22" spans="2:8" x14ac:dyDescent="0.35">
      <c r="B22" s="70" t="s">
        <v>2771</v>
      </c>
      <c r="C22" s="28" t="s">
        <v>2826</v>
      </c>
      <c r="D22" s="28" t="s">
        <v>2827</v>
      </c>
      <c r="G22" s="6"/>
      <c r="H22" s="6"/>
    </row>
    <row r="23" spans="2:8" x14ac:dyDescent="0.35">
      <c r="B23" s="70" t="s">
        <v>2750</v>
      </c>
      <c r="C23" s="28" t="s">
        <v>2828</v>
      </c>
      <c r="D23" s="28" t="s">
        <v>2829</v>
      </c>
      <c r="G23" s="6"/>
      <c r="H23" s="6"/>
    </row>
    <row r="24" spans="2:8" x14ac:dyDescent="0.35">
      <c r="B24" s="70" t="s">
        <v>2454</v>
      </c>
      <c r="C24" s="28" t="s">
        <v>2816</v>
      </c>
      <c r="D24" s="28" t="s">
        <v>2830</v>
      </c>
      <c r="G24" s="6"/>
      <c r="H24" s="6"/>
    </row>
    <row r="25" spans="2:8" x14ac:dyDescent="0.35">
      <c r="B25" s="70" t="s">
        <v>2456</v>
      </c>
      <c r="C25" s="28" t="s">
        <v>2817</v>
      </c>
      <c r="D25" s="28" t="s">
        <v>2803</v>
      </c>
      <c r="G25" s="6"/>
      <c r="H25" s="5"/>
    </row>
    <row r="26" spans="2:8" x14ac:dyDescent="0.35">
      <c r="B26" s="70" t="s">
        <v>2460</v>
      </c>
      <c r="C26" s="28" t="s">
        <v>2818</v>
      </c>
      <c r="D26" s="28" t="s">
        <v>2804</v>
      </c>
      <c r="G26" s="6"/>
      <c r="H26" s="5"/>
    </row>
    <row r="27" spans="2:8" x14ac:dyDescent="0.35">
      <c r="B27" s="70" t="s">
        <v>2805</v>
      </c>
      <c r="C27" s="28" t="s">
        <v>2819</v>
      </c>
      <c r="D27" s="28" t="s">
        <v>2806</v>
      </c>
      <c r="G27" s="6"/>
      <c r="H27" s="5"/>
    </row>
    <row r="28" spans="2:8" x14ac:dyDescent="0.35">
      <c r="B28" s="70" t="s">
        <v>2807</v>
      </c>
      <c r="C28" s="28" t="s">
        <v>2831</v>
      </c>
      <c r="D28" s="28" t="s">
        <v>2832</v>
      </c>
      <c r="G28" s="6"/>
      <c r="H28" s="6"/>
    </row>
    <row r="29" spans="2:8" x14ac:dyDescent="0.35">
      <c r="B29" s="70" t="s">
        <v>2783</v>
      </c>
      <c r="C29" s="28" t="s">
        <v>2820</v>
      </c>
      <c r="D29" s="28" t="s">
        <v>2808</v>
      </c>
      <c r="G29" s="6"/>
      <c r="H29" s="6"/>
    </row>
    <row r="30" spans="2:8" x14ac:dyDescent="0.35">
      <c r="B30" s="70" t="s">
        <v>2809</v>
      </c>
      <c r="C30" s="28" t="s">
        <v>2821</v>
      </c>
      <c r="D30" s="28" t="s">
        <v>2810</v>
      </c>
      <c r="G30" s="6"/>
      <c r="H30" s="5"/>
    </row>
    <row r="31" spans="2:8" x14ac:dyDescent="0.35">
      <c r="B31" s="70" t="s">
        <v>2811</v>
      </c>
      <c r="C31" s="28" t="s">
        <v>2822</v>
      </c>
      <c r="D31" s="28" t="s">
        <v>2812</v>
      </c>
      <c r="G31" s="6"/>
      <c r="H31" s="5"/>
    </row>
    <row r="32" spans="2:8" x14ac:dyDescent="0.35">
      <c r="B32" s="70" t="s">
        <v>2852</v>
      </c>
      <c r="C32" s="28" t="s">
        <v>2823</v>
      </c>
      <c r="D32" s="28" t="s">
        <v>2813</v>
      </c>
      <c r="G32" s="6"/>
      <c r="H32" s="5"/>
    </row>
    <row r="33" spans="2:8" x14ac:dyDescent="0.35">
      <c r="B33" s="70" t="s">
        <v>1478</v>
      </c>
      <c r="C33" s="28" t="s">
        <v>2824</v>
      </c>
      <c r="D33" s="28" t="s">
        <v>2814</v>
      </c>
      <c r="G33" s="6"/>
      <c r="H33" s="5"/>
    </row>
    <row r="35" spans="2:8" x14ac:dyDescent="0.35">
      <c r="B35" s="89" t="s">
        <v>2842</v>
      </c>
      <c r="C35" s="89"/>
      <c r="D35" s="89"/>
    </row>
    <row r="36" spans="2:8" x14ac:dyDescent="0.35">
      <c r="B36" s="56" t="s">
        <v>2769</v>
      </c>
      <c r="C36" s="94" t="s">
        <v>2770</v>
      </c>
      <c r="D36" s="94"/>
    </row>
    <row r="37" spans="2:8" x14ac:dyDescent="0.35">
      <c r="B37" s="70" t="s">
        <v>2771</v>
      </c>
      <c r="C37" s="92" t="s">
        <v>2833</v>
      </c>
      <c r="D37" s="92"/>
    </row>
    <row r="38" spans="2:8" x14ac:dyDescent="0.35">
      <c r="B38" s="70" t="s">
        <v>2750</v>
      </c>
      <c r="C38" s="92" t="s">
        <v>2843</v>
      </c>
      <c r="D38" s="92"/>
    </row>
    <row r="39" spans="2:8" x14ac:dyDescent="0.35">
      <c r="B39" s="70" t="s">
        <v>2454</v>
      </c>
      <c r="C39" s="92" t="s">
        <v>2834</v>
      </c>
      <c r="D39" s="92"/>
    </row>
    <row r="40" spans="2:8" x14ac:dyDescent="0.35">
      <c r="B40" s="70" t="s">
        <v>2456</v>
      </c>
      <c r="C40" s="92" t="s">
        <v>2844</v>
      </c>
      <c r="D40" s="92"/>
    </row>
    <row r="41" spans="2:8" x14ac:dyDescent="0.35">
      <c r="B41" s="70" t="s">
        <v>2455</v>
      </c>
      <c r="C41" s="92" t="s">
        <v>2845</v>
      </c>
      <c r="D41" s="92"/>
    </row>
    <row r="42" spans="2:8" x14ac:dyDescent="0.35">
      <c r="B42" s="70" t="s">
        <v>2774</v>
      </c>
      <c r="C42" s="92" t="s">
        <v>2835</v>
      </c>
      <c r="D42" s="92"/>
    </row>
    <row r="43" spans="2:8" x14ac:dyDescent="0.35">
      <c r="B43" s="70" t="s">
        <v>2460</v>
      </c>
      <c r="C43" s="92" t="s">
        <v>2836</v>
      </c>
      <c r="D43" s="92"/>
    </row>
    <row r="44" spans="2:8" x14ac:dyDescent="0.35">
      <c r="B44" s="70" t="s">
        <v>2777</v>
      </c>
      <c r="C44" s="92" t="s">
        <v>2778</v>
      </c>
      <c r="D44" s="92"/>
    </row>
    <row r="45" spans="2:8" x14ac:dyDescent="0.35">
      <c r="B45" s="70" t="s">
        <v>2807</v>
      </c>
      <c r="C45" s="92" t="s">
        <v>2837</v>
      </c>
      <c r="D45" s="92"/>
    </row>
    <row r="46" spans="2:8" x14ac:dyDescent="0.35">
      <c r="B46" s="70" t="s">
        <v>1478</v>
      </c>
      <c r="C46" s="92" t="s">
        <v>2838</v>
      </c>
      <c r="D46" s="92"/>
    </row>
    <row r="47" spans="2:8" x14ac:dyDescent="0.35">
      <c r="B47" s="70" t="s">
        <v>2458</v>
      </c>
      <c r="C47" s="92" t="s">
        <v>2839</v>
      </c>
      <c r="D47" s="92"/>
    </row>
    <row r="48" spans="2:8" x14ac:dyDescent="0.35">
      <c r="B48" s="70" t="s">
        <v>2784</v>
      </c>
      <c r="C48" s="92" t="s">
        <v>2840</v>
      </c>
      <c r="D48" s="92"/>
    </row>
    <row r="49" spans="2:4" x14ac:dyDescent="0.35">
      <c r="B49" s="70" t="s">
        <v>2783</v>
      </c>
      <c r="C49" s="92" t="s">
        <v>2841</v>
      </c>
      <c r="D49" s="92"/>
    </row>
  </sheetData>
  <mergeCells count="17">
    <mergeCell ref="C49:D49"/>
    <mergeCell ref="C43:D43"/>
    <mergeCell ref="C44:D44"/>
    <mergeCell ref="C45:D45"/>
    <mergeCell ref="C46:D46"/>
    <mergeCell ref="C47:D47"/>
    <mergeCell ref="C48:D48"/>
    <mergeCell ref="C42:D42"/>
    <mergeCell ref="B2:D2"/>
    <mergeCell ref="B19:D19"/>
    <mergeCell ref="B35:D35"/>
    <mergeCell ref="C36:D36"/>
    <mergeCell ref="C37:D37"/>
    <mergeCell ref="C38:D38"/>
    <mergeCell ref="C39:D39"/>
    <mergeCell ref="C40:D40"/>
    <mergeCell ref="C41:D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3270-CE66-4395-B50B-342724EF9896}">
  <dimension ref="B2:R15"/>
  <sheetViews>
    <sheetView showGridLines="0" zoomScale="81" zoomScaleNormal="85" workbookViewId="0">
      <selection activeCell="O13" sqref="O13"/>
    </sheetView>
  </sheetViews>
  <sheetFormatPr defaultRowHeight="14.5" x14ac:dyDescent="0.35"/>
  <cols>
    <col min="2" max="2" width="9.08984375" customWidth="1"/>
    <col min="3" max="3" width="19.36328125" customWidth="1"/>
    <col min="4" max="5" width="22.7265625" customWidth="1"/>
    <col min="6" max="6" width="22.6328125" customWidth="1"/>
    <col min="7" max="7" width="13" bestFit="1" customWidth="1"/>
    <col min="8" max="8" width="17" customWidth="1"/>
    <col min="9" max="9" width="40.08984375" customWidth="1"/>
    <col min="10" max="10" width="9.90625" customWidth="1"/>
    <col min="11" max="11" width="22.453125" hidden="1" customWidth="1"/>
    <col min="12" max="12" width="22.453125" customWidth="1"/>
    <col min="13" max="13" width="22.453125" hidden="1" customWidth="1"/>
    <col min="14" max="14" width="17.1796875" customWidth="1"/>
    <col min="15" max="15" width="20.453125" bestFit="1" customWidth="1"/>
    <col min="16" max="16" width="12.6328125" bestFit="1" customWidth="1"/>
    <col min="17" max="17" width="62.81640625" customWidth="1"/>
    <col min="18" max="18" width="25.36328125" customWidth="1"/>
  </cols>
  <sheetData>
    <row r="2" spans="2:18" x14ac:dyDescent="0.35">
      <c r="F2" s="95" t="s">
        <v>2691</v>
      </c>
      <c r="G2" s="95"/>
      <c r="H2" s="95"/>
      <c r="I2" s="95"/>
      <c r="J2" s="96" t="s">
        <v>2692</v>
      </c>
      <c r="K2" s="97"/>
      <c r="L2" s="97"/>
      <c r="M2" s="97"/>
      <c r="N2" s="36" t="s">
        <v>2693</v>
      </c>
      <c r="O2" s="98" t="s">
        <v>2694</v>
      </c>
      <c r="P2" s="98"/>
    </row>
    <row r="3" spans="2:18" ht="42.5" customHeight="1" x14ac:dyDescent="0.35">
      <c r="B3" s="99" t="s">
        <v>2695</v>
      </c>
      <c r="C3" s="99" t="s">
        <v>2696</v>
      </c>
      <c r="D3" s="99" t="s">
        <v>2697</v>
      </c>
      <c r="E3" s="94" t="s">
        <v>2698</v>
      </c>
      <c r="F3" s="94" t="s">
        <v>2699</v>
      </c>
      <c r="G3" s="100" t="s">
        <v>2700</v>
      </c>
      <c r="H3" s="100"/>
      <c r="I3" s="101" t="s">
        <v>2701</v>
      </c>
      <c r="J3" s="94" t="s">
        <v>2702</v>
      </c>
      <c r="K3" s="103" t="s">
        <v>2703</v>
      </c>
      <c r="L3" s="101" t="s">
        <v>2704</v>
      </c>
      <c r="M3" s="101" t="s">
        <v>2705</v>
      </c>
      <c r="N3" s="94" t="s">
        <v>2706</v>
      </c>
      <c r="O3" s="94" t="s">
        <v>2707</v>
      </c>
      <c r="P3" s="94" t="s">
        <v>2708</v>
      </c>
      <c r="Q3" s="94" t="s">
        <v>2661</v>
      </c>
      <c r="R3" s="94" t="s">
        <v>2709</v>
      </c>
    </row>
    <row r="4" spans="2:18" ht="21.5" customHeight="1" x14ac:dyDescent="0.35">
      <c r="B4" s="99"/>
      <c r="C4" s="99"/>
      <c r="D4" s="99"/>
      <c r="E4" s="94"/>
      <c r="F4" s="94"/>
      <c r="G4" s="37">
        <v>2023</v>
      </c>
      <c r="H4" s="37">
        <v>2024</v>
      </c>
      <c r="I4" s="102"/>
      <c r="J4" s="94"/>
      <c r="K4" s="104"/>
      <c r="L4" s="102"/>
      <c r="M4" s="102"/>
      <c r="N4" s="94"/>
      <c r="O4" s="94"/>
      <c r="P4" s="94"/>
      <c r="Q4" s="94"/>
      <c r="R4" s="94"/>
    </row>
    <row r="5" spans="2:18" ht="29" x14ac:dyDescent="0.35">
      <c r="B5" s="26">
        <v>1</v>
      </c>
      <c r="C5" s="38" t="s">
        <v>2689</v>
      </c>
      <c r="D5" s="27" t="s">
        <v>2710</v>
      </c>
      <c r="E5" s="26">
        <v>30</v>
      </c>
      <c r="F5" s="26">
        <v>3</v>
      </c>
      <c r="G5" s="39">
        <v>88.4</v>
      </c>
      <c r="H5" s="39">
        <v>95.6</v>
      </c>
      <c r="I5" s="28" t="s">
        <v>2711</v>
      </c>
      <c r="J5" s="26" t="s">
        <v>2712</v>
      </c>
      <c r="K5" s="27"/>
      <c r="L5" s="28" t="s">
        <v>2713</v>
      </c>
      <c r="M5" t="s">
        <v>2714</v>
      </c>
      <c r="N5" s="40" t="str">
        <f>HYPERLINK("https://www.delltechnologies.com/partner/fr-fr/partner/partner.htm", "Click here")</f>
        <v>Click here</v>
      </c>
      <c r="O5" s="27" t="s">
        <v>2448</v>
      </c>
      <c r="P5" s="41" t="s">
        <v>2715</v>
      </c>
      <c r="Q5" s="12" t="s">
        <v>2716</v>
      </c>
      <c r="R5" s="42" t="str">
        <f>HYPERLINK("https://www.dell.com/fr-fr/lp/dt/oem-solutions#Solutions", "OEM Capabilities")</f>
        <v>OEM Capabilities</v>
      </c>
    </row>
    <row r="6" spans="2:18" x14ac:dyDescent="0.35">
      <c r="B6" s="26">
        <v>2</v>
      </c>
      <c r="C6" s="27" t="s">
        <v>2690</v>
      </c>
      <c r="D6" s="43" t="s">
        <v>2717</v>
      </c>
      <c r="E6" s="44">
        <v>16</v>
      </c>
      <c r="F6" s="26">
        <v>2</v>
      </c>
      <c r="G6" s="39">
        <v>61.95</v>
      </c>
      <c r="H6" s="39">
        <v>69.099999999999994</v>
      </c>
      <c r="I6" s="45" t="s">
        <v>2718</v>
      </c>
      <c r="J6" s="26" t="s">
        <v>2712</v>
      </c>
      <c r="K6" s="27"/>
      <c r="L6" s="27" t="s">
        <v>2719</v>
      </c>
      <c r="M6" s="46" t="s">
        <v>2720</v>
      </c>
      <c r="N6" s="40" t="str">
        <f>HYPERLINK("https://www.hp.com/fr-fr/shop/businessclub.aspx","Click here")</f>
        <v>Click here</v>
      </c>
      <c r="O6" s="40" t="s">
        <v>2721</v>
      </c>
      <c r="P6" s="41" t="s">
        <v>2722</v>
      </c>
      <c r="Q6" s="12" t="s">
        <v>2723</v>
      </c>
      <c r="R6" s="12"/>
    </row>
    <row r="7" spans="2:18" x14ac:dyDescent="0.35">
      <c r="B7" s="26">
        <v>3</v>
      </c>
      <c r="C7" s="27" t="s">
        <v>2724</v>
      </c>
      <c r="D7" s="27" t="s">
        <v>2725</v>
      </c>
      <c r="E7" s="26">
        <v>32</v>
      </c>
      <c r="F7" s="26">
        <v>1</v>
      </c>
      <c r="G7" s="39">
        <v>53.72</v>
      </c>
      <c r="H7" s="39">
        <v>53.56</v>
      </c>
      <c r="I7" s="45" t="s">
        <v>2726</v>
      </c>
      <c r="J7" s="26" t="s">
        <v>2712</v>
      </c>
      <c r="K7" s="27"/>
      <c r="L7" s="27" t="s">
        <v>2719</v>
      </c>
      <c r="M7" s="27" t="s">
        <v>2727</v>
      </c>
      <c r="N7" s="40" t="str">
        <f>HYPERLINK("https://www.lenovo.com/fr/fr/business/benefits/?IPromoID=LEN819629", "Click here")</f>
        <v>Click here</v>
      </c>
      <c r="O7" s="27" t="s">
        <v>2448</v>
      </c>
      <c r="P7" s="41" t="s">
        <v>2728</v>
      </c>
      <c r="Q7" s="12" t="s">
        <v>2729</v>
      </c>
      <c r="R7" s="42" t="str">
        <f>HYPERLINK("https://www.lenovo.com/fr/fr/contact/sales-support/#","Business Contact live chat")</f>
        <v>Business Contact live chat</v>
      </c>
    </row>
    <row r="8" spans="2:18" ht="43.5" x14ac:dyDescent="0.35">
      <c r="B8" s="26">
        <v>4</v>
      </c>
      <c r="C8" s="27" t="s">
        <v>2730</v>
      </c>
      <c r="D8" s="27" t="s">
        <v>2731</v>
      </c>
      <c r="E8" s="26">
        <v>5</v>
      </c>
      <c r="F8" s="26">
        <v>5</v>
      </c>
      <c r="G8" s="39">
        <v>15.5</v>
      </c>
      <c r="H8" s="39">
        <v>18.899999999999999</v>
      </c>
      <c r="I8" s="45" t="s">
        <v>2732</v>
      </c>
      <c r="J8" s="26" t="s">
        <v>2712</v>
      </c>
      <c r="K8" s="27"/>
      <c r="L8" s="5" t="s">
        <v>2733</v>
      </c>
      <c r="M8" s="46" t="s">
        <v>2734</v>
      </c>
      <c r="N8" s="40" t="str">
        <f>HYPERLINK("https://www.asus.com/fr/business/", "Click here")</f>
        <v>Click here</v>
      </c>
      <c r="O8" s="27" t="s">
        <v>2448</v>
      </c>
      <c r="P8" s="41" t="s">
        <v>2735</v>
      </c>
      <c r="Q8" s="12" t="s">
        <v>2736</v>
      </c>
      <c r="R8" s="42" t="str">
        <f>HYPERLINK("https://www.connect.asus.com/fr/VolumePurchase","Volumer Purchase")</f>
        <v>Volumer Purchase</v>
      </c>
    </row>
    <row r="9" spans="2:18" ht="43.5" x14ac:dyDescent="0.35">
      <c r="B9" s="26">
        <v>5</v>
      </c>
      <c r="C9" s="27" t="s">
        <v>2737</v>
      </c>
      <c r="D9" s="27" t="s">
        <v>2731</v>
      </c>
      <c r="E9" s="26">
        <v>28</v>
      </c>
      <c r="F9" s="26">
        <v>6</v>
      </c>
      <c r="G9" s="39">
        <v>8.1</v>
      </c>
      <c r="H9" s="39">
        <v>8.9</v>
      </c>
      <c r="I9" s="28" t="s">
        <v>2738</v>
      </c>
      <c r="J9" s="26" t="s">
        <v>2712</v>
      </c>
      <c r="K9" s="27"/>
      <c r="L9" s="28" t="s">
        <v>2739</v>
      </c>
      <c r="M9" s="27" t="s">
        <v>2740</v>
      </c>
      <c r="N9" s="27" t="s">
        <v>2448</v>
      </c>
      <c r="O9" s="27" t="s">
        <v>2448</v>
      </c>
      <c r="P9" s="41">
        <v>149092000</v>
      </c>
      <c r="Q9" s="12" t="s">
        <v>2741</v>
      </c>
      <c r="R9" s="42" t="str">
        <f>HYPERLINK("https://www.acer.com/fr-fr/laptops/professional","Products")</f>
        <v>Products</v>
      </c>
    </row>
    <row r="10" spans="2:18" x14ac:dyDescent="0.35">
      <c r="B10" s="26">
        <v>6</v>
      </c>
      <c r="C10" s="27" t="s">
        <v>2406</v>
      </c>
      <c r="D10" s="27" t="s">
        <v>2742</v>
      </c>
      <c r="E10" s="26">
        <v>19</v>
      </c>
      <c r="F10" s="26">
        <v>4</v>
      </c>
      <c r="G10" s="39">
        <v>383.29</v>
      </c>
      <c r="H10" s="39">
        <v>391.04</v>
      </c>
      <c r="I10" s="45" t="s">
        <v>2743</v>
      </c>
      <c r="J10" s="26" t="s">
        <v>2712</v>
      </c>
      <c r="K10" s="27"/>
      <c r="L10" s="27" t="s">
        <v>2719</v>
      </c>
      <c r="M10" s="27"/>
      <c r="N10" s="27" t="s">
        <v>2448</v>
      </c>
      <c r="O10" s="27" t="s">
        <v>2448</v>
      </c>
      <c r="P10" s="41" t="s">
        <v>2744</v>
      </c>
      <c r="Q10" s="12" t="s">
        <v>2745</v>
      </c>
      <c r="R10" s="42" t="str">
        <f>HYPERLINK("https://smb.apple.com/contactus?country=IN&amp;locale=en_IN","Business form")</f>
        <v>Business form</v>
      </c>
    </row>
    <row r="13" spans="2:18" x14ac:dyDescent="0.35">
      <c r="B13" s="105" t="s">
        <v>2661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</row>
    <row r="14" spans="2:18" x14ac:dyDescent="0.35">
      <c r="B14" s="47" t="s">
        <v>2695</v>
      </c>
      <c r="C14" s="48" t="s">
        <v>2746</v>
      </c>
      <c r="D14" s="106" t="s">
        <v>2747</v>
      </c>
      <c r="E14" s="107"/>
      <c r="F14" s="107"/>
      <c r="G14" s="107"/>
      <c r="H14" s="107"/>
      <c r="I14" s="107"/>
      <c r="J14" s="107"/>
      <c r="K14" s="107"/>
      <c r="L14" s="108"/>
      <c r="M14" s="18"/>
      <c r="N14" s="18"/>
      <c r="O14" s="18"/>
    </row>
    <row r="15" spans="2:18" ht="38" customHeight="1" x14ac:dyDescent="0.35">
      <c r="B15" s="26">
        <v>1</v>
      </c>
      <c r="C15" s="48" t="s">
        <v>2748</v>
      </c>
      <c r="D15" s="92" t="s">
        <v>2749</v>
      </c>
      <c r="E15" s="92"/>
      <c r="F15" s="92"/>
      <c r="G15" s="92"/>
      <c r="H15" s="92"/>
      <c r="I15" s="92"/>
      <c r="J15" s="92"/>
      <c r="K15" s="92"/>
      <c r="L15" s="92"/>
      <c r="M15" s="49"/>
      <c r="N15" s="18"/>
      <c r="O15" s="18"/>
    </row>
  </sheetData>
  <mergeCells count="22">
    <mergeCell ref="Q3:Q4"/>
    <mergeCell ref="R3:R4"/>
    <mergeCell ref="B13:L13"/>
    <mergeCell ref="D14:L14"/>
    <mergeCell ref="N3:N4"/>
    <mergeCell ref="O3:O4"/>
    <mergeCell ref="D15:L15"/>
    <mergeCell ref="J3:J4"/>
    <mergeCell ref="K3:K4"/>
    <mergeCell ref="L3:L4"/>
    <mergeCell ref="M3:M4"/>
    <mergeCell ref="F2:I2"/>
    <mergeCell ref="J2:M2"/>
    <mergeCell ref="O2:P2"/>
    <mergeCell ref="B3:B4"/>
    <mergeCell ref="C3:C4"/>
    <mergeCell ref="D3:D4"/>
    <mergeCell ref="E3:E4"/>
    <mergeCell ref="F3:F4"/>
    <mergeCell ref="G3:H3"/>
    <mergeCell ref="I3:I4"/>
    <mergeCell ref="P3:P4"/>
  </mergeCells>
  <hyperlinks>
    <hyperlink ref="P6" r:id="rId1" display="tel:0149932552" xr:uid="{5EBAB20C-1930-41FE-AA90-84246A974B5B}"/>
    <hyperlink ref="P8" r:id="rId2" display="tel:+33821232313" xr:uid="{A3669B0B-2FDC-4C05-A024-2CA8E9F132E0}"/>
    <hyperlink ref="P9" r:id="rId3" display="tel: '+'0149092000" xr:uid="{11262B42-3FF0-4B17-BA1E-0CB8B28E12C3}"/>
    <hyperlink ref="P10" r:id="rId4" display="tel:18008543680" xr:uid="{960F2034-25D4-440F-9C3D-869E5D1BAE46}"/>
    <hyperlink ref="O6" r:id="rId5" xr:uid="{D2BD4850-F3A9-4C35-8F32-B02C15F93BAD}"/>
  </hyperlinks>
  <pageMargins left="0.7" right="0.7" top="0.75" bottom="0.75" header="0.3" footer="0.3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2F12-57B4-416C-BC67-52C0773045F9}">
  <dimension ref="A1:L25"/>
  <sheetViews>
    <sheetView topLeftCell="B1" zoomScale="64" zoomScaleNormal="70" workbookViewId="0">
      <selection activeCell="A18" sqref="A18"/>
    </sheetView>
  </sheetViews>
  <sheetFormatPr defaultColWidth="29.26953125" defaultRowHeight="14.5" x14ac:dyDescent="0.35"/>
  <cols>
    <col min="3" max="3" width="0" hidden="1" customWidth="1"/>
  </cols>
  <sheetData>
    <row r="1" spans="1:12" x14ac:dyDescent="0.35">
      <c r="A1" s="15" t="s">
        <v>2452</v>
      </c>
      <c r="B1" s="15" t="s">
        <v>2451</v>
      </c>
      <c r="C1" s="15" t="s">
        <v>2660</v>
      </c>
      <c r="D1" s="15" t="s">
        <v>2453</v>
      </c>
      <c r="E1" s="15" t="s">
        <v>2454</v>
      </c>
      <c r="F1" s="15" t="s">
        <v>2455</v>
      </c>
      <c r="G1" s="15" t="s">
        <v>2456</v>
      </c>
      <c r="H1" s="35" t="s">
        <v>2457</v>
      </c>
      <c r="I1" s="15" t="s">
        <v>2458</v>
      </c>
      <c r="J1" s="15" t="s">
        <v>2459</v>
      </c>
      <c r="K1" s="35" t="s">
        <v>2461</v>
      </c>
      <c r="L1" s="35" t="s">
        <v>2462</v>
      </c>
    </row>
    <row r="2" spans="1:12" ht="29" x14ac:dyDescent="0.35">
      <c r="A2" s="5" t="s">
        <v>224</v>
      </c>
      <c r="B2" s="5" t="s">
        <v>2659</v>
      </c>
      <c r="C2" s="5">
        <v>11</v>
      </c>
      <c r="D2" s="5" t="s">
        <v>2463</v>
      </c>
      <c r="E2" s="5" t="s">
        <v>2464</v>
      </c>
      <c r="F2" s="5" t="s">
        <v>2465</v>
      </c>
      <c r="G2" s="5" t="s">
        <v>2466</v>
      </c>
      <c r="H2" s="5" t="s">
        <v>2467</v>
      </c>
      <c r="I2" s="5" t="s">
        <v>2468</v>
      </c>
      <c r="J2" s="5" t="s">
        <v>2469</v>
      </c>
      <c r="K2" s="5" t="s">
        <v>2470</v>
      </c>
      <c r="L2" s="5" t="s">
        <v>2471</v>
      </c>
    </row>
    <row r="3" spans="1:12" ht="43.5" x14ac:dyDescent="0.35">
      <c r="A3" s="6" t="s">
        <v>2476</v>
      </c>
      <c r="B3" s="9" t="s">
        <v>2477</v>
      </c>
      <c r="C3" s="9">
        <v>11</v>
      </c>
      <c r="D3" s="5" t="s">
        <v>2478</v>
      </c>
      <c r="E3" s="5" t="s">
        <v>2479</v>
      </c>
      <c r="F3" s="5" t="s">
        <v>2480</v>
      </c>
      <c r="G3" s="5" t="s">
        <v>2481</v>
      </c>
      <c r="H3" s="5" t="s">
        <v>2482</v>
      </c>
      <c r="I3" s="5" t="s">
        <v>2483</v>
      </c>
      <c r="J3" s="5" t="s">
        <v>2484</v>
      </c>
      <c r="K3" s="5" t="s">
        <v>2485</v>
      </c>
      <c r="L3" s="5" t="s">
        <v>2486</v>
      </c>
    </row>
    <row r="4" spans="1:12" ht="43.5" x14ac:dyDescent="0.35">
      <c r="A4" s="6" t="s">
        <v>2487</v>
      </c>
      <c r="B4" s="5" t="s">
        <v>2488</v>
      </c>
      <c r="C4" s="5">
        <v>7</v>
      </c>
      <c r="D4" s="5" t="s">
        <v>2489</v>
      </c>
      <c r="E4" s="5" t="s">
        <v>2490</v>
      </c>
      <c r="F4" s="5" t="s">
        <v>2491</v>
      </c>
      <c r="G4" s="5" t="s">
        <v>2492</v>
      </c>
      <c r="H4" s="5" t="s">
        <v>2493</v>
      </c>
      <c r="I4" s="5" t="s">
        <v>2494</v>
      </c>
      <c r="J4" s="5" t="s">
        <v>2472</v>
      </c>
      <c r="K4" s="5" t="s">
        <v>2495</v>
      </c>
      <c r="L4" s="5" t="s">
        <v>2496</v>
      </c>
    </row>
    <row r="5" spans="1:12" ht="29" x14ac:dyDescent="0.35">
      <c r="A5" s="6" t="s">
        <v>2383</v>
      </c>
      <c r="B5" s="5" t="s">
        <v>2497</v>
      </c>
      <c r="C5" s="5">
        <v>8</v>
      </c>
      <c r="D5" s="5" t="s">
        <v>2498</v>
      </c>
      <c r="E5" s="5" t="s">
        <v>2499</v>
      </c>
      <c r="F5" s="5" t="s">
        <v>2500</v>
      </c>
      <c r="G5" s="5" t="s">
        <v>2501</v>
      </c>
      <c r="H5" s="5" t="s">
        <v>2502</v>
      </c>
      <c r="I5" s="5" t="s">
        <v>2503</v>
      </c>
      <c r="J5" s="5" t="s">
        <v>2504</v>
      </c>
      <c r="K5" s="5" t="s">
        <v>2474</v>
      </c>
      <c r="L5" s="5" t="s">
        <v>2505</v>
      </c>
    </row>
    <row r="6" spans="1:12" ht="29" x14ac:dyDescent="0.35">
      <c r="A6" s="5" t="s">
        <v>2507</v>
      </c>
      <c r="B6" s="5" t="s">
        <v>2508</v>
      </c>
      <c r="C6" s="5">
        <v>7</v>
      </c>
      <c r="D6" s="5" t="s">
        <v>2509</v>
      </c>
      <c r="E6" s="5" t="s">
        <v>2510</v>
      </c>
      <c r="F6" s="5" t="s">
        <v>2511</v>
      </c>
      <c r="G6" s="5" t="s">
        <v>2512</v>
      </c>
      <c r="H6" s="5" t="s">
        <v>2513</v>
      </c>
      <c r="I6" s="5" t="s">
        <v>2514</v>
      </c>
      <c r="J6" s="5" t="s">
        <v>2515</v>
      </c>
      <c r="K6" s="5" t="s">
        <v>2516</v>
      </c>
      <c r="L6" s="5" t="s">
        <v>2517</v>
      </c>
    </row>
    <row r="7" spans="1:12" ht="29" x14ac:dyDescent="0.35">
      <c r="A7" s="5" t="s">
        <v>2518</v>
      </c>
      <c r="B7" s="5" t="s">
        <v>2519</v>
      </c>
      <c r="C7" s="5">
        <v>10</v>
      </c>
      <c r="D7" s="5" t="s">
        <v>2520</v>
      </c>
      <c r="E7" s="5" t="s">
        <v>2521</v>
      </c>
      <c r="F7" s="5" t="s">
        <v>2522</v>
      </c>
      <c r="G7" s="5" t="s">
        <v>2523</v>
      </c>
      <c r="H7" s="5" t="s">
        <v>2524</v>
      </c>
      <c r="I7" s="5" t="s">
        <v>2525</v>
      </c>
      <c r="J7" s="5" t="s">
        <v>2504</v>
      </c>
      <c r="K7" s="5" t="s">
        <v>2474</v>
      </c>
      <c r="L7" s="5" t="s">
        <v>2505</v>
      </c>
    </row>
    <row r="8" spans="1:12" ht="29" x14ac:dyDescent="0.35">
      <c r="A8" s="5" t="s">
        <v>2526</v>
      </c>
      <c r="B8" s="9" t="s">
        <v>2527</v>
      </c>
      <c r="C8" s="9">
        <v>9</v>
      </c>
      <c r="D8" s="5" t="s">
        <v>2528</v>
      </c>
      <c r="E8" s="5" t="s">
        <v>2529</v>
      </c>
      <c r="F8" s="5" t="s">
        <v>2530</v>
      </c>
      <c r="G8" s="5" t="s">
        <v>2523</v>
      </c>
      <c r="H8" s="5" t="s">
        <v>2531</v>
      </c>
      <c r="I8" s="5" t="s">
        <v>2532</v>
      </c>
      <c r="J8" s="5" t="s">
        <v>2472</v>
      </c>
      <c r="K8" s="5" t="s">
        <v>2533</v>
      </c>
      <c r="L8" s="5" t="s">
        <v>2506</v>
      </c>
    </row>
    <row r="9" spans="1:12" ht="29" x14ac:dyDescent="0.35">
      <c r="A9" s="5" t="s">
        <v>2534</v>
      </c>
      <c r="B9" s="5" t="s">
        <v>2535</v>
      </c>
      <c r="C9" s="5">
        <v>13</v>
      </c>
      <c r="D9" s="5" t="s">
        <v>2536</v>
      </c>
      <c r="E9" s="5" t="s">
        <v>2499</v>
      </c>
      <c r="F9" s="5" t="s">
        <v>2537</v>
      </c>
      <c r="G9" s="5" t="s">
        <v>2538</v>
      </c>
      <c r="H9" s="5" t="s">
        <v>2539</v>
      </c>
      <c r="I9" s="5" t="s">
        <v>2540</v>
      </c>
      <c r="J9" s="5" t="s">
        <v>2473</v>
      </c>
      <c r="K9" s="5" t="s">
        <v>2541</v>
      </c>
      <c r="L9" s="5" t="s">
        <v>2542</v>
      </c>
    </row>
    <row r="10" spans="1:12" ht="29" x14ac:dyDescent="0.35">
      <c r="A10" s="5" t="s">
        <v>2543</v>
      </c>
      <c r="B10" s="5" t="s">
        <v>2544</v>
      </c>
      <c r="C10" s="5">
        <v>8</v>
      </c>
      <c r="D10" s="5" t="s">
        <v>2545</v>
      </c>
      <c r="E10" s="5" t="s">
        <v>2521</v>
      </c>
      <c r="F10" s="5" t="s">
        <v>2546</v>
      </c>
      <c r="G10" s="5" t="s">
        <v>2547</v>
      </c>
      <c r="H10" s="5" t="s">
        <v>2548</v>
      </c>
      <c r="I10" s="5" t="s">
        <v>2503</v>
      </c>
      <c r="J10" s="5" t="s">
        <v>2549</v>
      </c>
      <c r="K10" s="5" t="s">
        <v>2550</v>
      </c>
      <c r="L10" s="5" t="s">
        <v>2486</v>
      </c>
    </row>
    <row r="11" spans="1:12" ht="43.5" x14ac:dyDescent="0.35">
      <c r="A11" s="6" t="s">
        <v>2551</v>
      </c>
      <c r="B11" s="9" t="s">
        <v>2552</v>
      </c>
      <c r="C11" s="9">
        <v>12</v>
      </c>
      <c r="D11" s="5" t="s">
        <v>2536</v>
      </c>
      <c r="E11" s="5" t="s">
        <v>2521</v>
      </c>
      <c r="F11" s="5" t="s">
        <v>2553</v>
      </c>
      <c r="G11" s="5" t="s">
        <v>2554</v>
      </c>
      <c r="H11" s="5" t="s">
        <v>2555</v>
      </c>
      <c r="I11" s="5" t="s">
        <v>2532</v>
      </c>
      <c r="J11" s="5" t="s">
        <v>2472</v>
      </c>
      <c r="K11" s="5" t="s">
        <v>2556</v>
      </c>
      <c r="L11" s="5" t="s">
        <v>2506</v>
      </c>
    </row>
    <row r="12" spans="1:12" ht="43.5" x14ac:dyDescent="0.35">
      <c r="A12" s="6" t="s">
        <v>2557</v>
      </c>
      <c r="B12" s="5" t="s">
        <v>2558</v>
      </c>
      <c r="C12" s="5">
        <v>10</v>
      </c>
      <c r="D12" s="5" t="s">
        <v>2559</v>
      </c>
      <c r="E12" s="5" t="s">
        <v>2521</v>
      </c>
      <c r="F12" s="5" t="s">
        <v>2560</v>
      </c>
      <c r="G12" s="5" t="s">
        <v>2561</v>
      </c>
      <c r="H12" s="5" t="s">
        <v>2562</v>
      </c>
      <c r="I12" s="5" t="s">
        <v>2563</v>
      </c>
      <c r="J12" s="5" t="s">
        <v>2472</v>
      </c>
      <c r="K12" s="5" t="s">
        <v>2564</v>
      </c>
      <c r="L12" s="5" t="s">
        <v>2486</v>
      </c>
    </row>
    <row r="13" spans="1:12" ht="29" x14ac:dyDescent="0.35">
      <c r="A13" s="6" t="s">
        <v>2565</v>
      </c>
      <c r="B13" s="5" t="s">
        <v>2566</v>
      </c>
      <c r="C13" s="5">
        <v>10</v>
      </c>
      <c r="D13" s="5" t="s">
        <v>2567</v>
      </c>
      <c r="E13" s="5" t="s">
        <v>2521</v>
      </c>
      <c r="F13" s="5" t="s">
        <v>2568</v>
      </c>
      <c r="G13" s="5" t="s">
        <v>2501</v>
      </c>
      <c r="H13" s="5" t="s">
        <v>2569</v>
      </c>
      <c r="I13" s="5" t="s">
        <v>2570</v>
      </c>
      <c r="J13" s="5" t="s">
        <v>2504</v>
      </c>
      <c r="K13" s="5" t="s">
        <v>2571</v>
      </c>
      <c r="L13" s="5" t="s">
        <v>2505</v>
      </c>
    </row>
    <row r="14" spans="1:12" ht="43.5" x14ac:dyDescent="0.35">
      <c r="A14" s="6" t="s">
        <v>2577</v>
      </c>
      <c r="B14" s="5" t="s">
        <v>2576</v>
      </c>
      <c r="C14" s="5">
        <v>11</v>
      </c>
      <c r="D14" s="5" t="s">
        <v>2578</v>
      </c>
      <c r="E14" s="5" t="s">
        <v>2521</v>
      </c>
      <c r="F14" s="5" t="s">
        <v>2579</v>
      </c>
      <c r="G14" s="5" t="s">
        <v>2574</v>
      </c>
      <c r="H14" s="5" t="s">
        <v>2580</v>
      </c>
      <c r="I14" s="5" t="s">
        <v>2581</v>
      </c>
      <c r="J14" s="5" t="s">
        <v>2582</v>
      </c>
      <c r="K14" s="5" t="s">
        <v>2583</v>
      </c>
      <c r="L14" s="5" t="s">
        <v>2584</v>
      </c>
    </row>
    <row r="15" spans="1:12" ht="43.5" x14ac:dyDescent="0.35">
      <c r="A15" s="6" t="s">
        <v>2585</v>
      </c>
      <c r="B15" s="5" t="s">
        <v>2586</v>
      </c>
      <c r="C15" s="5">
        <v>9</v>
      </c>
      <c r="D15" s="5" t="s">
        <v>2587</v>
      </c>
      <c r="E15" s="5" t="s">
        <v>2588</v>
      </c>
      <c r="F15" s="5" t="s">
        <v>2560</v>
      </c>
      <c r="G15" s="5" t="s">
        <v>2523</v>
      </c>
      <c r="H15" s="5" t="s">
        <v>2589</v>
      </c>
      <c r="I15" s="5" t="s">
        <v>2532</v>
      </c>
      <c r="J15" s="5" t="s">
        <v>2484</v>
      </c>
      <c r="K15" s="5" t="s">
        <v>2590</v>
      </c>
      <c r="L15" s="5" t="s">
        <v>2591</v>
      </c>
    </row>
    <row r="16" spans="1:12" ht="43.5" x14ac:dyDescent="0.35">
      <c r="A16" s="6" t="s">
        <v>832</v>
      </c>
      <c r="B16" s="5" t="s">
        <v>2592</v>
      </c>
      <c r="C16" s="5">
        <v>12</v>
      </c>
      <c r="D16" s="5" t="s">
        <v>2593</v>
      </c>
      <c r="E16" s="5" t="s">
        <v>2521</v>
      </c>
      <c r="F16" s="5" t="s">
        <v>2594</v>
      </c>
      <c r="G16" s="5" t="s">
        <v>2595</v>
      </c>
      <c r="H16" s="5" t="s">
        <v>2596</v>
      </c>
      <c r="I16" s="5" t="s">
        <v>2597</v>
      </c>
      <c r="J16" s="5" t="s">
        <v>2598</v>
      </c>
      <c r="K16" s="5" t="s">
        <v>2599</v>
      </c>
      <c r="L16" s="5" t="s">
        <v>2584</v>
      </c>
    </row>
    <row r="17" spans="1:12" ht="43.5" x14ac:dyDescent="0.35">
      <c r="A17" s="6" t="s">
        <v>37</v>
      </c>
      <c r="B17" s="5" t="s">
        <v>2600</v>
      </c>
      <c r="C17" s="5">
        <v>12</v>
      </c>
      <c r="D17" s="5" t="s">
        <v>2601</v>
      </c>
      <c r="E17" s="5" t="s">
        <v>2572</v>
      </c>
      <c r="F17" s="5" t="s">
        <v>2573</v>
      </c>
      <c r="G17" s="5" t="s">
        <v>2538</v>
      </c>
      <c r="H17" s="5" t="s">
        <v>2602</v>
      </c>
      <c r="I17" s="5" t="s">
        <v>2603</v>
      </c>
      <c r="J17" s="5" t="s">
        <v>2604</v>
      </c>
      <c r="K17" s="5" t="s">
        <v>2605</v>
      </c>
      <c r="L17" s="5" t="s">
        <v>2584</v>
      </c>
    </row>
    <row r="18" spans="1:12" ht="43.5" x14ac:dyDescent="0.35">
      <c r="A18" s="6" t="s">
        <v>2606</v>
      </c>
      <c r="B18" s="5" t="s">
        <v>2607</v>
      </c>
      <c r="C18" s="5">
        <v>9</v>
      </c>
      <c r="D18" s="5" t="s">
        <v>2608</v>
      </c>
      <c r="E18" s="5" t="s">
        <v>2521</v>
      </c>
      <c r="F18" s="5" t="s">
        <v>2609</v>
      </c>
      <c r="G18" s="5" t="s">
        <v>2610</v>
      </c>
      <c r="H18" s="5" t="s">
        <v>2611</v>
      </c>
      <c r="I18" s="5" t="s">
        <v>2612</v>
      </c>
      <c r="J18" s="5" t="s">
        <v>2613</v>
      </c>
      <c r="K18" s="5" t="s">
        <v>2614</v>
      </c>
      <c r="L18" s="5" t="s">
        <v>2584</v>
      </c>
    </row>
    <row r="19" spans="1:12" ht="43.5" x14ac:dyDescent="0.35">
      <c r="A19" s="6" t="s">
        <v>2615</v>
      </c>
      <c r="B19" s="5" t="s">
        <v>2616</v>
      </c>
      <c r="C19" s="5">
        <v>10</v>
      </c>
      <c r="D19" s="5" t="s">
        <v>2617</v>
      </c>
      <c r="E19" s="5" t="s">
        <v>2521</v>
      </c>
      <c r="F19" s="5" t="s">
        <v>2618</v>
      </c>
      <c r="G19" s="5" t="s">
        <v>2523</v>
      </c>
      <c r="H19" s="5" t="s">
        <v>2575</v>
      </c>
      <c r="I19" s="5" t="s">
        <v>2619</v>
      </c>
      <c r="J19" s="5" t="s">
        <v>2472</v>
      </c>
      <c r="K19" s="5" t="s">
        <v>2620</v>
      </c>
      <c r="L19" s="5" t="s">
        <v>2506</v>
      </c>
    </row>
    <row r="20" spans="1:12" ht="43.5" x14ac:dyDescent="0.35">
      <c r="A20" s="6" t="s">
        <v>2621</v>
      </c>
      <c r="B20" s="5" t="s">
        <v>2622</v>
      </c>
      <c r="C20" s="5">
        <v>8</v>
      </c>
      <c r="D20" s="5" t="s">
        <v>2623</v>
      </c>
      <c r="E20" s="5" t="s">
        <v>2521</v>
      </c>
      <c r="F20" s="5" t="s">
        <v>2624</v>
      </c>
      <c r="G20" s="5" t="s">
        <v>2547</v>
      </c>
      <c r="H20" s="5" t="s">
        <v>2625</v>
      </c>
      <c r="I20" s="5" t="s">
        <v>2626</v>
      </c>
      <c r="J20" s="5" t="s">
        <v>2627</v>
      </c>
      <c r="K20" s="5" t="s">
        <v>2571</v>
      </c>
      <c r="L20" s="5" t="s">
        <v>2505</v>
      </c>
    </row>
    <row r="21" spans="1:12" ht="43.5" x14ac:dyDescent="0.35">
      <c r="A21" s="6" t="s">
        <v>2628</v>
      </c>
      <c r="B21" s="9" t="s">
        <v>2629</v>
      </c>
      <c r="C21" s="9">
        <v>10</v>
      </c>
      <c r="D21" s="5" t="s">
        <v>2630</v>
      </c>
      <c r="E21" s="5" t="s">
        <v>2521</v>
      </c>
      <c r="F21" s="5" t="s">
        <v>2631</v>
      </c>
      <c r="G21" s="5" t="s">
        <v>2632</v>
      </c>
      <c r="H21" s="5" t="s">
        <v>2633</v>
      </c>
      <c r="I21" s="5" t="s">
        <v>2634</v>
      </c>
      <c r="J21" s="5" t="s">
        <v>2515</v>
      </c>
      <c r="K21" s="5" t="s">
        <v>2635</v>
      </c>
      <c r="L21" s="5" t="s">
        <v>2475</v>
      </c>
    </row>
    <row r="22" spans="1:12" ht="43.5" x14ac:dyDescent="0.35">
      <c r="A22" s="6" t="s">
        <v>2636</v>
      </c>
      <c r="B22" s="5" t="s">
        <v>2637</v>
      </c>
      <c r="C22" s="5">
        <v>8</v>
      </c>
      <c r="D22" s="5" t="s">
        <v>2617</v>
      </c>
      <c r="E22" s="5" t="s">
        <v>2521</v>
      </c>
      <c r="F22" s="5" t="s">
        <v>2638</v>
      </c>
      <c r="G22" s="5" t="s">
        <v>2639</v>
      </c>
      <c r="H22" s="5" t="s">
        <v>2640</v>
      </c>
      <c r="I22" s="5" t="s">
        <v>2597</v>
      </c>
      <c r="J22" s="5" t="s">
        <v>2641</v>
      </c>
      <c r="K22" s="5" t="s">
        <v>2614</v>
      </c>
      <c r="L22" s="5" t="s">
        <v>2584</v>
      </c>
    </row>
    <row r="23" spans="1:12" ht="43.5" x14ac:dyDescent="0.35">
      <c r="A23" s="6" t="s">
        <v>2642</v>
      </c>
      <c r="B23" s="5" t="s">
        <v>2643</v>
      </c>
      <c r="C23" s="5">
        <v>7</v>
      </c>
      <c r="D23" s="5" t="s">
        <v>2644</v>
      </c>
      <c r="E23" s="5" t="s">
        <v>2645</v>
      </c>
      <c r="F23" s="5" t="s">
        <v>2646</v>
      </c>
      <c r="G23" s="5" t="s">
        <v>2647</v>
      </c>
      <c r="H23" s="5" t="s">
        <v>2648</v>
      </c>
      <c r="I23" s="5" t="s">
        <v>2649</v>
      </c>
      <c r="J23" s="5" t="s">
        <v>2650</v>
      </c>
      <c r="K23" s="5" t="s">
        <v>2651</v>
      </c>
      <c r="L23" s="5" t="s">
        <v>2584</v>
      </c>
    </row>
    <row r="25" spans="1:12" ht="43.5" x14ac:dyDescent="0.35">
      <c r="A25" s="6" t="s">
        <v>2669</v>
      </c>
      <c r="B25" s="9" t="s">
        <v>2670</v>
      </c>
      <c r="C25" s="5" t="s">
        <v>2671</v>
      </c>
      <c r="E25" s="5" t="s">
        <v>2672</v>
      </c>
      <c r="F25" s="5" t="s">
        <v>2673</v>
      </c>
      <c r="G25" s="5" t="s">
        <v>2674</v>
      </c>
      <c r="H25" s="5" t="s">
        <v>2675</v>
      </c>
      <c r="I25" s="5" t="s">
        <v>2532</v>
      </c>
      <c r="J25" s="5" t="s">
        <v>2472</v>
      </c>
      <c r="K25" s="5" t="s">
        <v>2556</v>
      </c>
      <c r="L25" s="5" t="s">
        <v>2486</v>
      </c>
    </row>
  </sheetData>
  <autoFilter ref="G1:G25" xr:uid="{E7172F12-57B4-416C-BC67-52C0773045F9}"/>
  <hyperlinks>
    <hyperlink ref="B3" r:id="rId1" tooltip="[PDF] OptiPlex 5090 Micro Form Factor Setup and Specifications - Dell" display="https://dl.dell.com/topicspdf/optiplex-5090-desktop_owners-manual3_en-us.pdf?utm_source=chatgpt.com" xr:uid="{6385D285-75D2-4A24-BAA3-BC354343DB79}"/>
    <hyperlink ref="B8" r:id="rId2" tooltip="Dell OptiPlex 5070 Small Form Factor Desktop Computer - B&amp;H" display="https://www.bhphotovideo.com/c/product/1493704-REG/dell_1n30c_opti_5070_sff_i5_9500.html/specs?utm_source=chatgpt.com" xr:uid="{CCE3ED64-EAA9-4EBE-9F75-0F562A9EA041}"/>
    <hyperlink ref="B11" r:id="rId3" tooltip="OptiPlex 5000 Small Form Factor | Dell USA" display="https://www.dell.com/en-us/shop/desktop-computers/optiplex-5000-small-form-factor/spd/optiplex-5000-sff?utm_source=chatgpt.com" xr:uid="{7C3DADF0-8B50-4663-8933-181032E378DA}"/>
    <hyperlink ref="B21" r:id="rId4" tooltip="Latitude 5410 Setup and specifications guide | Dell India" display="https://www.dell.com/support/manuals/en-in/latitude-14-5410-laptop/latitude_5410_specs/processors?guid=guid-ef8410b6-1db7-4ff7-89e0-a2db671dbe0c&amp;lang=en-us&amp;utm_source=chatgpt.com" xr:uid="{CF8095F4-F470-4F66-966D-260E8615062E}"/>
    <hyperlink ref="B25" r:id="rId5" tooltip="Dell OptiPlex" display="https://en.wikipedia.org/wiki/Dell_OptiPlex?utm_source=chatgpt.com" xr:uid="{53A408BF-B599-4B69-9554-D9A101C46E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1F07-A0FF-4A54-A706-BAEDF76BF478}">
  <dimension ref="A3:E156"/>
  <sheetViews>
    <sheetView zoomScale="55" zoomScaleNormal="55" workbookViewId="0">
      <selection activeCell="B4" sqref="B4"/>
    </sheetView>
  </sheetViews>
  <sheetFormatPr defaultRowHeight="14.5" x14ac:dyDescent="0.35"/>
  <cols>
    <col min="1" max="1" width="50.453125" bestFit="1" customWidth="1"/>
    <col min="2" max="2" width="25.90625" bestFit="1" customWidth="1"/>
    <col min="4" max="4" width="50.453125" bestFit="1" customWidth="1"/>
    <col min="5" max="5" width="10.6328125" bestFit="1" customWidth="1"/>
  </cols>
  <sheetData>
    <row r="3" spans="1:5" x14ac:dyDescent="0.35">
      <c r="A3" s="2" t="s">
        <v>2371</v>
      </c>
      <c r="B3" t="s">
        <v>2374</v>
      </c>
      <c r="D3" s="3" t="s">
        <v>17</v>
      </c>
      <c r="E3" t="s">
        <v>2445</v>
      </c>
    </row>
    <row r="4" spans="1:5" x14ac:dyDescent="0.35">
      <c r="A4" s="3" t="s">
        <v>17</v>
      </c>
      <c r="B4">
        <v>944</v>
      </c>
      <c r="D4" s="3" t="s">
        <v>37</v>
      </c>
      <c r="E4" t="s">
        <v>2445</v>
      </c>
    </row>
    <row r="5" spans="1:5" x14ac:dyDescent="0.35">
      <c r="A5" s="3" t="s">
        <v>37</v>
      </c>
      <c r="B5">
        <v>575</v>
      </c>
      <c r="D5" s="3" t="s">
        <v>27</v>
      </c>
      <c r="E5" t="s">
        <v>2445</v>
      </c>
    </row>
    <row r="6" spans="1:5" x14ac:dyDescent="0.35">
      <c r="A6" s="3" t="s">
        <v>27</v>
      </c>
      <c r="B6">
        <v>244</v>
      </c>
      <c r="D6" s="3" t="s">
        <v>194</v>
      </c>
      <c r="E6" t="s">
        <v>2445</v>
      </c>
    </row>
    <row r="7" spans="1:5" x14ac:dyDescent="0.35">
      <c r="A7" s="3" t="s">
        <v>44</v>
      </c>
      <c r="B7">
        <v>217</v>
      </c>
      <c r="D7" s="3" t="s">
        <v>32</v>
      </c>
      <c r="E7" t="s">
        <v>2445</v>
      </c>
    </row>
    <row r="8" spans="1:5" x14ac:dyDescent="0.35">
      <c r="A8" s="3" t="s">
        <v>64</v>
      </c>
      <c r="B8">
        <v>189</v>
      </c>
      <c r="D8" s="3" t="s">
        <v>140</v>
      </c>
      <c r="E8" t="s">
        <v>2445</v>
      </c>
    </row>
    <row r="9" spans="1:5" x14ac:dyDescent="0.35">
      <c r="A9" s="3" t="s">
        <v>194</v>
      </c>
      <c r="B9">
        <v>103</v>
      </c>
      <c r="D9" s="3" t="s">
        <v>176</v>
      </c>
      <c r="E9" t="s">
        <v>2445</v>
      </c>
    </row>
    <row r="10" spans="1:5" x14ac:dyDescent="0.35">
      <c r="A10" s="3" t="s">
        <v>101</v>
      </c>
      <c r="B10">
        <v>85</v>
      </c>
      <c r="D10" s="3" t="s">
        <v>212</v>
      </c>
      <c r="E10" t="s">
        <v>2445</v>
      </c>
    </row>
    <row r="11" spans="1:5" x14ac:dyDescent="0.35">
      <c r="A11" s="3" t="s">
        <v>32</v>
      </c>
      <c r="B11">
        <v>81</v>
      </c>
      <c r="D11" s="3" t="s">
        <v>219</v>
      </c>
      <c r="E11" t="s">
        <v>2445</v>
      </c>
    </row>
    <row r="12" spans="1:5" x14ac:dyDescent="0.35">
      <c r="A12" s="3" t="s">
        <v>140</v>
      </c>
      <c r="B12">
        <v>73</v>
      </c>
      <c r="D12" s="3" t="s">
        <v>224</v>
      </c>
      <c r="E12" t="s">
        <v>2445</v>
      </c>
    </row>
    <row r="13" spans="1:5" x14ac:dyDescent="0.35">
      <c r="A13" s="3" t="s">
        <v>133</v>
      </c>
      <c r="B13">
        <v>66</v>
      </c>
      <c r="D13" s="3" t="s">
        <v>2375</v>
      </c>
      <c r="E13" t="s">
        <v>2445</v>
      </c>
    </row>
    <row r="14" spans="1:5" x14ac:dyDescent="0.35">
      <c r="A14" s="3" t="s">
        <v>176</v>
      </c>
      <c r="B14">
        <v>59</v>
      </c>
      <c r="D14" s="3" t="s">
        <v>2377</v>
      </c>
      <c r="E14" t="s">
        <v>2445</v>
      </c>
    </row>
    <row r="15" spans="1:5" x14ac:dyDescent="0.35">
      <c r="A15" s="3" t="s">
        <v>212</v>
      </c>
      <c r="B15">
        <v>54</v>
      </c>
      <c r="D15" s="3" t="s">
        <v>2378</v>
      </c>
      <c r="E15" t="s">
        <v>2445</v>
      </c>
    </row>
    <row r="16" spans="1:5" x14ac:dyDescent="0.35">
      <c r="A16" s="3" t="s">
        <v>130</v>
      </c>
      <c r="B16">
        <v>44</v>
      </c>
      <c r="D16" s="3" t="s">
        <v>1045</v>
      </c>
      <c r="E16" t="s">
        <v>2445</v>
      </c>
    </row>
    <row r="17" spans="1:5" x14ac:dyDescent="0.35">
      <c r="A17" s="3" t="s">
        <v>362</v>
      </c>
      <c r="B17">
        <v>42</v>
      </c>
      <c r="D17" s="3" t="s">
        <v>2020</v>
      </c>
      <c r="E17" t="s">
        <v>2445</v>
      </c>
    </row>
    <row r="18" spans="1:5" x14ac:dyDescent="0.35">
      <c r="A18" s="3" t="s">
        <v>219</v>
      </c>
      <c r="B18">
        <v>34</v>
      </c>
      <c r="D18" s="3" t="s">
        <v>118</v>
      </c>
      <c r="E18" t="s">
        <v>2445</v>
      </c>
    </row>
    <row r="19" spans="1:5" x14ac:dyDescent="0.35">
      <c r="A19" s="3" t="s">
        <v>165</v>
      </c>
      <c r="B19">
        <v>33</v>
      </c>
      <c r="D19" s="3" t="s">
        <v>207</v>
      </c>
      <c r="E19" t="s">
        <v>2445</v>
      </c>
    </row>
    <row r="20" spans="1:5" x14ac:dyDescent="0.35">
      <c r="A20" s="3" t="s">
        <v>224</v>
      </c>
      <c r="B20">
        <v>30</v>
      </c>
      <c r="D20" s="3" t="s">
        <v>562</v>
      </c>
      <c r="E20" t="s">
        <v>2445</v>
      </c>
    </row>
    <row r="21" spans="1:5" x14ac:dyDescent="0.35">
      <c r="A21" s="3" t="s">
        <v>2375</v>
      </c>
      <c r="B21">
        <v>29</v>
      </c>
      <c r="D21" s="3" t="s">
        <v>601</v>
      </c>
      <c r="E21" t="s">
        <v>2445</v>
      </c>
    </row>
    <row r="22" spans="1:5" x14ac:dyDescent="0.35">
      <c r="A22" s="3" t="s">
        <v>2376</v>
      </c>
      <c r="B22">
        <v>28</v>
      </c>
      <c r="D22" s="3" t="s">
        <v>880</v>
      </c>
      <c r="E22" t="s">
        <v>2445</v>
      </c>
    </row>
    <row r="23" spans="1:5" x14ac:dyDescent="0.35">
      <c r="A23" s="3" t="s">
        <v>832</v>
      </c>
      <c r="B23">
        <v>25</v>
      </c>
      <c r="D23" s="3" t="s">
        <v>2384</v>
      </c>
      <c r="E23" t="s">
        <v>2445</v>
      </c>
    </row>
    <row r="24" spans="1:5" x14ac:dyDescent="0.35">
      <c r="A24" s="3" t="s">
        <v>2377</v>
      </c>
      <c r="B24">
        <v>24</v>
      </c>
      <c r="D24" s="3" t="s">
        <v>1556</v>
      </c>
      <c r="E24" t="s">
        <v>2445</v>
      </c>
    </row>
    <row r="25" spans="1:5" x14ac:dyDescent="0.35">
      <c r="A25" s="3" t="s">
        <v>989</v>
      </c>
      <c r="B25">
        <v>20</v>
      </c>
      <c r="D25" s="3" t="s">
        <v>2383</v>
      </c>
      <c r="E25" t="s">
        <v>2445</v>
      </c>
    </row>
    <row r="26" spans="1:5" x14ac:dyDescent="0.35">
      <c r="A26" s="3" t="s">
        <v>169</v>
      </c>
      <c r="B26">
        <v>19</v>
      </c>
      <c r="D26" s="3" t="s">
        <v>1900</v>
      </c>
      <c r="E26" t="s">
        <v>2445</v>
      </c>
    </row>
    <row r="27" spans="1:5" x14ac:dyDescent="0.35">
      <c r="A27" s="3" t="s">
        <v>2378</v>
      </c>
      <c r="B27">
        <v>17</v>
      </c>
      <c r="D27" s="3" t="s">
        <v>604</v>
      </c>
      <c r="E27" t="s">
        <v>2445</v>
      </c>
    </row>
    <row r="28" spans="1:5" x14ac:dyDescent="0.35">
      <c r="A28" s="3" t="s">
        <v>1045</v>
      </c>
      <c r="B28">
        <v>16</v>
      </c>
      <c r="D28" s="3" t="s">
        <v>2386</v>
      </c>
      <c r="E28" t="s">
        <v>2445</v>
      </c>
    </row>
    <row r="29" spans="1:5" x14ac:dyDescent="0.35">
      <c r="A29" s="3" t="s">
        <v>348</v>
      </c>
      <c r="B29">
        <v>14</v>
      </c>
      <c r="D29" s="3" t="s">
        <v>2387</v>
      </c>
      <c r="E29" t="s">
        <v>2445</v>
      </c>
    </row>
    <row r="30" spans="1:5" x14ac:dyDescent="0.35">
      <c r="A30" s="3" t="s">
        <v>1801</v>
      </c>
      <c r="B30">
        <v>14</v>
      </c>
      <c r="D30" s="3" t="s">
        <v>2389</v>
      </c>
      <c r="E30" t="s">
        <v>2445</v>
      </c>
    </row>
    <row r="31" spans="1:5" x14ac:dyDescent="0.35">
      <c r="A31" s="3" t="s">
        <v>2020</v>
      </c>
      <c r="B31">
        <v>14</v>
      </c>
      <c r="D31" s="3" t="s">
        <v>2392</v>
      </c>
      <c r="E31" t="s">
        <v>2445</v>
      </c>
    </row>
    <row r="32" spans="1:5" x14ac:dyDescent="0.35">
      <c r="A32" s="3" t="s">
        <v>2379</v>
      </c>
      <c r="B32">
        <v>12</v>
      </c>
      <c r="D32" s="3" t="s">
        <v>1448</v>
      </c>
      <c r="E32" t="s">
        <v>2445</v>
      </c>
    </row>
    <row r="33" spans="1:5" x14ac:dyDescent="0.35">
      <c r="A33" s="3" t="s">
        <v>282</v>
      </c>
      <c r="B33">
        <v>11</v>
      </c>
      <c r="D33" s="3" t="s">
        <v>22</v>
      </c>
      <c r="E33" t="s">
        <v>2445</v>
      </c>
    </row>
    <row r="34" spans="1:5" x14ac:dyDescent="0.35">
      <c r="A34" s="3" t="s">
        <v>118</v>
      </c>
      <c r="B34">
        <v>11</v>
      </c>
      <c r="D34" s="3" t="s">
        <v>1746</v>
      </c>
      <c r="E34" t="s">
        <v>2445</v>
      </c>
    </row>
    <row r="35" spans="1:5" x14ac:dyDescent="0.35">
      <c r="A35" s="3" t="s">
        <v>637</v>
      </c>
      <c r="B35">
        <v>11</v>
      </c>
      <c r="D35" s="3" t="s">
        <v>2395</v>
      </c>
      <c r="E35" t="s">
        <v>2445</v>
      </c>
    </row>
    <row r="36" spans="1:5" x14ac:dyDescent="0.35">
      <c r="A36" s="3" t="s">
        <v>1127</v>
      </c>
      <c r="B36">
        <v>10</v>
      </c>
      <c r="D36" s="3" t="s">
        <v>2397</v>
      </c>
      <c r="E36" t="s">
        <v>2445</v>
      </c>
    </row>
    <row r="37" spans="1:5" x14ac:dyDescent="0.35">
      <c r="A37" s="3" t="s">
        <v>2380</v>
      </c>
      <c r="B37">
        <v>10</v>
      </c>
      <c r="D37" s="3" t="s">
        <v>2396</v>
      </c>
      <c r="E37" t="s">
        <v>2445</v>
      </c>
    </row>
    <row r="38" spans="1:5" x14ac:dyDescent="0.35">
      <c r="A38" s="3" t="s">
        <v>207</v>
      </c>
      <c r="B38">
        <v>9</v>
      </c>
      <c r="D38" s="3" t="s">
        <v>959</v>
      </c>
      <c r="E38" t="s">
        <v>2445</v>
      </c>
    </row>
    <row r="39" spans="1:5" x14ac:dyDescent="0.35">
      <c r="A39" s="3" t="s">
        <v>562</v>
      </c>
      <c r="B39">
        <v>9</v>
      </c>
      <c r="D39" s="3" t="s">
        <v>2400</v>
      </c>
      <c r="E39" t="s">
        <v>2445</v>
      </c>
    </row>
    <row r="40" spans="1:5" x14ac:dyDescent="0.35">
      <c r="A40" s="3" t="s">
        <v>779</v>
      </c>
      <c r="B40">
        <v>7</v>
      </c>
      <c r="D40" s="3" t="s">
        <v>2436</v>
      </c>
      <c r="E40" t="s">
        <v>2445</v>
      </c>
    </row>
    <row r="41" spans="1:5" x14ac:dyDescent="0.35">
      <c r="A41" s="3" t="s">
        <v>1065</v>
      </c>
      <c r="B41">
        <v>7</v>
      </c>
      <c r="D41" s="3" t="s">
        <v>2427</v>
      </c>
      <c r="E41" t="s">
        <v>2445</v>
      </c>
    </row>
    <row r="42" spans="1:5" x14ac:dyDescent="0.35">
      <c r="A42" s="3" t="s">
        <v>273</v>
      </c>
      <c r="B42">
        <v>7</v>
      </c>
      <c r="D42" s="3" t="s">
        <v>2444</v>
      </c>
      <c r="E42" t="s">
        <v>2445</v>
      </c>
    </row>
    <row r="43" spans="1:5" x14ac:dyDescent="0.35">
      <c r="A43" s="3" t="s">
        <v>601</v>
      </c>
      <c r="B43">
        <v>7</v>
      </c>
      <c r="D43" s="3" t="s">
        <v>1816</v>
      </c>
      <c r="E43" t="s">
        <v>2445</v>
      </c>
    </row>
    <row r="44" spans="1:5" x14ac:dyDescent="0.35">
      <c r="A44" s="3" t="s">
        <v>1031</v>
      </c>
      <c r="B44">
        <v>6</v>
      </c>
      <c r="D44" s="3" t="s">
        <v>2408</v>
      </c>
      <c r="E44" t="s">
        <v>2445</v>
      </c>
    </row>
    <row r="45" spans="1:5" x14ac:dyDescent="0.35">
      <c r="A45" s="3" t="s">
        <v>604</v>
      </c>
      <c r="B45">
        <v>5</v>
      </c>
      <c r="D45" s="3" t="s">
        <v>2401</v>
      </c>
      <c r="E45" t="s">
        <v>2445</v>
      </c>
    </row>
    <row r="46" spans="1:5" x14ac:dyDescent="0.35">
      <c r="A46" s="3" t="s">
        <v>880</v>
      </c>
      <c r="B46">
        <v>5</v>
      </c>
      <c r="D46" s="3" t="s">
        <v>2403</v>
      </c>
      <c r="E46" t="s">
        <v>2445</v>
      </c>
    </row>
    <row r="47" spans="1:5" x14ac:dyDescent="0.35">
      <c r="A47" s="3" t="s">
        <v>1900</v>
      </c>
      <c r="B47">
        <v>5</v>
      </c>
      <c r="D47" s="3" t="s">
        <v>2409</v>
      </c>
      <c r="E47" t="s">
        <v>2445</v>
      </c>
    </row>
    <row r="48" spans="1:5" x14ac:dyDescent="0.35">
      <c r="A48" s="3" t="s">
        <v>2381</v>
      </c>
      <c r="B48">
        <v>5</v>
      </c>
      <c r="D48" s="3" t="s">
        <v>2407</v>
      </c>
      <c r="E48" t="s">
        <v>2445</v>
      </c>
    </row>
    <row r="49" spans="1:5" x14ac:dyDescent="0.35">
      <c r="A49" s="3" t="s">
        <v>2382</v>
      </c>
      <c r="B49">
        <v>5</v>
      </c>
      <c r="D49" s="3" t="s">
        <v>2402</v>
      </c>
      <c r="E49" t="s">
        <v>2445</v>
      </c>
    </row>
    <row r="50" spans="1:5" x14ac:dyDescent="0.35">
      <c r="A50" s="3" t="s">
        <v>2383</v>
      </c>
      <c r="B50">
        <v>5</v>
      </c>
      <c r="D50" s="3" t="s">
        <v>2149</v>
      </c>
      <c r="E50" t="s">
        <v>2445</v>
      </c>
    </row>
    <row r="51" spans="1:5" x14ac:dyDescent="0.35">
      <c r="A51" s="3" t="s">
        <v>1556</v>
      </c>
      <c r="B51">
        <v>5</v>
      </c>
      <c r="D51" s="3" t="s">
        <v>2437</v>
      </c>
      <c r="E51" t="s">
        <v>2445</v>
      </c>
    </row>
    <row r="52" spans="1:5" x14ac:dyDescent="0.35">
      <c r="A52" s="3" t="s">
        <v>2384</v>
      </c>
      <c r="B52">
        <v>5</v>
      </c>
      <c r="D52" s="3" t="s">
        <v>690</v>
      </c>
      <c r="E52" t="s">
        <v>2445</v>
      </c>
    </row>
    <row r="53" spans="1:5" x14ac:dyDescent="0.35">
      <c r="A53" s="3" t="s">
        <v>2385</v>
      </c>
      <c r="B53">
        <v>4</v>
      </c>
      <c r="D53" s="3" t="s">
        <v>2411</v>
      </c>
      <c r="E53" t="s">
        <v>2445</v>
      </c>
    </row>
    <row r="54" spans="1:5" x14ac:dyDescent="0.35">
      <c r="A54" s="3" t="s">
        <v>2386</v>
      </c>
      <c r="B54">
        <v>4</v>
      </c>
      <c r="D54" s="3" t="s">
        <v>2421</v>
      </c>
      <c r="E54" t="s">
        <v>2445</v>
      </c>
    </row>
    <row r="55" spans="1:5" x14ac:dyDescent="0.35">
      <c r="A55" s="3" t="s">
        <v>2387</v>
      </c>
      <c r="B55">
        <v>4</v>
      </c>
      <c r="D55" s="3" t="s">
        <v>2431</v>
      </c>
      <c r="E55" t="s">
        <v>2445</v>
      </c>
    </row>
    <row r="56" spans="1:5" x14ac:dyDescent="0.35">
      <c r="A56" s="3" t="s">
        <v>1222</v>
      </c>
      <c r="B56">
        <v>4</v>
      </c>
      <c r="D56" s="3" t="s">
        <v>2418</v>
      </c>
      <c r="E56" t="s">
        <v>2445</v>
      </c>
    </row>
    <row r="57" spans="1:5" x14ac:dyDescent="0.35">
      <c r="A57" s="3" t="s">
        <v>2388</v>
      </c>
      <c r="B57">
        <v>4</v>
      </c>
      <c r="D57" s="3" t="s">
        <v>2415</v>
      </c>
      <c r="E57" t="s">
        <v>2445</v>
      </c>
    </row>
    <row r="58" spans="1:5" x14ac:dyDescent="0.35">
      <c r="A58" s="3" t="s">
        <v>2389</v>
      </c>
      <c r="B58">
        <v>4</v>
      </c>
      <c r="D58" s="3" t="s">
        <v>2420</v>
      </c>
      <c r="E58" t="s">
        <v>2445</v>
      </c>
    </row>
    <row r="59" spans="1:5" x14ac:dyDescent="0.35">
      <c r="A59" s="3" t="s">
        <v>634</v>
      </c>
      <c r="B59">
        <v>4</v>
      </c>
      <c r="D59" s="3" t="s">
        <v>2433</v>
      </c>
      <c r="E59" t="s">
        <v>2445</v>
      </c>
    </row>
    <row r="60" spans="1:5" x14ac:dyDescent="0.35">
      <c r="A60" s="3" t="s">
        <v>22</v>
      </c>
      <c r="B60">
        <v>3</v>
      </c>
      <c r="D60" s="3" t="s">
        <v>2439</v>
      </c>
      <c r="E60" t="s">
        <v>2445</v>
      </c>
    </row>
    <row r="61" spans="1:5" x14ac:dyDescent="0.35">
      <c r="A61" s="3" t="s">
        <v>2390</v>
      </c>
      <c r="B61">
        <v>3</v>
      </c>
      <c r="D61" s="3" t="s">
        <v>2416</v>
      </c>
      <c r="E61" t="s">
        <v>2445</v>
      </c>
    </row>
    <row r="62" spans="1:5" x14ac:dyDescent="0.35">
      <c r="A62" s="3" t="s">
        <v>2391</v>
      </c>
      <c r="B62">
        <v>3</v>
      </c>
      <c r="D62" s="3" t="s">
        <v>1178</v>
      </c>
      <c r="E62" t="s">
        <v>2445</v>
      </c>
    </row>
    <row r="63" spans="1:5" x14ac:dyDescent="0.35">
      <c r="A63" s="3" t="s">
        <v>2392</v>
      </c>
      <c r="B63">
        <v>3</v>
      </c>
      <c r="D63" s="3" t="s">
        <v>2405</v>
      </c>
      <c r="E63" t="s">
        <v>2445</v>
      </c>
    </row>
    <row r="64" spans="1:5" x14ac:dyDescent="0.35">
      <c r="A64" s="3" t="s">
        <v>940</v>
      </c>
      <c r="B64">
        <v>3</v>
      </c>
      <c r="D64" s="3" t="s">
        <v>44</v>
      </c>
      <c r="E64" t="s">
        <v>2446</v>
      </c>
    </row>
    <row r="65" spans="1:5" x14ac:dyDescent="0.35">
      <c r="A65" s="3" t="s">
        <v>918</v>
      </c>
      <c r="B65">
        <v>3</v>
      </c>
      <c r="D65" s="3" t="s">
        <v>64</v>
      </c>
      <c r="E65" t="s">
        <v>2446</v>
      </c>
    </row>
    <row r="66" spans="1:5" x14ac:dyDescent="0.35">
      <c r="A66" s="3" t="s">
        <v>1968</v>
      </c>
      <c r="B66">
        <v>3</v>
      </c>
      <c r="D66" s="3" t="s">
        <v>101</v>
      </c>
      <c r="E66" t="s">
        <v>2446</v>
      </c>
    </row>
    <row r="67" spans="1:5" x14ac:dyDescent="0.35">
      <c r="A67" s="3" t="s">
        <v>1545</v>
      </c>
      <c r="B67">
        <v>3</v>
      </c>
      <c r="D67" s="3" t="s">
        <v>133</v>
      </c>
      <c r="E67" t="s">
        <v>2446</v>
      </c>
    </row>
    <row r="68" spans="1:5" x14ac:dyDescent="0.35">
      <c r="A68" s="3" t="s">
        <v>289</v>
      </c>
      <c r="B68">
        <v>3</v>
      </c>
      <c r="D68" s="3" t="s">
        <v>130</v>
      </c>
      <c r="E68" t="s">
        <v>2446</v>
      </c>
    </row>
    <row r="69" spans="1:5" x14ac:dyDescent="0.35">
      <c r="A69" s="3" t="s">
        <v>1887</v>
      </c>
      <c r="B69">
        <v>3</v>
      </c>
      <c r="D69" s="3" t="s">
        <v>362</v>
      </c>
      <c r="E69" t="s">
        <v>2446</v>
      </c>
    </row>
    <row r="70" spans="1:5" x14ac:dyDescent="0.35">
      <c r="A70" s="3" t="s">
        <v>1448</v>
      </c>
      <c r="B70">
        <v>3</v>
      </c>
      <c r="D70" s="3" t="s">
        <v>165</v>
      </c>
      <c r="E70" t="s">
        <v>2446</v>
      </c>
    </row>
    <row r="71" spans="1:5" x14ac:dyDescent="0.35">
      <c r="A71" s="3" t="s">
        <v>2393</v>
      </c>
      <c r="B71">
        <v>2</v>
      </c>
      <c r="D71" s="3" t="s">
        <v>2376</v>
      </c>
      <c r="E71" t="s">
        <v>2446</v>
      </c>
    </row>
    <row r="72" spans="1:5" x14ac:dyDescent="0.35">
      <c r="A72" s="3" t="s">
        <v>2394</v>
      </c>
      <c r="B72">
        <v>2</v>
      </c>
      <c r="D72" s="3" t="s">
        <v>169</v>
      </c>
      <c r="E72" t="s">
        <v>2446</v>
      </c>
    </row>
    <row r="73" spans="1:5" x14ac:dyDescent="0.35">
      <c r="A73" s="3" t="s">
        <v>972</v>
      </c>
      <c r="B73">
        <v>2</v>
      </c>
      <c r="D73" s="3" t="s">
        <v>1801</v>
      </c>
      <c r="E73" t="s">
        <v>2446</v>
      </c>
    </row>
    <row r="74" spans="1:5" x14ac:dyDescent="0.35">
      <c r="A74" s="3" t="s">
        <v>1977</v>
      </c>
      <c r="B74">
        <v>2</v>
      </c>
      <c r="D74" s="3" t="s">
        <v>348</v>
      </c>
      <c r="E74" t="s">
        <v>2446</v>
      </c>
    </row>
    <row r="75" spans="1:5" x14ac:dyDescent="0.35">
      <c r="A75" s="3" t="s">
        <v>1569</v>
      </c>
      <c r="B75">
        <v>2</v>
      </c>
      <c r="D75" s="3" t="s">
        <v>2379</v>
      </c>
      <c r="E75" t="s">
        <v>2446</v>
      </c>
    </row>
    <row r="76" spans="1:5" x14ac:dyDescent="0.35">
      <c r="A76" s="3" t="s">
        <v>1369</v>
      </c>
      <c r="B76">
        <v>2</v>
      </c>
      <c r="D76" s="3" t="s">
        <v>637</v>
      </c>
      <c r="E76" t="s">
        <v>2446</v>
      </c>
    </row>
    <row r="77" spans="1:5" x14ac:dyDescent="0.35">
      <c r="A77" s="3" t="s">
        <v>2395</v>
      </c>
      <c r="B77">
        <v>2</v>
      </c>
      <c r="D77" s="3" t="s">
        <v>2380</v>
      </c>
      <c r="E77" t="s">
        <v>2446</v>
      </c>
    </row>
    <row r="78" spans="1:5" x14ac:dyDescent="0.35">
      <c r="A78" s="3" t="s">
        <v>2396</v>
      </c>
      <c r="B78">
        <v>2</v>
      </c>
      <c r="D78" s="3" t="s">
        <v>1065</v>
      </c>
      <c r="E78" t="s">
        <v>2446</v>
      </c>
    </row>
    <row r="79" spans="1:5" x14ac:dyDescent="0.35">
      <c r="A79" s="3" t="s">
        <v>2397</v>
      </c>
      <c r="B79">
        <v>2</v>
      </c>
      <c r="D79" s="3" t="s">
        <v>2381</v>
      </c>
      <c r="E79" t="s">
        <v>2446</v>
      </c>
    </row>
    <row r="80" spans="1:5" x14ac:dyDescent="0.35">
      <c r="A80" s="3" t="s">
        <v>1746</v>
      </c>
      <c r="B80">
        <v>2</v>
      </c>
      <c r="D80" s="3" t="s">
        <v>2388</v>
      </c>
      <c r="E80" t="s">
        <v>2446</v>
      </c>
    </row>
    <row r="81" spans="1:5" x14ac:dyDescent="0.35">
      <c r="A81" s="3" t="s">
        <v>1821</v>
      </c>
      <c r="B81">
        <v>2</v>
      </c>
      <c r="D81" s="3" t="s">
        <v>634</v>
      </c>
      <c r="E81" t="s">
        <v>2446</v>
      </c>
    </row>
    <row r="82" spans="1:5" x14ac:dyDescent="0.35">
      <c r="A82" s="3" t="s">
        <v>2398</v>
      </c>
      <c r="B82">
        <v>2</v>
      </c>
      <c r="D82" s="3" t="s">
        <v>2390</v>
      </c>
      <c r="E82" t="s">
        <v>2446</v>
      </c>
    </row>
    <row r="83" spans="1:5" x14ac:dyDescent="0.35">
      <c r="A83" s="3" t="s">
        <v>1442</v>
      </c>
      <c r="B83">
        <v>2</v>
      </c>
      <c r="D83" s="3" t="s">
        <v>1369</v>
      </c>
      <c r="E83" t="s">
        <v>2446</v>
      </c>
    </row>
    <row r="84" spans="1:5" x14ac:dyDescent="0.35">
      <c r="A84" s="3" t="s">
        <v>1122</v>
      </c>
      <c r="B84">
        <v>2</v>
      </c>
      <c r="D84" s="3" t="s">
        <v>2398</v>
      </c>
      <c r="E84" t="s">
        <v>2446</v>
      </c>
    </row>
    <row r="85" spans="1:5" x14ac:dyDescent="0.35">
      <c r="A85" s="3" t="s">
        <v>1295</v>
      </c>
      <c r="B85">
        <v>2</v>
      </c>
      <c r="D85" s="3" t="s">
        <v>1122</v>
      </c>
      <c r="E85" t="s">
        <v>2446</v>
      </c>
    </row>
    <row r="86" spans="1:5" x14ac:dyDescent="0.35">
      <c r="A86" s="3" t="s">
        <v>2399</v>
      </c>
      <c r="B86">
        <v>2</v>
      </c>
      <c r="D86" s="3" t="s">
        <v>2412</v>
      </c>
      <c r="E86" t="s">
        <v>2446</v>
      </c>
    </row>
    <row r="87" spans="1:5" x14ac:dyDescent="0.35">
      <c r="A87" s="3" t="s">
        <v>959</v>
      </c>
      <c r="B87">
        <v>2</v>
      </c>
      <c r="D87" s="3" t="s">
        <v>2441</v>
      </c>
      <c r="E87" t="s">
        <v>2446</v>
      </c>
    </row>
    <row r="88" spans="1:5" x14ac:dyDescent="0.35">
      <c r="A88" s="3" t="s">
        <v>2400</v>
      </c>
      <c r="B88">
        <v>2</v>
      </c>
      <c r="D88" s="3" t="s">
        <v>2425</v>
      </c>
      <c r="E88" t="s">
        <v>2446</v>
      </c>
    </row>
    <row r="89" spans="1:5" x14ac:dyDescent="0.35">
      <c r="A89" s="3" t="s">
        <v>1264</v>
      </c>
      <c r="B89">
        <v>2</v>
      </c>
      <c r="D89" s="3" t="s">
        <v>2404</v>
      </c>
      <c r="E89" t="s">
        <v>2446</v>
      </c>
    </row>
    <row r="90" spans="1:5" x14ac:dyDescent="0.35">
      <c r="A90" s="3" t="s">
        <v>2401</v>
      </c>
      <c r="B90">
        <v>1</v>
      </c>
      <c r="D90" s="3" t="s">
        <v>2417</v>
      </c>
      <c r="E90" t="s">
        <v>2446</v>
      </c>
    </row>
    <row r="91" spans="1:5" x14ac:dyDescent="0.35">
      <c r="A91" s="3" t="s">
        <v>14</v>
      </c>
      <c r="B91">
        <v>1</v>
      </c>
      <c r="D91" s="3" t="s">
        <v>2414</v>
      </c>
      <c r="E91" t="s">
        <v>2446</v>
      </c>
    </row>
    <row r="92" spans="1:5" x14ac:dyDescent="0.35">
      <c r="A92" s="3" t="s">
        <v>2402</v>
      </c>
      <c r="B92">
        <v>1</v>
      </c>
      <c r="D92" s="3" t="s">
        <v>2440</v>
      </c>
      <c r="E92" t="s">
        <v>2446</v>
      </c>
    </row>
    <row r="93" spans="1:5" x14ac:dyDescent="0.35">
      <c r="A93" s="3" t="s">
        <v>1178</v>
      </c>
      <c r="B93">
        <v>1</v>
      </c>
      <c r="D93" s="3" t="s">
        <v>1127</v>
      </c>
      <c r="E93" t="s">
        <v>2445</v>
      </c>
    </row>
    <row r="94" spans="1:5" x14ac:dyDescent="0.35">
      <c r="A94" s="3" t="s">
        <v>1081</v>
      </c>
      <c r="B94">
        <v>1</v>
      </c>
      <c r="D94" s="3" t="s">
        <v>1442</v>
      </c>
      <c r="E94" t="s">
        <v>2445</v>
      </c>
    </row>
    <row r="95" spans="1:5" x14ac:dyDescent="0.35">
      <c r="A95" s="3" t="s">
        <v>2149</v>
      </c>
      <c r="B95">
        <v>1</v>
      </c>
      <c r="D95" s="3" t="s">
        <v>1977</v>
      </c>
      <c r="E95" t="s">
        <v>2445</v>
      </c>
    </row>
    <row r="96" spans="1:5" x14ac:dyDescent="0.35">
      <c r="A96" s="3" t="s">
        <v>1880</v>
      </c>
      <c r="B96">
        <v>1</v>
      </c>
      <c r="D96" s="3" t="s">
        <v>2410</v>
      </c>
      <c r="E96" t="s">
        <v>2445</v>
      </c>
    </row>
    <row r="97" spans="1:5" x14ac:dyDescent="0.35">
      <c r="A97" s="3" t="s">
        <v>1816</v>
      </c>
      <c r="B97">
        <v>1</v>
      </c>
      <c r="D97" s="3" t="s">
        <v>2430</v>
      </c>
      <c r="E97" t="s">
        <v>2445</v>
      </c>
    </row>
    <row r="98" spans="1:5" x14ac:dyDescent="0.35">
      <c r="A98" s="3" t="s">
        <v>1619</v>
      </c>
      <c r="B98">
        <v>1</v>
      </c>
      <c r="D98" s="3" t="s">
        <v>1519</v>
      </c>
      <c r="E98" t="s">
        <v>2445</v>
      </c>
    </row>
    <row r="99" spans="1:5" x14ac:dyDescent="0.35">
      <c r="A99" s="3" t="s">
        <v>690</v>
      </c>
      <c r="B99">
        <v>1</v>
      </c>
      <c r="D99" s="3" t="s">
        <v>2426</v>
      </c>
      <c r="E99" t="s">
        <v>2445</v>
      </c>
    </row>
    <row r="100" spans="1:5" x14ac:dyDescent="0.35">
      <c r="A100" s="3" t="s">
        <v>2403</v>
      </c>
      <c r="B100">
        <v>1</v>
      </c>
      <c r="D100" s="3" t="s">
        <v>1487</v>
      </c>
      <c r="E100" t="s">
        <v>2445</v>
      </c>
    </row>
    <row r="101" spans="1:5" x14ac:dyDescent="0.35">
      <c r="A101" s="3" t="s">
        <v>2404</v>
      </c>
      <c r="B101">
        <v>1</v>
      </c>
      <c r="D101" s="3" t="s">
        <v>2096</v>
      </c>
      <c r="E101" t="s">
        <v>2445</v>
      </c>
    </row>
    <row r="102" spans="1:5" x14ac:dyDescent="0.35">
      <c r="A102" s="3" t="s">
        <v>2405</v>
      </c>
      <c r="B102">
        <v>1</v>
      </c>
      <c r="D102" s="3" t="s">
        <v>1574</v>
      </c>
      <c r="E102" t="s">
        <v>2445</v>
      </c>
    </row>
    <row r="103" spans="1:5" x14ac:dyDescent="0.35">
      <c r="A103" s="3" t="s">
        <v>2406</v>
      </c>
      <c r="B103">
        <v>1</v>
      </c>
      <c r="D103" s="3" t="s">
        <v>832</v>
      </c>
      <c r="E103" t="s">
        <v>2447</v>
      </c>
    </row>
    <row r="104" spans="1:5" x14ac:dyDescent="0.35">
      <c r="A104" s="3" t="s">
        <v>2407</v>
      </c>
      <c r="B104">
        <v>1</v>
      </c>
      <c r="D104" s="3" t="s">
        <v>989</v>
      </c>
      <c r="E104" t="s">
        <v>2447</v>
      </c>
    </row>
    <row r="105" spans="1:5" x14ac:dyDescent="0.35">
      <c r="A105" s="3" t="s">
        <v>2096</v>
      </c>
      <c r="B105">
        <v>1</v>
      </c>
      <c r="D105" s="3" t="s">
        <v>282</v>
      </c>
      <c r="E105" t="s">
        <v>2447</v>
      </c>
    </row>
    <row r="106" spans="1:5" x14ac:dyDescent="0.35">
      <c r="A106" s="3" t="s">
        <v>2408</v>
      </c>
      <c r="B106">
        <v>1</v>
      </c>
      <c r="D106" s="3" t="s">
        <v>2382</v>
      </c>
      <c r="E106" t="s">
        <v>2447</v>
      </c>
    </row>
    <row r="107" spans="1:5" x14ac:dyDescent="0.35">
      <c r="A107" s="3" t="s">
        <v>2409</v>
      </c>
      <c r="B107">
        <v>1</v>
      </c>
      <c r="D107" s="3" t="s">
        <v>2385</v>
      </c>
      <c r="E107" t="s">
        <v>2447</v>
      </c>
    </row>
    <row r="108" spans="1:5" x14ac:dyDescent="0.35">
      <c r="A108" s="3" t="s">
        <v>1574</v>
      </c>
      <c r="B108">
        <v>1</v>
      </c>
      <c r="D108" s="3" t="s">
        <v>2391</v>
      </c>
      <c r="E108" t="s">
        <v>2447</v>
      </c>
    </row>
    <row r="109" spans="1:5" x14ac:dyDescent="0.35">
      <c r="A109" s="3" t="s">
        <v>2410</v>
      </c>
      <c r="B109">
        <v>1</v>
      </c>
      <c r="D109" s="3" t="s">
        <v>918</v>
      </c>
      <c r="E109" t="s">
        <v>2447</v>
      </c>
    </row>
    <row r="110" spans="1:5" x14ac:dyDescent="0.35">
      <c r="A110" s="3" t="s">
        <v>2411</v>
      </c>
      <c r="B110">
        <v>1</v>
      </c>
      <c r="D110" s="3" t="s">
        <v>1887</v>
      </c>
      <c r="E110" t="s">
        <v>2447</v>
      </c>
    </row>
    <row r="111" spans="1:5" x14ac:dyDescent="0.35">
      <c r="A111" s="3" t="s">
        <v>2412</v>
      </c>
      <c r="B111">
        <v>1</v>
      </c>
      <c r="D111" s="3" t="s">
        <v>940</v>
      </c>
      <c r="E111" t="s">
        <v>2447</v>
      </c>
    </row>
    <row r="112" spans="1:5" x14ac:dyDescent="0.35">
      <c r="A112" s="3" t="s">
        <v>2413</v>
      </c>
      <c r="B112">
        <v>1</v>
      </c>
      <c r="D112" s="3" t="s">
        <v>2394</v>
      </c>
      <c r="E112" t="s">
        <v>2447</v>
      </c>
    </row>
    <row r="113" spans="1:5" x14ac:dyDescent="0.35">
      <c r="A113" s="3" t="s">
        <v>2414</v>
      </c>
      <c r="B113">
        <v>1</v>
      </c>
      <c r="D113" s="3" t="s">
        <v>2399</v>
      </c>
      <c r="E113" t="s">
        <v>2447</v>
      </c>
    </row>
    <row r="114" spans="1:5" x14ac:dyDescent="0.35">
      <c r="A114" s="3" t="s">
        <v>2415</v>
      </c>
      <c r="B114">
        <v>1</v>
      </c>
      <c r="D114" s="3" t="s">
        <v>1340</v>
      </c>
      <c r="E114" t="s">
        <v>2447</v>
      </c>
    </row>
    <row r="115" spans="1:5" x14ac:dyDescent="0.35">
      <c r="A115" s="3" t="s">
        <v>2358</v>
      </c>
      <c r="B115">
        <v>1</v>
      </c>
      <c r="D115" s="3" t="s">
        <v>1552</v>
      </c>
      <c r="E115" t="s">
        <v>2447</v>
      </c>
    </row>
    <row r="116" spans="1:5" x14ac:dyDescent="0.35">
      <c r="A116" s="3" t="s">
        <v>2416</v>
      </c>
      <c r="B116">
        <v>1</v>
      </c>
      <c r="D116" s="3" t="s">
        <v>2413</v>
      </c>
      <c r="E116" t="s">
        <v>2447</v>
      </c>
    </row>
    <row r="117" spans="1:5" x14ac:dyDescent="0.35">
      <c r="A117" s="3" t="s">
        <v>2417</v>
      </c>
      <c r="B117">
        <v>1</v>
      </c>
      <c r="D117" s="3" t="s">
        <v>2358</v>
      </c>
      <c r="E117" t="s">
        <v>2447</v>
      </c>
    </row>
    <row r="118" spans="1:5" x14ac:dyDescent="0.35">
      <c r="A118" s="3" t="s">
        <v>2418</v>
      </c>
      <c r="B118">
        <v>1</v>
      </c>
      <c r="D118" s="3" t="s">
        <v>2432</v>
      </c>
      <c r="E118" t="s">
        <v>2447</v>
      </c>
    </row>
    <row r="119" spans="1:5" x14ac:dyDescent="0.35">
      <c r="A119" s="3" t="s">
        <v>2419</v>
      </c>
      <c r="B119">
        <v>1</v>
      </c>
      <c r="D119" s="3" t="s">
        <v>2419</v>
      </c>
      <c r="E119" t="s">
        <v>2447</v>
      </c>
    </row>
    <row r="120" spans="1:5" x14ac:dyDescent="0.35">
      <c r="A120" s="3" t="s">
        <v>2420</v>
      </c>
      <c r="B120">
        <v>1</v>
      </c>
      <c r="D120" s="3" t="s">
        <v>1619</v>
      </c>
      <c r="E120" t="s">
        <v>2447</v>
      </c>
    </row>
    <row r="121" spans="1:5" x14ac:dyDescent="0.35">
      <c r="A121" s="3" t="s">
        <v>2421</v>
      </c>
      <c r="B121">
        <v>1</v>
      </c>
      <c r="D121" s="3" t="s">
        <v>1081</v>
      </c>
      <c r="E121" t="s">
        <v>2447</v>
      </c>
    </row>
    <row r="122" spans="1:5" x14ac:dyDescent="0.35">
      <c r="A122" s="3" t="s">
        <v>2422</v>
      </c>
      <c r="B122">
        <v>1</v>
      </c>
      <c r="D122" s="3" t="s">
        <v>2423</v>
      </c>
      <c r="E122" t="s">
        <v>2447</v>
      </c>
    </row>
    <row r="123" spans="1:5" x14ac:dyDescent="0.35">
      <c r="A123" s="3" t="s">
        <v>1340</v>
      </c>
      <c r="B123">
        <v>1</v>
      </c>
      <c r="D123" s="3" t="s">
        <v>2435</v>
      </c>
      <c r="E123" t="s">
        <v>2447</v>
      </c>
    </row>
    <row r="124" spans="1:5" x14ac:dyDescent="0.35">
      <c r="A124" s="3" t="s">
        <v>1431</v>
      </c>
      <c r="B124">
        <v>1</v>
      </c>
      <c r="D124" s="3" t="s">
        <v>2438</v>
      </c>
      <c r="E124" t="s">
        <v>2447</v>
      </c>
    </row>
    <row r="125" spans="1:5" x14ac:dyDescent="0.35">
      <c r="A125" s="3" t="s">
        <v>1870</v>
      </c>
      <c r="B125">
        <v>1</v>
      </c>
    </row>
    <row r="126" spans="1:5" x14ac:dyDescent="0.35">
      <c r="A126" s="3" t="s">
        <v>1679</v>
      </c>
      <c r="B126">
        <v>1</v>
      </c>
    </row>
    <row r="127" spans="1:5" x14ac:dyDescent="0.35">
      <c r="A127" s="3" t="s">
        <v>2423</v>
      </c>
      <c r="B127">
        <v>1</v>
      </c>
    </row>
    <row r="128" spans="1:5" x14ac:dyDescent="0.35">
      <c r="A128" s="3" t="s">
        <v>2424</v>
      </c>
      <c r="B128">
        <v>1</v>
      </c>
    </row>
    <row r="129" spans="1:2" x14ac:dyDescent="0.35">
      <c r="A129" s="3" t="s">
        <v>9</v>
      </c>
      <c r="B129">
        <v>1</v>
      </c>
    </row>
    <row r="130" spans="1:2" x14ac:dyDescent="0.35">
      <c r="A130" s="3" t="s">
        <v>1487</v>
      </c>
      <c r="B130">
        <v>1</v>
      </c>
    </row>
    <row r="131" spans="1:2" x14ac:dyDescent="0.35">
      <c r="A131" s="3" t="s">
        <v>1552</v>
      </c>
      <c r="B131">
        <v>1</v>
      </c>
    </row>
    <row r="132" spans="1:2" x14ac:dyDescent="0.35">
      <c r="A132" s="3" t="s">
        <v>1519</v>
      </c>
      <c r="B132">
        <v>1</v>
      </c>
    </row>
    <row r="133" spans="1:2" x14ac:dyDescent="0.35">
      <c r="A133" s="3" t="s">
        <v>2425</v>
      </c>
      <c r="B133">
        <v>1</v>
      </c>
    </row>
    <row r="134" spans="1:2" x14ac:dyDescent="0.35">
      <c r="A134" s="3" t="s">
        <v>2426</v>
      </c>
      <c r="B134">
        <v>1</v>
      </c>
    </row>
    <row r="135" spans="1:2" x14ac:dyDescent="0.35">
      <c r="A135" s="3" t="s">
        <v>2427</v>
      </c>
      <c r="B135">
        <v>1</v>
      </c>
    </row>
    <row r="136" spans="1:2" x14ac:dyDescent="0.35">
      <c r="A136" s="3" t="s">
        <v>2018</v>
      </c>
      <c r="B136">
        <v>1</v>
      </c>
    </row>
    <row r="137" spans="1:2" x14ac:dyDescent="0.35">
      <c r="A137" s="3" t="s">
        <v>2428</v>
      </c>
      <c r="B137">
        <v>1</v>
      </c>
    </row>
    <row r="138" spans="1:2" x14ac:dyDescent="0.35">
      <c r="A138" s="3" t="s">
        <v>2429</v>
      </c>
      <c r="B138">
        <v>1</v>
      </c>
    </row>
    <row r="139" spans="1:2" x14ac:dyDescent="0.35">
      <c r="A139" s="3" t="s">
        <v>2430</v>
      </c>
      <c r="B139">
        <v>1</v>
      </c>
    </row>
    <row r="140" spans="1:2" x14ac:dyDescent="0.35">
      <c r="A140" s="3" t="s">
        <v>2431</v>
      </c>
      <c r="B140">
        <v>1</v>
      </c>
    </row>
    <row r="141" spans="1:2" x14ac:dyDescent="0.35">
      <c r="A141" s="3" t="s">
        <v>2432</v>
      </c>
      <c r="B141">
        <v>1</v>
      </c>
    </row>
    <row r="142" spans="1:2" x14ac:dyDescent="0.35">
      <c r="A142" s="3" t="s">
        <v>2433</v>
      </c>
      <c r="B142">
        <v>1</v>
      </c>
    </row>
    <row r="143" spans="1:2" x14ac:dyDescent="0.35">
      <c r="A143" s="3" t="s">
        <v>2434</v>
      </c>
      <c r="B143">
        <v>1</v>
      </c>
    </row>
    <row r="144" spans="1:2" x14ac:dyDescent="0.35">
      <c r="A144" s="3" t="s">
        <v>2435</v>
      </c>
      <c r="B144">
        <v>1</v>
      </c>
    </row>
    <row r="145" spans="1:2" x14ac:dyDescent="0.35">
      <c r="A145" s="3" t="s">
        <v>2436</v>
      </c>
      <c r="B145">
        <v>1</v>
      </c>
    </row>
    <row r="146" spans="1:2" x14ac:dyDescent="0.35">
      <c r="A146" s="3" t="s">
        <v>2437</v>
      </c>
      <c r="B146">
        <v>1</v>
      </c>
    </row>
    <row r="147" spans="1:2" x14ac:dyDescent="0.35">
      <c r="A147" s="3" t="s">
        <v>2438</v>
      </c>
      <c r="B147">
        <v>1</v>
      </c>
    </row>
    <row r="148" spans="1:2" x14ac:dyDescent="0.35">
      <c r="A148" s="3" t="s">
        <v>2439</v>
      </c>
      <c r="B148">
        <v>1</v>
      </c>
    </row>
    <row r="149" spans="1:2" x14ac:dyDescent="0.35">
      <c r="A149" s="3" t="s">
        <v>2440</v>
      </c>
      <c r="B149">
        <v>1</v>
      </c>
    </row>
    <row r="150" spans="1:2" x14ac:dyDescent="0.35">
      <c r="A150" s="3" t="s">
        <v>2277</v>
      </c>
      <c r="B150">
        <v>1</v>
      </c>
    </row>
    <row r="151" spans="1:2" x14ac:dyDescent="0.35">
      <c r="A151" s="3" t="s">
        <v>2441</v>
      </c>
      <c r="B151">
        <v>1</v>
      </c>
    </row>
    <row r="152" spans="1:2" x14ac:dyDescent="0.35">
      <c r="A152" s="3" t="s">
        <v>1346</v>
      </c>
      <c r="B152">
        <v>1</v>
      </c>
    </row>
    <row r="153" spans="1:2" x14ac:dyDescent="0.35">
      <c r="A153" s="3" t="s">
        <v>2442</v>
      </c>
      <c r="B153">
        <v>1</v>
      </c>
    </row>
    <row r="154" spans="1:2" x14ac:dyDescent="0.35">
      <c r="A154" s="3" t="s">
        <v>2443</v>
      </c>
      <c r="B154">
        <v>1</v>
      </c>
    </row>
    <row r="155" spans="1:2" x14ac:dyDescent="0.35">
      <c r="A155" s="3" t="s">
        <v>2444</v>
      </c>
      <c r="B155">
        <v>1</v>
      </c>
    </row>
    <row r="156" spans="1:2" x14ac:dyDescent="0.35">
      <c r="A156" s="3" t="s">
        <v>2372</v>
      </c>
      <c r="B156">
        <v>3401</v>
      </c>
    </row>
  </sheetData>
  <autoFilter ref="D3:E124" xr:uid="{813E1F07-A0FF-4A54-A706-BAEDF76BF4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Sheet14</vt:lpstr>
      <vt:lpstr>US_CA Available data</vt:lpstr>
      <vt:lpstr>Analysis dataset</vt:lpstr>
      <vt:lpstr>Refresh Required</vt:lpstr>
      <vt:lpstr>Spend Report</vt:lpstr>
      <vt:lpstr>Recommended</vt:lpstr>
      <vt:lpstr>Potential suppliers</vt:lpstr>
      <vt:lpstr>Specs</vt:lpstr>
      <vt:lpstr>Laptop Info</vt:lpstr>
      <vt:lpstr>Data from US_CA</vt:lpstr>
      <vt:lpstr>Details</vt:lpstr>
      <vt:lpstr>Sheet3</vt:lpstr>
      <vt:lpstr>Sheet6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Siddharth M</dc:creator>
  <cp:lastModifiedBy>Aaditya Siddharth M</cp:lastModifiedBy>
  <dcterms:created xsi:type="dcterms:W3CDTF">2025-06-19T07:24:04Z</dcterms:created>
  <dcterms:modified xsi:type="dcterms:W3CDTF">2025-06-23T11:55:31Z</dcterms:modified>
</cp:coreProperties>
</file>