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E7BC78AE-A514-A142-8673-FB65E6987B79}" xr6:coauthVersionLast="47" xr6:coauthVersionMax="47" xr10:uidLastSave="{00000000-0000-0000-0000-000000000000}"/>
  <bookViews>
    <workbookView xWindow="-28800" yWindow="12360" windowWidth="17960" windowHeight="17500" activeTab="1" xr2:uid="{5B11E6B7-DB19-C049-855D-FE2AF21A15F0}"/>
  </bookViews>
  <sheets>
    <sheet name="MasterCodebook" sheetId="3" r:id="rId1"/>
    <sheet name="SelectedVars" sheetId="17" r:id="rId2"/>
    <sheet name="ExplorePYOutput" sheetId="16" r:id="rId3"/>
    <sheet name="21Codebook" sheetId="1" r:id="rId4"/>
    <sheet name="20Codebook" sheetId="2" r:id="rId5"/>
    <sheet name="19Codebook" sheetId="4" r:id="rId6"/>
    <sheet name="18Codebook" sheetId="5" r:id="rId7"/>
    <sheet name="17Codebook" sheetId="6" r:id="rId8"/>
    <sheet name="16Codebook" sheetId="7" r:id="rId9"/>
    <sheet name="15Codebook" sheetId="8" r:id="rId10"/>
    <sheet name="14Codebook" sheetId="9" r:id="rId11"/>
    <sheet name="13Codebook" sheetId="10" r:id="rId12"/>
    <sheet name="12Codebook" sheetId="11" r:id="rId13"/>
    <sheet name="11Codebook" sheetId="12" r:id="rId14"/>
    <sheet name="10Codebook" sheetId="13" r:id="rId15"/>
    <sheet name="09Codebook" sheetId="14" r:id="rId16"/>
  </sheets>
  <definedNames>
    <definedName name="_xlnm._FilterDatabase" localSheetId="0" hidden="1">MasterCodebook!$A$1:$P$194</definedName>
    <definedName name="_xlnm._FilterDatabase" localSheetId="1" hidden="1">SelectedVars!$A$1:$C$77</definedName>
    <definedName name="_Hlk159317761" localSheetId="3">'21Codebook'!$N$2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3" l="1"/>
  <c r="C125" i="3"/>
  <c r="C126" i="3"/>
  <c r="C127" i="3"/>
  <c r="C128" i="3"/>
  <c r="F123" i="3"/>
  <c r="G123" i="3"/>
  <c r="H123" i="3"/>
  <c r="I123" i="3"/>
  <c r="J123" i="3"/>
  <c r="K123" i="3"/>
  <c r="L123" i="3"/>
  <c r="M123" i="3"/>
  <c r="N123" i="3"/>
  <c r="O123" i="3"/>
  <c r="P123" i="3"/>
  <c r="F124" i="3"/>
  <c r="G124" i="3"/>
  <c r="H124" i="3"/>
  <c r="I124" i="3"/>
  <c r="J124" i="3"/>
  <c r="K124" i="3"/>
  <c r="L124" i="3"/>
  <c r="M124" i="3"/>
  <c r="N124" i="3"/>
  <c r="O124" i="3"/>
  <c r="P124" i="3"/>
  <c r="F125" i="3"/>
  <c r="G125" i="3"/>
  <c r="H125" i="3"/>
  <c r="I125" i="3"/>
  <c r="J125" i="3"/>
  <c r="K125" i="3"/>
  <c r="L125" i="3"/>
  <c r="M125" i="3"/>
  <c r="N125" i="3"/>
  <c r="O125" i="3"/>
  <c r="P125" i="3"/>
  <c r="F126" i="3"/>
  <c r="G126" i="3"/>
  <c r="H126" i="3"/>
  <c r="I126" i="3"/>
  <c r="J126" i="3"/>
  <c r="K126" i="3"/>
  <c r="L126" i="3"/>
  <c r="M126" i="3"/>
  <c r="N126" i="3"/>
  <c r="O126" i="3"/>
  <c r="P126" i="3"/>
  <c r="F127" i="3"/>
  <c r="G127" i="3"/>
  <c r="H127" i="3"/>
  <c r="I127" i="3"/>
  <c r="J127" i="3"/>
  <c r="K127" i="3"/>
  <c r="L127" i="3"/>
  <c r="M127" i="3"/>
  <c r="N127" i="3"/>
  <c r="O127" i="3"/>
  <c r="P127" i="3"/>
  <c r="F128" i="3"/>
  <c r="G128" i="3"/>
  <c r="H128" i="3"/>
  <c r="I128" i="3"/>
  <c r="J128" i="3"/>
  <c r="K128" i="3"/>
  <c r="L128" i="3"/>
  <c r="M128" i="3"/>
  <c r="N128" i="3"/>
  <c r="O128" i="3"/>
  <c r="P128" i="3"/>
  <c r="F129" i="3"/>
  <c r="G129" i="3"/>
  <c r="H129" i="3"/>
  <c r="I129" i="3"/>
  <c r="J129" i="3"/>
  <c r="K129" i="3"/>
  <c r="L129" i="3"/>
  <c r="M129" i="3"/>
  <c r="N129" i="3"/>
  <c r="O129" i="3"/>
  <c r="P129" i="3"/>
  <c r="F130" i="3"/>
  <c r="G130" i="3"/>
  <c r="H130" i="3"/>
  <c r="I130" i="3"/>
  <c r="J130" i="3"/>
  <c r="K130" i="3"/>
  <c r="L130" i="3"/>
  <c r="M130" i="3"/>
  <c r="N130" i="3"/>
  <c r="O130" i="3"/>
  <c r="P130" i="3"/>
  <c r="F131" i="3"/>
  <c r="G131" i="3"/>
  <c r="H131" i="3"/>
  <c r="I131" i="3"/>
  <c r="J131" i="3"/>
  <c r="K131" i="3"/>
  <c r="L131" i="3"/>
  <c r="M131" i="3"/>
  <c r="N131" i="3"/>
  <c r="O131" i="3"/>
  <c r="P131" i="3"/>
  <c r="F132" i="3"/>
  <c r="G132" i="3"/>
  <c r="H132" i="3"/>
  <c r="I132" i="3"/>
  <c r="J132" i="3"/>
  <c r="K132" i="3"/>
  <c r="L132" i="3"/>
  <c r="M132" i="3"/>
  <c r="N132" i="3"/>
  <c r="O132" i="3"/>
  <c r="P132" i="3"/>
  <c r="F133" i="3"/>
  <c r="G133" i="3"/>
  <c r="H133" i="3"/>
  <c r="I133" i="3"/>
  <c r="J133" i="3"/>
  <c r="K133" i="3"/>
  <c r="L133" i="3"/>
  <c r="M133" i="3"/>
  <c r="N133" i="3"/>
  <c r="O133" i="3"/>
  <c r="P133" i="3"/>
  <c r="F134" i="3"/>
  <c r="G134" i="3"/>
  <c r="H134" i="3"/>
  <c r="I134" i="3"/>
  <c r="J134" i="3"/>
  <c r="K134" i="3"/>
  <c r="L134" i="3"/>
  <c r="M134" i="3"/>
  <c r="N134" i="3"/>
  <c r="O134" i="3"/>
  <c r="P134" i="3"/>
  <c r="F135" i="3"/>
  <c r="G135" i="3"/>
  <c r="H135" i="3"/>
  <c r="I135" i="3"/>
  <c r="J135" i="3"/>
  <c r="K135" i="3"/>
  <c r="L135" i="3"/>
  <c r="M135" i="3"/>
  <c r="N135" i="3"/>
  <c r="O135" i="3"/>
  <c r="P135" i="3"/>
  <c r="F136" i="3"/>
  <c r="G136" i="3"/>
  <c r="H136" i="3"/>
  <c r="I136" i="3"/>
  <c r="J136" i="3"/>
  <c r="K136" i="3"/>
  <c r="L136" i="3"/>
  <c r="M136" i="3"/>
  <c r="N136" i="3"/>
  <c r="O136" i="3"/>
  <c r="P136" i="3"/>
  <c r="F137" i="3"/>
  <c r="G137" i="3"/>
  <c r="H137" i="3"/>
  <c r="I137" i="3"/>
  <c r="J137" i="3"/>
  <c r="K137" i="3"/>
  <c r="L137" i="3"/>
  <c r="M137" i="3"/>
  <c r="N137" i="3"/>
  <c r="O137" i="3"/>
  <c r="P137" i="3"/>
  <c r="F138" i="3"/>
  <c r="G138" i="3"/>
  <c r="H138" i="3"/>
  <c r="I138" i="3"/>
  <c r="J138" i="3"/>
  <c r="K138" i="3"/>
  <c r="L138" i="3"/>
  <c r="M138" i="3"/>
  <c r="N138" i="3"/>
  <c r="O138" i="3"/>
  <c r="P138" i="3"/>
  <c r="F139" i="3"/>
  <c r="G139" i="3"/>
  <c r="H139" i="3"/>
  <c r="I139" i="3"/>
  <c r="J139" i="3"/>
  <c r="K139" i="3"/>
  <c r="L139" i="3"/>
  <c r="M139" i="3"/>
  <c r="N139" i="3"/>
  <c r="O139" i="3"/>
  <c r="P139" i="3"/>
  <c r="F140" i="3"/>
  <c r="G140" i="3"/>
  <c r="H140" i="3"/>
  <c r="I140" i="3"/>
  <c r="J140" i="3"/>
  <c r="K140" i="3"/>
  <c r="L140" i="3"/>
  <c r="M140" i="3"/>
  <c r="N140" i="3"/>
  <c r="O140" i="3"/>
  <c r="P140" i="3"/>
  <c r="F141" i="3"/>
  <c r="G141" i="3"/>
  <c r="H141" i="3"/>
  <c r="I141" i="3"/>
  <c r="J141" i="3"/>
  <c r="K141" i="3"/>
  <c r="L141" i="3"/>
  <c r="M141" i="3"/>
  <c r="N141" i="3"/>
  <c r="O141" i="3"/>
  <c r="P141" i="3"/>
  <c r="F142" i="3"/>
  <c r="G142" i="3"/>
  <c r="H142" i="3"/>
  <c r="I142" i="3"/>
  <c r="J142" i="3"/>
  <c r="K142" i="3"/>
  <c r="L142" i="3"/>
  <c r="M142" i="3"/>
  <c r="N142" i="3"/>
  <c r="O142" i="3"/>
  <c r="P142" i="3"/>
  <c r="F143" i="3"/>
  <c r="G143" i="3"/>
  <c r="H143" i="3"/>
  <c r="I143" i="3"/>
  <c r="J143" i="3"/>
  <c r="K143" i="3"/>
  <c r="L143" i="3"/>
  <c r="M143" i="3"/>
  <c r="N143" i="3"/>
  <c r="O143" i="3"/>
  <c r="P143" i="3"/>
  <c r="F144" i="3"/>
  <c r="G144" i="3"/>
  <c r="H144" i="3"/>
  <c r="I144" i="3"/>
  <c r="J144" i="3"/>
  <c r="K144" i="3"/>
  <c r="L144" i="3"/>
  <c r="M144" i="3"/>
  <c r="N144" i="3"/>
  <c r="O144" i="3"/>
  <c r="P144" i="3"/>
  <c r="F145" i="3"/>
  <c r="G145" i="3"/>
  <c r="H145" i="3"/>
  <c r="I145" i="3"/>
  <c r="J145" i="3"/>
  <c r="K145" i="3"/>
  <c r="L145" i="3"/>
  <c r="M145" i="3"/>
  <c r="N145" i="3"/>
  <c r="O145" i="3"/>
  <c r="P145" i="3"/>
  <c r="F146" i="3"/>
  <c r="G146" i="3"/>
  <c r="H146" i="3"/>
  <c r="I146" i="3"/>
  <c r="J146" i="3"/>
  <c r="K146" i="3"/>
  <c r="L146" i="3"/>
  <c r="M146" i="3"/>
  <c r="N146" i="3"/>
  <c r="O146" i="3"/>
  <c r="P146" i="3"/>
  <c r="F147" i="3"/>
  <c r="G147" i="3"/>
  <c r="H147" i="3"/>
  <c r="I147" i="3"/>
  <c r="J147" i="3"/>
  <c r="K147" i="3"/>
  <c r="L147" i="3"/>
  <c r="M147" i="3"/>
  <c r="N147" i="3"/>
  <c r="O147" i="3"/>
  <c r="P147" i="3"/>
  <c r="F148" i="3"/>
  <c r="G148" i="3"/>
  <c r="H148" i="3"/>
  <c r="I148" i="3"/>
  <c r="J148" i="3"/>
  <c r="K148" i="3"/>
  <c r="L148" i="3"/>
  <c r="M148" i="3"/>
  <c r="N148" i="3"/>
  <c r="O148" i="3"/>
  <c r="P148" i="3"/>
  <c r="F149" i="3"/>
  <c r="G149" i="3"/>
  <c r="H149" i="3"/>
  <c r="I149" i="3"/>
  <c r="J149" i="3"/>
  <c r="K149" i="3"/>
  <c r="L149" i="3"/>
  <c r="M149" i="3"/>
  <c r="N149" i="3"/>
  <c r="O149" i="3"/>
  <c r="P149" i="3"/>
  <c r="F150" i="3"/>
  <c r="G150" i="3"/>
  <c r="H150" i="3"/>
  <c r="I150" i="3"/>
  <c r="J150" i="3"/>
  <c r="K150" i="3"/>
  <c r="L150" i="3"/>
  <c r="M150" i="3"/>
  <c r="N150" i="3"/>
  <c r="O150" i="3"/>
  <c r="P150" i="3"/>
  <c r="F151" i="3"/>
  <c r="G151" i="3"/>
  <c r="H151" i="3"/>
  <c r="I151" i="3"/>
  <c r="J151" i="3"/>
  <c r="K151" i="3"/>
  <c r="L151" i="3"/>
  <c r="M151" i="3"/>
  <c r="N151" i="3"/>
  <c r="O151" i="3"/>
  <c r="P151" i="3"/>
  <c r="F152" i="3"/>
  <c r="G152" i="3"/>
  <c r="H152" i="3"/>
  <c r="I152" i="3"/>
  <c r="J152" i="3"/>
  <c r="K152" i="3"/>
  <c r="L152" i="3"/>
  <c r="M152" i="3"/>
  <c r="N152" i="3"/>
  <c r="O152" i="3"/>
  <c r="P152" i="3"/>
  <c r="F153" i="3"/>
  <c r="G153" i="3"/>
  <c r="H153" i="3"/>
  <c r="I153" i="3"/>
  <c r="J153" i="3"/>
  <c r="K153" i="3"/>
  <c r="L153" i="3"/>
  <c r="M153" i="3"/>
  <c r="N153" i="3"/>
  <c r="O153" i="3"/>
  <c r="P153" i="3"/>
  <c r="F154" i="3"/>
  <c r="G154" i="3"/>
  <c r="H154" i="3"/>
  <c r="I154" i="3"/>
  <c r="J154" i="3"/>
  <c r="K154" i="3"/>
  <c r="L154" i="3"/>
  <c r="M154" i="3"/>
  <c r="N154" i="3"/>
  <c r="O154" i="3"/>
  <c r="P154" i="3"/>
  <c r="F155" i="3"/>
  <c r="G155" i="3"/>
  <c r="H155" i="3"/>
  <c r="I155" i="3"/>
  <c r="J155" i="3"/>
  <c r="K155" i="3"/>
  <c r="L155" i="3"/>
  <c r="M155" i="3"/>
  <c r="N155" i="3"/>
  <c r="O155" i="3"/>
  <c r="P155" i="3"/>
  <c r="F156" i="3"/>
  <c r="G156" i="3"/>
  <c r="H156" i="3"/>
  <c r="I156" i="3"/>
  <c r="J156" i="3"/>
  <c r="K156" i="3"/>
  <c r="L156" i="3"/>
  <c r="M156" i="3"/>
  <c r="N156" i="3"/>
  <c r="O156" i="3"/>
  <c r="P156" i="3"/>
  <c r="F157" i="3"/>
  <c r="G157" i="3"/>
  <c r="H157" i="3"/>
  <c r="I157" i="3"/>
  <c r="J157" i="3"/>
  <c r="K157" i="3"/>
  <c r="L157" i="3"/>
  <c r="M157" i="3"/>
  <c r="N157" i="3"/>
  <c r="O157" i="3"/>
  <c r="P157" i="3"/>
  <c r="F158" i="3"/>
  <c r="G158" i="3"/>
  <c r="H158" i="3"/>
  <c r="I158" i="3"/>
  <c r="J158" i="3"/>
  <c r="K158" i="3"/>
  <c r="L158" i="3"/>
  <c r="M158" i="3"/>
  <c r="N158" i="3"/>
  <c r="O158" i="3"/>
  <c r="P158" i="3"/>
  <c r="F159" i="3"/>
  <c r="G159" i="3"/>
  <c r="H159" i="3"/>
  <c r="I159" i="3"/>
  <c r="J159" i="3"/>
  <c r="K159" i="3"/>
  <c r="L159" i="3"/>
  <c r="M159" i="3"/>
  <c r="N159" i="3"/>
  <c r="O159" i="3"/>
  <c r="P159" i="3"/>
  <c r="F160" i="3"/>
  <c r="G160" i="3"/>
  <c r="H160" i="3"/>
  <c r="I160" i="3"/>
  <c r="J160" i="3"/>
  <c r="K160" i="3"/>
  <c r="L160" i="3"/>
  <c r="M160" i="3"/>
  <c r="N160" i="3"/>
  <c r="O160" i="3"/>
  <c r="P160" i="3"/>
  <c r="F161" i="3"/>
  <c r="G161" i="3"/>
  <c r="H161" i="3"/>
  <c r="I161" i="3"/>
  <c r="J161" i="3"/>
  <c r="K161" i="3"/>
  <c r="L161" i="3"/>
  <c r="M161" i="3"/>
  <c r="N161" i="3"/>
  <c r="O161" i="3"/>
  <c r="P161" i="3"/>
  <c r="F162" i="3"/>
  <c r="G162" i="3"/>
  <c r="H162" i="3"/>
  <c r="I162" i="3"/>
  <c r="J162" i="3"/>
  <c r="K162" i="3"/>
  <c r="L162" i="3"/>
  <c r="M162" i="3"/>
  <c r="N162" i="3"/>
  <c r="O162" i="3"/>
  <c r="P162" i="3"/>
  <c r="F163" i="3"/>
  <c r="G163" i="3"/>
  <c r="H163" i="3"/>
  <c r="I163" i="3"/>
  <c r="J163" i="3"/>
  <c r="K163" i="3"/>
  <c r="L163" i="3"/>
  <c r="M163" i="3"/>
  <c r="N163" i="3"/>
  <c r="O163" i="3"/>
  <c r="P163" i="3"/>
  <c r="F164" i="3"/>
  <c r="G164" i="3"/>
  <c r="H164" i="3"/>
  <c r="I164" i="3"/>
  <c r="J164" i="3"/>
  <c r="K164" i="3"/>
  <c r="L164" i="3"/>
  <c r="M164" i="3"/>
  <c r="N164" i="3"/>
  <c r="O164" i="3"/>
  <c r="P164" i="3"/>
  <c r="F165" i="3"/>
  <c r="G165" i="3"/>
  <c r="H165" i="3"/>
  <c r="I165" i="3"/>
  <c r="J165" i="3"/>
  <c r="K165" i="3"/>
  <c r="L165" i="3"/>
  <c r="M165" i="3"/>
  <c r="N165" i="3"/>
  <c r="O165" i="3"/>
  <c r="P165" i="3"/>
  <c r="F166" i="3"/>
  <c r="G166" i="3"/>
  <c r="H166" i="3"/>
  <c r="I166" i="3"/>
  <c r="J166" i="3"/>
  <c r="K166" i="3"/>
  <c r="L166" i="3"/>
  <c r="M166" i="3"/>
  <c r="N166" i="3"/>
  <c r="O166" i="3"/>
  <c r="P166" i="3"/>
  <c r="F167" i="3"/>
  <c r="G167" i="3"/>
  <c r="H167" i="3"/>
  <c r="I167" i="3"/>
  <c r="J167" i="3"/>
  <c r="K167" i="3"/>
  <c r="L167" i="3"/>
  <c r="M167" i="3"/>
  <c r="N167" i="3"/>
  <c r="O167" i="3"/>
  <c r="P167" i="3"/>
  <c r="F168" i="3"/>
  <c r="G168" i="3"/>
  <c r="H168" i="3"/>
  <c r="I168" i="3"/>
  <c r="J168" i="3"/>
  <c r="K168" i="3"/>
  <c r="L168" i="3"/>
  <c r="M168" i="3"/>
  <c r="N168" i="3"/>
  <c r="O168" i="3"/>
  <c r="P168" i="3"/>
  <c r="F169" i="3"/>
  <c r="G169" i="3"/>
  <c r="H169" i="3"/>
  <c r="I169" i="3"/>
  <c r="J169" i="3"/>
  <c r="K169" i="3"/>
  <c r="L169" i="3"/>
  <c r="M169" i="3"/>
  <c r="N169" i="3"/>
  <c r="O169" i="3"/>
  <c r="P169" i="3"/>
  <c r="F170" i="3"/>
  <c r="G170" i="3"/>
  <c r="H170" i="3"/>
  <c r="I170" i="3"/>
  <c r="J170" i="3"/>
  <c r="K170" i="3"/>
  <c r="L170" i="3"/>
  <c r="M170" i="3"/>
  <c r="N170" i="3"/>
  <c r="O170" i="3"/>
  <c r="P170" i="3"/>
  <c r="F171" i="3"/>
  <c r="G171" i="3"/>
  <c r="H171" i="3"/>
  <c r="I171" i="3"/>
  <c r="J171" i="3"/>
  <c r="K171" i="3"/>
  <c r="L171" i="3"/>
  <c r="M171" i="3"/>
  <c r="N171" i="3"/>
  <c r="O171" i="3"/>
  <c r="P171" i="3"/>
  <c r="F172" i="3"/>
  <c r="G172" i="3"/>
  <c r="H172" i="3"/>
  <c r="I172" i="3"/>
  <c r="J172" i="3"/>
  <c r="K172" i="3"/>
  <c r="L172" i="3"/>
  <c r="M172" i="3"/>
  <c r="N172" i="3"/>
  <c r="O172" i="3"/>
  <c r="P172" i="3"/>
  <c r="F173" i="3"/>
  <c r="G173" i="3"/>
  <c r="H173" i="3"/>
  <c r="I173" i="3"/>
  <c r="J173" i="3"/>
  <c r="K173" i="3"/>
  <c r="L173" i="3"/>
  <c r="M173" i="3"/>
  <c r="N173" i="3"/>
  <c r="O173" i="3"/>
  <c r="P173" i="3"/>
  <c r="F174" i="3"/>
  <c r="G174" i="3"/>
  <c r="H174" i="3"/>
  <c r="I174" i="3"/>
  <c r="J174" i="3"/>
  <c r="K174" i="3"/>
  <c r="L174" i="3"/>
  <c r="M174" i="3"/>
  <c r="N174" i="3"/>
  <c r="O174" i="3"/>
  <c r="P174" i="3"/>
  <c r="F175" i="3"/>
  <c r="G175" i="3"/>
  <c r="H175" i="3"/>
  <c r="I175" i="3"/>
  <c r="J175" i="3"/>
  <c r="K175" i="3"/>
  <c r="L175" i="3"/>
  <c r="M175" i="3"/>
  <c r="N175" i="3"/>
  <c r="O175" i="3"/>
  <c r="P175" i="3"/>
  <c r="F176" i="3"/>
  <c r="G176" i="3"/>
  <c r="H176" i="3"/>
  <c r="I176" i="3"/>
  <c r="J176" i="3"/>
  <c r="K176" i="3"/>
  <c r="L176" i="3"/>
  <c r="M176" i="3"/>
  <c r="N176" i="3"/>
  <c r="O176" i="3"/>
  <c r="P176" i="3"/>
  <c r="F177" i="3"/>
  <c r="G177" i="3"/>
  <c r="H177" i="3"/>
  <c r="I177" i="3"/>
  <c r="J177" i="3"/>
  <c r="K177" i="3"/>
  <c r="L177" i="3"/>
  <c r="M177" i="3"/>
  <c r="N177" i="3"/>
  <c r="O177" i="3"/>
  <c r="P177" i="3"/>
  <c r="F178" i="3"/>
  <c r="G178" i="3"/>
  <c r="H178" i="3"/>
  <c r="I178" i="3"/>
  <c r="J178" i="3"/>
  <c r="K178" i="3"/>
  <c r="L178" i="3"/>
  <c r="M178" i="3"/>
  <c r="N178" i="3"/>
  <c r="O178" i="3"/>
  <c r="P178" i="3"/>
  <c r="F179" i="3"/>
  <c r="G179" i="3"/>
  <c r="H179" i="3"/>
  <c r="I179" i="3"/>
  <c r="J179" i="3"/>
  <c r="K179" i="3"/>
  <c r="L179" i="3"/>
  <c r="M179" i="3"/>
  <c r="N179" i="3"/>
  <c r="O179" i="3"/>
  <c r="P179" i="3"/>
  <c r="F180" i="3"/>
  <c r="G180" i="3"/>
  <c r="H180" i="3"/>
  <c r="I180" i="3"/>
  <c r="J180" i="3"/>
  <c r="K180" i="3"/>
  <c r="L180" i="3"/>
  <c r="M180" i="3"/>
  <c r="N180" i="3"/>
  <c r="O180" i="3"/>
  <c r="P180" i="3"/>
  <c r="F181" i="3"/>
  <c r="G181" i="3"/>
  <c r="H181" i="3"/>
  <c r="I181" i="3"/>
  <c r="J181" i="3"/>
  <c r="K181" i="3"/>
  <c r="L181" i="3"/>
  <c r="M181" i="3"/>
  <c r="N181" i="3"/>
  <c r="O181" i="3"/>
  <c r="P181" i="3"/>
  <c r="F182" i="3"/>
  <c r="G182" i="3"/>
  <c r="H182" i="3"/>
  <c r="I182" i="3"/>
  <c r="J182" i="3"/>
  <c r="K182" i="3"/>
  <c r="L182" i="3"/>
  <c r="M182" i="3"/>
  <c r="N182" i="3"/>
  <c r="O182" i="3"/>
  <c r="P182" i="3"/>
  <c r="F183" i="3"/>
  <c r="G183" i="3"/>
  <c r="H183" i="3"/>
  <c r="I183" i="3"/>
  <c r="J183" i="3"/>
  <c r="K183" i="3"/>
  <c r="L183" i="3"/>
  <c r="M183" i="3"/>
  <c r="N183" i="3"/>
  <c r="O183" i="3"/>
  <c r="P183" i="3"/>
  <c r="F184" i="3"/>
  <c r="G184" i="3"/>
  <c r="H184" i="3"/>
  <c r="I184" i="3"/>
  <c r="J184" i="3"/>
  <c r="K184" i="3"/>
  <c r="L184" i="3"/>
  <c r="M184" i="3"/>
  <c r="N184" i="3"/>
  <c r="O184" i="3"/>
  <c r="P184" i="3"/>
  <c r="F185" i="3"/>
  <c r="G185" i="3"/>
  <c r="H185" i="3"/>
  <c r="I185" i="3"/>
  <c r="J185" i="3"/>
  <c r="K185" i="3"/>
  <c r="L185" i="3"/>
  <c r="M185" i="3"/>
  <c r="N185" i="3"/>
  <c r="O185" i="3"/>
  <c r="P185" i="3"/>
  <c r="F186" i="3"/>
  <c r="G186" i="3"/>
  <c r="H186" i="3"/>
  <c r="I186" i="3"/>
  <c r="J186" i="3"/>
  <c r="K186" i="3"/>
  <c r="L186" i="3"/>
  <c r="M186" i="3"/>
  <c r="N186" i="3"/>
  <c r="O186" i="3"/>
  <c r="P186" i="3"/>
  <c r="F187" i="3"/>
  <c r="G187" i="3"/>
  <c r="H187" i="3"/>
  <c r="I187" i="3"/>
  <c r="J187" i="3"/>
  <c r="K187" i="3"/>
  <c r="L187" i="3"/>
  <c r="M187" i="3"/>
  <c r="N187" i="3"/>
  <c r="O187" i="3"/>
  <c r="P187" i="3"/>
  <c r="F188" i="3"/>
  <c r="G188" i="3"/>
  <c r="H188" i="3"/>
  <c r="I188" i="3"/>
  <c r="J188" i="3"/>
  <c r="K188" i="3"/>
  <c r="L188" i="3"/>
  <c r="M188" i="3"/>
  <c r="N188" i="3"/>
  <c r="O188" i="3"/>
  <c r="P188" i="3"/>
  <c r="F189" i="3"/>
  <c r="G189" i="3"/>
  <c r="H189" i="3"/>
  <c r="I189" i="3"/>
  <c r="J189" i="3"/>
  <c r="K189" i="3"/>
  <c r="L189" i="3"/>
  <c r="M189" i="3"/>
  <c r="N189" i="3"/>
  <c r="O189" i="3"/>
  <c r="P189" i="3"/>
  <c r="F190" i="3"/>
  <c r="G190" i="3"/>
  <c r="H190" i="3"/>
  <c r="I190" i="3"/>
  <c r="J190" i="3"/>
  <c r="K190" i="3"/>
  <c r="L190" i="3"/>
  <c r="M190" i="3"/>
  <c r="N190" i="3"/>
  <c r="O190" i="3"/>
  <c r="P190" i="3"/>
  <c r="F191" i="3"/>
  <c r="G191" i="3"/>
  <c r="H191" i="3"/>
  <c r="I191" i="3"/>
  <c r="J191" i="3"/>
  <c r="K191" i="3"/>
  <c r="L191" i="3"/>
  <c r="M191" i="3"/>
  <c r="N191" i="3"/>
  <c r="O191" i="3"/>
  <c r="P191" i="3"/>
  <c r="F192" i="3"/>
  <c r="G192" i="3"/>
  <c r="H192" i="3"/>
  <c r="I192" i="3"/>
  <c r="J192" i="3"/>
  <c r="K192" i="3"/>
  <c r="L192" i="3"/>
  <c r="M192" i="3"/>
  <c r="N192" i="3"/>
  <c r="O192" i="3"/>
  <c r="P192" i="3"/>
  <c r="F193" i="3"/>
  <c r="G193" i="3"/>
  <c r="H193" i="3"/>
  <c r="I193" i="3"/>
  <c r="J193" i="3"/>
  <c r="K193" i="3"/>
  <c r="L193" i="3"/>
  <c r="M193" i="3"/>
  <c r="N193" i="3"/>
  <c r="O193" i="3"/>
  <c r="P193" i="3"/>
  <c r="F194" i="3"/>
  <c r="G194" i="3"/>
  <c r="H194" i="3"/>
  <c r="I194" i="3"/>
  <c r="J194" i="3"/>
  <c r="K194" i="3"/>
  <c r="L194" i="3"/>
  <c r="M194" i="3"/>
  <c r="N194" i="3"/>
  <c r="O194" i="3"/>
  <c r="P194" i="3"/>
  <c r="F13" i="3"/>
  <c r="G13" i="3"/>
  <c r="H13" i="3"/>
  <c r="I13" i="3"/>
  <c r="J13" i="3"/>
  <c r="K13" i="3"/>
  <c r="L13" i="3"/>
  <c r="M13" i="3"/>
  <c r="N13" i="3"/>
  <c r="O13" i="3"/>
  <c r="P13" i="3"/>
  <c r="F14" i="3"/>
  <c r="G14" i="3"/>
  <c r="H14" i="3"/>
  <c r="I14" i="3"/>
  <c r="J14" i="3"/>
  <c r="K14" i="3"/>
  <c r="L14" i="3"/>
  <c r="M14" i="3"/>
  <c r="N14" i="3"/>
  <c r="O14" i="3"/>
  <c r="P14" i="3"/>
  <c r="F15" i="3"/>
  <c r="G15" i="3"/>
  <c r="H15" i="3"/>
  <c r="I15" i="3"/>
  <c r="J15" i="3"/>
  <c r="K15" i="3"/>
  <c r="L15" i="3"/>
  <c r="M15" i="3"/>
  <c r="N15" i="3"/>
  <c r="O15" i="3"/>
  <c r="P15" i="3"/>
  <c r="F16" i="3"/>
  <c r="G16" i="3"/>
  <c r="H16" i="3"/>
  <c r="I16" i="3"/>
  <c r="J16" i="3"/>
  <c r="K16" i="3"/>
  <c r="L16" i="3"/>
  <c r="M16" i="3"/>
  <c r="N16" i="3"/>
  <c r="O16" i="3"/>
  <c r="P16" i="3"/>
  <c r="F17" i="3"/>
  <c r="G17" i="3"/>
  <c r="H17" i="3"/>
  <c r="I17" i="3"/>
  <c r="J17" i="3"/>
  <c r="K17" i="3"/>
  <c r="L17" i="3"/>
  <c r="M17" i="3"/>
  <c r="N17" i="3"/>
  <c r="O17" i="3"/>
  <c r="P17" i="3"/>
  <c r="F18" i="3"/>
  <c r="G18" i="3"/>
  <c r="H18" i="3"/>
  <c r="I18" i="3"/>
  <c r="J18" i="3"/>
  <c r="K18" i="3"/>
  <c r="L18" i="3"/>
  <c r="M18" i="3"/>
  <c r="N18" i="3"/>
  <c r="O18" i="3"/>
  <c r="P18" i="3"/>
  <c r="F19" i="3"/>
  <c r="G19" i="3"/>
  <c r="H19" i="3"/>
  <c r="I19" i="3"/>
  <c r="J19" i="3"/>
  <c r="K19" i="3"/>
  <c r="L19" i="3"/>
  <c r="M19" i="3"/>
  <c r="N19" i="3"/>
  <c r="O19" i="3"/>
  <c r="P19" i="3"/>
  <c r="F20" i="3"/>
  <c r="G20" i="3"/>
  <c r="H20" i="3"/>
  <c r="I20" i="3"/>
  <c r="J20" i="3"/>
  <c r="K20" i="3"/>
  <c r="L20" i="3"/>
  <c r="M20" i="3"/>
  <c r="N20" i="3"/>
  <c r="O20" i="3"/>
  <c r="P20" i="3"/>
  <c r="F21" i="3"/>
  <c r="G21" i="3"/>
  <c r="H21" i="3"/>
  <c r="I21" i="3"/>
  <c r="J21" i="3"/>
  <c r="K21" i="3"/>
  <c r="L21" i="3"/>
  <c r="M21" i="3"/>
  <c r="N21" i="3"/>
  <c r="O21" i="3"/>
  <c r="P21" i="3"/>
  <c r="F22" i="3"/>
  <c r="G22" i="3"/>
  <c r="H22" i="3"/>
  <c r="I22" i="3"/>
  <c r="J22" i="3"/>
  <c r="K22" i="3"/>
  <c r="L22" i="3"/>
  <c r="M22" i="3"/>
  <c r="N22" i="3"/>
  <c r="O22" i="3"/>
  <c r="P22" i="3"/>
  <c r="F23" i="3"/>
  <c r="G23" i="3"/>
  <c r="H23" i="3"/>
  <c r="I23" i="3"/>
  <c r="J23" i="3"/>
  <c r="K23" i="3"/>
  <c r="L23" i="3"/>
  <c r="M23" i="3"/>
  <c r="N23" i="3"/>
  <c r="O23" i="3"/>
  <c r="P23" i="3"/>
  <c r="F24" i="3"/>
  <c r="G24" i="3"/>
  <c r="H24" i="3"/>
  <c r="I24" i="3"/>
  <c r="J24" i="3"/>
  <c r="K24" i="3"/>
  <c r="L24" i="3"/>
  <c r="M24" i="3"/>
  <c r="N24" i="3"/>
  <c r="O24" i="3"/>
  <c r="P24" i="3"/>
  <c r="F25" i="3"/>
  <c r="G25" i="3"/>
  <c r="H25" i="3"/>
  <c r="I25" i="3"/>
  <c r="J25" i="3"/>
  <c r="K25" i="3"/>
  <c r="L25" i="3"/>
  <c r="M25" i="3"/>
  <c r="N25" i="3"/>
  <c r="O25" i="3"/>
  <c r="P25" i="3"/>
  <c r="F26" i="3"/>
  <c r="G26" i="3"/>
  <c r="H26" i="3"/>
  <c r="I26" i="3"/>
  <c r="J26" i="3"/>
  <c r="K26" i="3"/>
  <c r="L26" i="3"/>
  <c r="M26" i="3"/>
  <c r="N26" i="3"/>
  <c r="O26" i="3"/>
  <c r="P26" i="3"/>
  <c r="F27" i="3"/>
  <c r="G27" i="3"/>
  <c r="H27" i="3"/>
  <c r="I27" i="3"/>
  <c r="J27" i="3"/>
  <c r="K27" i="3"/>
  <c r="L27" i="3"/>
  <c r="M27" i="3"/>
  <c r="N27" i="3"/>
  <c r="O27" i="3"/>
  <c r="P27" i="3"/>
  <c r="F28" i="3"/>
  <c r="G28" i="3"/>
  <c r="H28" i="3"/>
  <c r="I28" i="3"/>
  <c r="J28" i="3"/>
  <c r="K28" i="3"/>
  <c r="L28" i="3"/>
  <c r="M28" i="3"/>
  <c r="N28" i="3"/>
  <c r="O28" i="3"/>
  <c r="P28" i="3"/>
  <c r="F29" i="3"/>
  <c r="G29" i="3"/>
  <c r="H29" i="3"/>
  <c r="I29" i="3"/>
  <c r="J29" i="3"/>
  <c r="K29" i="3"/>
  <c r="L29" i="3"/>
  <c r="M29" i="3"/>
  <c r="N29" i="3"/>
  <c r="O29" i="3"/>
  <c r="P29" i="3"/>
  <c r="F30" i="3"/>
  <c r="G30" i="3"/>
  <c r="H30" i="3"/>
  <c r="I30" i="3"/>
  <c r="J30" i="3"/>
  <c r="K30" i="3"/>
  <c r="L30" i="3"/>
  <c r="M30" i="3"/>
  <c r="N30" i="3"/>
  <c r="O30" i="3"/>
  <c r="P30" i="3"/>
  <c r="F31" i="3"/>
  <c r="G31" i="3"/>
  <c r="H31" i="3"/>
  <c r="I31" i="3"/>
  <c r="J31" i="3"/>
  <c r="K31" i="3"/>
  <c r="L31" i="3"/>
  <c r="M31" i="3"/>
  <c r="N31" i="3"/>
  <c r="O31" i="3"/>
  <c r="P31" i="3"/>
  <c r="F32" i="3"/>
  <c r="G32" i="3"/>
  <c r="H32" i="3"/>
  <c r="I32" i="3"/>
  <c r="J32" i="3"/>
  <c r="K32" i="3"/>
  <c r="L32" i="3"/>
  <c r="M32" i="3"/>
  <c r="N32" i="3"/>
  <c r="O32" i="3"/>
  <c r="P32" i="3"/>
  <c r="F33" i="3"/>
  <c r="G33" i="3"/>
  <c r="H33" i="3"/>
  <c r="I33" i="3"/>
  <c r="J33" i="3"/>
  <c r="K33" i="3"/>
  <c r="L33" i="3"/>
  <c r="M33" i="3"/>
  <c r="N33" i="3"/>
  <c r="O33" i="3"/>
  <c r="P33" i="3"/>
  <c r="F34" i="3"/>
  <c r="G34" i="3"/>
  <c r="H34" i="3"/>
  <c r="I34" i="3"/>
  <c r="J34" i="3"/>
  <c r="K34" i="3"/>
  <c r="L34" i="3"/>
  <c r="M34" i="3"/>
  <c r="N34" i="3"/>
  <c r="O34" i="3"/>
  <c r="P34" i="3"/>
  <c r="F35" i="3"/>
  <c r="G35" i="3"/>
  <c r="H35" i="3"/>
  <c r="I35" i="3"/>
  <c r="J35" i="3"/>
  <c r="K35" i="3"/>
  <c r="L35" i="3"/>
  <c r="M35" i="3"/>
  <c r="N35" i="3"/>
  <c r="O35" i="3"/>
  <c r="P35" i="3"/>
  <c r="F36" i="3"/>
  <c r="G36" i="3"/>
  <c r="H36" i="3"/>
  <c r="I36" i="3"/>
  <c r="J36" i="3"/>
  <c r="K36" i="3"/>
  <c r="L36" i="3"/>
  <c r="M36" i="3"/>
  <c r="N36" i="3"/>
  <c r="O36" i="3"/>
  <c r="P36" i="3"/>
  <c r="F37" i="3"/>
  <c r="G37" i="3"/>
  <c r="H37" i="3"/>
  <c r="I37" i="3"/>
  <c r="J37" i="3"/>
  <c r="K37" i="3"/>
  <c r="L37" i="3"/>
  <c r="M37" i="3"/>
  <c r="N37" i="3"/>
  <c r="O37" i="3"/>
  <c r="P37" i="3"/>
  <c r="F38" i="3"/>
  <c r="G38" i="3"/>
  <c r="H38" i="3"/>
  <c r="I38" i="3"/>
  <c r="J38" i="3"/>
  <c r="K38" i="3"/>
  <c r="L38" i="3"/>
  <c r="M38" i="3"/>
  <c r="N38" i="3"/>
  <c r="O38" i="3"/>
  <c r="P38" i="3"/>
  <c r="F39" i="3"/>
  <c r="G39" i="3"/>
  <c r="H39" i="3"/>
  <c r="I39" i="3"/>
  <c r="J39" i="3"/>
  <c r="K39" i="3"/>
  <c r="L39" i="3"/>
  <c r="M39" i="3"/>
  <c r="N39" i="3"/>
  <c r="O39" i="3"/>
  <c r="P39" i="3"/>
  <c r="F40" i="3"/>
  <c r="G40" i="3"/>
  <c r="H40" i="3"/>
  <c r="I40" i="3"/>
  <c r="J40" i="3"/>
  <c r="K40" i="3"/>
  <c r="L40" i="3"/>
  <c r="M40" i="3"/>
  <c r="N40" i="3"/>
  <c r="O40" i="3"/>
  <c r="P40" i="3"/>
  <c r="F41" i="3"/>
  <c r="G41" i="3"/>
  <c r="H41" i="3"/>
  <c r="I41" i="3"/>
  <c r="J41" i="3"/>
  <c r="K41" i="3"/>
  <c r="L41" i="3"/>
  <c r="M41" i="3"/>
  <c r="N41" i="3"/>
  <c r="O41" i="3"/>
  <c r="P41" i="3"/>
  <c r="F42" i="3"/>
  <c r="G42" i="3"/>
  <c r="H42" i="3"/>
  <c r="I42" i="3"/>
  <c r="J42" i="3"/>
  <c r="K42" i="3"/>
  <c r="L42" i="3"/>
  <c r="M42" i="3"/>
  <c r="N42" i="3"/>
  <c r="O42" i="3"/>
  <c r="P42" i="3"/>
  <c r="F43" i="3"/>
  <c r="G43" i="3"/>
  <c r="H43" i="3"/>
  <c r="I43" i="3"/>
  <c r="J43" i="3"/>
  <c r="K43" i="3"/>
  <c r="L43" i="3"/>
  <c r="M43" i="3"/>
  <c r="N43" i="3"/>
  <c r="O43" i="3"/>
  <c r="P43" i="3"/>
  <c r="F44" i="3"/>
  <c r="G44" i="3"/>
  <c r="H44" i="3"/>
  <c r="I44" i="3"/>
  <c r="J44" i="3"/>
  <c r="K44" i="3"/>
  <c r="L44" i="3"/>
  <c r="M44" i="3"/>
  <c r="N44" i="3"/>
  <c r="O44" i="3"/>
  <c r="P44" i="3"/>
  <c r="F45" i="3"/>
  <c r="G45" i="3"/>
  <c r="H45" i="3"/>
  <c r="I45" i="3"/>
  <c r="J45" i="3"/>
  <c r="K45" i="3"/>
  <c r="L45" i="3"/>
  <c r="M45" i="3"/>
  <c r="N45" i="3"/>
  <c r="O45" i="3"/>
  <c r="P45" i="3"/>
  <c r="F46" i="3"/>
  <c r="G46" i="3"/>
  <c r="H46" i="3"/>
  <c r="I46" i="3"/>
  <c r="J46" i="3"/>
  <c r="K46" i="3"/>
  <c r="L46" i="3"/>
  <c r="M46" i="3"/>
  <c r="N46" i="3"/>
  <c r="O46" i="3"/>
  <c r="P46" i="3"/>
  <c r="F47" i="3"/>
  <c r="G47" i="3"/>
  <c r="H47" i="3"/>
  <c r="I47" i="3"/>
  <c r="J47" i="3"/>
  <c r="K47" i="3"/>
  <c r="L47" i="3"/>
  <c r="M47" i="3"/>
  <c r="N47" i="3"/>
  <c r="O47" i="3"/>
  <c r="P47" i="3"/>
  <c r="F48" i="3"/>
  <c r="G48" i="3"/>
  <c r="H48" i="3"/>
  <c r="I48" i="3"/>
  <c r="J48" i="3"/>
  <c r="K48" i="3"/>
  <c r="L48" i="3"/>
  <c r="M48" i="3"/>
  <c r="N48" i="3"/>
  <c r="O48" i="3"/>
  <c r="P48" i="3"/>
  <c r="F49" i="3"/>
  <c r="G49" i="3"/>
  <c r="H49" i="3"/>
  <c r="I49" i="3"/>
  <c r="J49" i="3"/>
  <c r="K49" i="3"/>
  <c r="L49" i="3"/>
  <c r="M49" i="3"/>
  <c r="N49" i="3"/>
  <c r="O49" i="3"/>
  <c r="P49" i="3"/>
  <c r="F50" i="3"/>
  <c r="G50" i="3"/>
  <c r="H50" i="3"/>
  <c r="I50" i="3"/>
  <c r="J50" i="3"/>
  <c r="K50" i="3"/>
  <c r="L50" i="3"/>
  <c r="M50" i="3"/>
  <c r="N50" i="3"/>
  <c r="O50" i="3"/>
  <c r="P50" i="3"/>
  <c r="F51" i="3"/>
  <c r="G51" i="3"/>
  <c r="H51" i="3"/>
  <c r="I51" i="3"/>
  <c r="J51" i="3"/>
  <c r="K51" i="3"/>
  <c r="L51" i="3"/>
  <c r="M51" i="3"/>
  <c r="N51" i="3"/>
  <c r="O51" i="3"/>
  <c r="P51" i="3"/>
  <c r="F52" i="3"/>
  <c r="G52" i="3"/>
  <c r="H52" i="3"/>
  <c r="I52" i="3"/>
  <c r="J52" i="3"/>
  <c r="K52" i="3"/>
  <c r="L52" i="3"/>
  <c r="M52" i="3"/>
  <c r="N52" i="3"/>
  <c r="O52" i="3"/>
  <c r="P52" i="3"/>
  <c r="F53" i="3"/>
  <c r="G53" i="3"/>
  <c r="H53" i="3"/>
  <c r="I53" i="3"/>
  <c r="J53" i="3"/>
  <c r="K53" i="3"/>
  <c r="L53" i="3"/>
  <c r="M53" i="3"/>
  <c r="N53" i="3"/>
  <c r="O53" i="3"/>
  <c r="P53" i="3"/>
  <c r="F54" i="3"/>
  <c r="G54" i="3"/>
  <c r="H54" i="3"/>
  <c r="I54" i="3"/>
  <c r="J54" i="3"/>
  <c r="K54" i="3"/>
  <c r="L54" i="3"/>
  <c r="M54" i="3"/>
  <c r="N54" i="3"/>
  <c r="O54" i="3"/>
  <c r="P54" i="3"/>
  <c r="F55" i="3"/>
  <c r="G55" i="3"/>
  <c r="H55" i="3"/>
  <c r="I55" i="3"/>
  <c r="J55" i="3"/>
  <c r="K55" i="3"/>
  <c r="L55" i="3"/>
  <c r="M55" i="3"/>
  <c r="N55" i="3"/>
  <c r="O55" i="3"/>
  <c r="P55" i="3"/>
  <c r="F56" i="3"/>
  <c r="G56" i="3"/>
  <c r="H56" i="3"/>
  <c r="I56" i="3"/>
  <c r="J56" i="3"/>
  <c r="K56" i="3"/>
  <c r="L56" i="3"/>
  <c r="M56" i="3"/>
  <c r="N56" i="3"/>
  <c r="O56" i="3"/>
  <c r="P56" i="3"/>
  <c r="F57" i="3"/>
  <c r="G57" i="3"/>
  <c r="H57" i="3"/>
  <c r="I57" i="3"/>
  <c r="J57" i="3"/>
  <c r="K57" i="3"/>
  <c r="L57" i="3"/>
  <c r="M57" i="3"/>
  <c r="N57" i="3"/>
  <c r="O57" i="3"/>
  <c r="P57" i="3"/>
  <c r="F58" i="3"/>
  <c r="G58" i="3"/>
  <c r="H58" i="3"/>
  <c r="I58" i="3"/>
  <c r="J58" i="3"/>
  <c r="K58" i="3"/>
  <c r="L58" i="3"/>
  <c r="M58" i="3"/>
  <c r="N58" i="3"/>
  <c r="O58" i="3"/>
  <c r="P58" i="3"/>
  <c r="F59" i="3"/>
  <c r="G59" i="3"/>
  <c r="H59" i="3"/>
  <c r="I59" i="3"/>
  <c r="J59" i="3"/>
  <c r="K59" i="3"/>
  <c r="L59" i="3"/>
  <c r="M59" i="3"/>
  <c r="N59" i="3"/>
  <c r="O59" i="3"/>
  <c r="P59" i="3"/>
  <c r="F60" i="3"/>
  <c r="G60" i="3"/>
  <c r="H60" i="3"/>
  <c r="I60" i="3"/>
  <c r="J60" i="3"/>
  <c r="K60" i="3"/>
  <c r="L60" i="3"/>
  <c r="M60" i="3"/>
  <c r="N60" i="3"/>
  <c r="O60" i="3"/>
  <c r="P60" i="3"/>
  <c r="F61" i="3"/>
  <c r="G61" i="3"/>
  <c r="H61" i="3"/>
  <c r="I61" i="3"/>
  <c r="J61" i="3"/>
  <c r="K61" i="3"/>
  <c r="L61" i="3"/>
  <c r="M61" i="3"/>
  <c r="N61" i="3"/>
  <c r="O61" i="3"/>
  <c r="P61" i="3"/>
  <c r="F62" i="3"/>
  <c r="G62" i="3"/>
  <c r="H62" i="3"/>
  <c r="I62" i="3"/>
  <c r="J62" i="3"/>
  <c r="K62" i="3"/>
  <c r="L62" i="3"/>
  <c r="M62" i="3"/>
  <c r="N62" i="3"/>
  <c r="O62" i="3"/>
  <c r="P62" i="3"/>
  <c r="F63" i="3"/>
  <c r="G63" i="3"/>
  <c r="H63" i="3"/>
  <c r="I63" i="3"/>
  <c r="J63" i="3"/>
  <c r="K63" i="3"/>
  <c r="L63" i="3"/>
  <c r="M63" i="3"/>
  <c r="N63" i="3"/>
  <c r="O63" i="3"/>
  <c r="P63" i="3"/>
  <c r="F64" i="3"/>
  <c r="G64" i="3"/>
  <c r="H64" i="3"/>
  <c r="I64" i="3"/>
  <c r="J64" i="3"/>
  <c r="K64" i="3"/>
  <c r="L64" i="3"/>
  <c r="M64" i="3"/>
  <c r="N64" i="3"/>
  <c r="O64" i="3"/>
  <c r="P64" i="3"/>
  <c r="F65" i="3"/>
  <c r="G65" i="3"/>
  <c r="H65" i="3"/>
  <c r="I65" i="3"/>
  <c r="J65" i="3"/>
  <c r="K65" i="3"/>
  <c r="L65" i="3"/>
  <c r="M65" i="3"/>
  <c r="N65" i="3"/>
  <c r="O65" i="3"/>
  <c r="P65" i="3"/>
  <c r="F66" i="3"/>
  <c r="G66" i="3"/>
  <c r="H66" i="3"/>
  <c r="I66" i="3"/>
  <c r="J66" i="3"/>
  <c r="K66" i="3"/>
  <c r="L66" i="3"/>
  <c r="M66" i="3"/>
  <c r="N66" i="3"/>
  <c r="O66" i="3"/>
  <c r="P66" i="3"/>
  <c r="F67" i="3"/>
  <c r="G67" i="3"/>
  <c r="H67" i="3"/>
  <c r="I67" i="3"/>
  <c r="J67" i="3"/>
  <c r="K67" i="3"/>
  <c r="L67" i="3"/>
  <c r="M67" i="3"/>
  <c r="N67" i="3"/>
  <c r="O67" i="3"/>
  <c r="P67" i="3"/>
  <c r="F68" i="3"/>
  <c r="G68" i="3"/>
  <c r="H68" i="3"/>
  <c r="I68" i="3"/>
  <c r="J68" i="3"/>
  <c r="K68" i="3"/>
  <c r="L68" i="3"/>
  <c r="M68" i="3"/>
  <c r="N68" i="3"/>
  <c r="O68" i="3"/>
  <c r="P68" i="3"/>
  <c r="F69" i="3"/>
  <c r="G69" i="3"/>
  <c r="H69" i="3"/>
  <c r="I69" i="3"/>
  <c r="J69" i="3"/>
  <c r="K69" i="3"/>
  <c r="L69" i="3"/>
  <c r="M69" i="3"/>
  <c r="N69" i="3"/>
  <c r="O69" i="3"/>
  <c r="P69" i="3"/>
  <c r="F70" i="3"/>
  <c r="G70" i="3"/>
  <c r="H70" i="3"/>
  <c r="I70" i="3"/>
  <c r="J70" i="3"/>
  <c r="K70" i="3"/>
  <c r="L70" i="3"/>
  <c r="M70" i="3"/>
  <c r="N70" i="3"/>
  <c r="O70" i="3"/>
  <c r="P70" i="3"/>
  <c r="F71" i="3"/>
  <c r="G71" i="3"/>
  <c r="H71" i="3"/>
  <c r="I71" i="3"/>
  <c r="J71" i="3"/>
  <c r="K71" i="3"/>
  <c r="L71" i="3"/>
  <c r="M71" i="3"/>
  <c r="N71" i="3"/>
  <c r="O71" i="3"/>
  <c r="P71" i="3"/>
  <c r="F72" i="3"/>
  <c r="G72" i="3"/>
  <c r="H72" i="3"/>
  <c r="I72" i="3"/>
  <c r="J72" i="3"/>
  <c r="K72" i="3"/>
  <c r="L72" i="3"/>
  <c r="M72" i="3"/>
  <c r="N72" i="3"/>
  <c r="O72" i="3"/>
  <c r="P72" i="3"/>
  <c r="F73" i="3"/>
  <c r="G73" i="3"/>
  <c r="H73" i="3"/>
  <c r="I73" i="3"/>
  <c r="J73" i="3"/>
  <c r="K73" i="3"/>
  <c r="L73" i="3"/>
  <c r="M73" i="3"/>
  <c r="N73" i="3"/>
  <c r="O73" i="3"/>
  <c r="P73" i="3"/>
  <c r="F74" i="3"/>
  <c r="G74" i="3"/>
  <c r="H74" i="3"/>
  <c r="I74" i="3"/>
  <c r="J74" i="3"/>
  <c r="K74" i="3"/>
  <c r="L74" i="3"/>
  <c r="M74" i="3"/>
  <c r="N74" i="3"/>
  <c r="O74" i="3"/>
  <c r="P74" i="3"/>
  <c r="F75" i="3"/>
  <c r="G75" i="3"/>
  <c r="H75" i="3"/>
  <c r="I75" i="3"/>
  <c r="J75" i="3"/>
  <c r="K75" i="3"/>
  <c r="L75" i="3"/>
  <c r="M75" i="3"/>
  <c r="N75" i="3"/>
  <c r="O75" i="3"/>
  <c r="P75" i="3"/>
  <c r="F76" i="3"/>
  <c r="G76" i="3"/>
  <c r="H76" i="3"/>
  <c r="I76" i="3"/>
  <c r="J76" i="3"/>
  <c r="K76" i="3"/>
  <c r="L76" i="3"/>
  <c r="M76" i="3"/>
  <c r="N76" i="3"/>
  <c r="O76" i="3"/>
  <c r="P76" i="3"/>
  <c r="F77" i="3"/>
  <c r="G77" i="3"/>
  <c r="H77" i="3"/>
  <c r="I77" i="3"/>
  <c r="J77" i="3"/>
  <c r="K77" i="3"/>
  <c r="L77" i="3"/>
  <c r="M77" i="3"/>
  <c r="N77" i="3"/>
  <c r="O77" i="3"/>
  <c r="P77" i="3"/>
  <c r="F78" i="3"/>
  <c r="G78" i="3"/>
  <c r="H78" i="3"/>
  <c r="I78" i="3"/>
  <c r="J78" i="3"/>
  <c r="K78" i="3"/>
  <c r="L78" i="3"/>
  <c r="M78" i="3"/>
  <c r="N78" i="3"/>
  <c r="O78" i="3"/>
  <c r="P78" i="3"/>
  <c r="F79" i="3"/>
  <c r="G79" i="3"/>
  <c r="H79" i="3"/>
  <c r="I79" i="3"/>
  <c r="J79" i="3"/>
  <c r="K79" i="3"/>
  <c r="L79" i="3"/>
  <c r="M79" i="3"/>
  <c r="N79" i="3"/>
  <c r="O79" i="3"/>
  <c r="P79" i="3"/>
  <c r="F80" i="3"/>
  <c r="G80" i="3"/>
  <c r="H80" i="3"/>
  <c r="I80" i="3"/>
  <c r="J80" i="3"/>
  <c r="K80" i="3"/>
  <c r="L80" i="3"/>
  <c r="M80" i="3"/>
  <c r="N80" i="3"/>
  <c r="O80" i="3"/>
  <c r="P80" i="3"/>
  <c r="F81" i="3"/>
  <c r="G81" i="3"/>
  <c r="H81" i="3"/>
  <c r="I81" i="3"/>
  <c r="J81" i="3"/>
  <c r="K81" i="3"/>
  <c r="L81" i="3"/>
  <c r="M81" i="3"/>
  <c r="N81" i="3"/>
  <c r="O81" i="3"/>
  <c r="P81" i="3"/>
  <c r="F82" i="3"/>
  <c r="G82" i="3"/>
  <c r="H82" i="3"/>
  <c r="I82" i="3"/>
  <c r="J82" i="3"/>
  <c r="K82" i="3"/>
  <c r="L82" i="3"/>
  <c r="M82" i="3"/>
  <c r="N82" i="3"/>
  <c r="O82" i="3"/>
  <c r="P82" i="3"/>
  <c r="F83" i="3"/>
  <c r="G83" i="3"/>
  <c r="H83" i="3"/>
  <c r="I83" i="3"/>
  <c r="J83" i="3"/>
  <c r="K83" i="3"/>
  <c r="L83" i="3"/>
  <c r="M83" i="3"/>
  <c r="N83" i="3"/>
  <c r="O83" i="3"/>
  <c r="P83" i="3"/>
  <c r="F84" i="3"/>
  <c r="G84" i="3"/>
  <c r="H84" i="3"/>
  <c r="I84" i="3"/>
  <c r="J84" i="3"/>
  <c r="K84" i="3"/>
  <c r="L84" i="3"/>
  <c r="M84" i="3"/>
  <c r="N84" i="3"/>
  <c r="O84" i="3"/>
  <c r="P84" i="3"/>
  <c r="F85" i="3"/>
  <c r="G85" i="3"/>
  <c r="H85" i="3"/>
  <c r="I85" i="3"/>
  <c r="J85" i="3"/>
  <c r="K85" i="3"/>
  <c r="L85" i="3"/>
  <c r="M85" i="3"/>
  <c r="N85" i="3"/>
  <c r="O85" i="3"/>
  <c r="P85" i="3"/>
  <c r="F86" i="3"/>
  <c r="G86" i="3"/>
  <c r="H86" i="3"/>
  <c r="I86" i="3"/>
  <c r="J86" i="3"/>
  <c r="K86" i="3"/>
  <c r="L86" i="3"/>
  <c r="M86" i="3"/>
  <c r="N86" i="3"/>
  <c r="O86" i="3"/>
  <c r="P86" i="3"/>
  <c r="F87" i="3"/>
  <c r="G87" i="3"/>
  <c r="H87" i="3"/>
  <c r="I87" i="3"/>
  <c r="J87" i="3"/>
  <c r="K87" i="3"/>
  <c r="L87" i="3"/>
  <c r="M87" i="3"/>
  <c r="N87" i="3"/>
  <c r="O87" i="3"/>
  <c r="P87" i="3"/>
  <c r="F88" i="3"/>
  <c r="G88" i="3"/>
  <c r="H88" i="3"/>
  <c r="I88" i="3"/>
  <c r="J88" i="3"/>
  <c r="K88" i="3"/>
  <c r="L88" i="3"/>
  <c r="M88" i="3"/>
  <c r="N88" i="3"/>
  <c r="O88" i="3"/>
  <c r="P88" i="3"/>
  <c r="F89" i="3"/>
  <c r="G89" i="3"/>
  <c r="H89" i="3"/>
  <c r="I89" i="3"/>
  <c r="J89" i="3"/>
  <c r="K89" i="3"/>
  <c r="L89" i="3"/>
  <c r="M89" i="3"/>
  <c r="N89" i="3"/>
  <c r="O89" i="3"/>
  <c r="P89" i="3"/>
  <c r="F90" i="3"/>
  <c r="G90" i="3"/>
  <c r="H90" i="3"/>
  <c r="I90" i="3"/>
  <c r="J90" i="3"/>
  <c r="K90" i="3"/>
  <c r="L90" i="3"/>
  <c r="M90" i="3"/>
  <c r="N90" i="3"/>
  <c r="O90" i="3"/>
  <c r="P90" i="3"/>
  <c r="F91" i="3"/>
  <c r="G91" i="3"/>
  <c r="H91" i="3"/>
  <c r="I91" i="3"/>
  <c r="J91" i="3"/>
  <c r="K91" i="3"/>
  <c r="L91" i="3"/>
  <c r="M91" i="3"/>
  <c r="N91" i="3"/>
  <c r="O91" i="3"/>
  <c r="P91" i="3"/>
  <c r="F92" i="3"/>
  <c r="G92" i="3"/>
  <c r="H92" i="3"/>
  <c r="I92" i="3"/>
  <c r="J92" i="3"/>
  <c r="K92" i="3"/>
  <c r="L92" i="3"/>
  <c r="M92" i="3"/>
  <c r="N92" i="3"/>
  <c r="O92" i="3"/>
  <c r="P92" i="3"/>
  <c r="F93" i="3"/>
  <c r="G93" i="3"/>
  <c r="H93" i="3"/>
  <c r="I93" i="3"/>
  <c r="J93" i="3"/>
  <c r="K93" i="3"/>
  <c r="L93" i="3"/>
  <c r="M93" i="3"/>
  <c r="N93" i="3"/>
  <c r="O93" i="3"/>
  <c r="P93" i="3"/>
  <c r="F94" i="3"/>
  <c r="G94" i="3"/>
  <c r="H94" i="3"/>
  <c r="I94" i="3"/>
  <c r="J94" i="3"/>
  <c r="K94" i="3"/>
  <c r="L94" i="3"/>
  <c r="M94" i="3"/>
  <c r="N94" i="3"/>
  <c r="O94" i="3"/>
  <c r="P94" i="3"/>
  <c r="F95" i="3"/>
  <c r="G95" i="3"/>
  <c r="H95" i="3"/>
  <c r="I95" i="3"/>
  <c r="J95" i="3"/>
  <c r="K95" i="3"/>
  <c r="L95" i="3"/>
  <c r="M95" i="3"/>
  <c r="N95" i="3"/>
  <c r="O95" i="3"/>
  <c r="P95" i="3"/>
  <c r="F96" i="3"/>
  <c r="G96" i="3"/>
  <c r="H96" i="3"/>
  <c r="I96" i="3"/>
  <c r="J96" i="3"/>
  <c r="K96" i="3"/>
  <c r="L96" i="3"/>
  <c r="M96" i="3"/>
  <c r="N96" i="3"/>
  <c r="O96" i="3"/>
  <c r="P96" i="3"/>
  <c r="F97" i="3"/>
  <c r="G97" i="3"/>
  <c r="H97" i="3"/>
  <c r="I97" i="3"/>
  <c r="J97" i="3"/>
  <c r="K97" i="3"/>
  <c r="L97" i="3"/>
  <c r="M97" i="3"/>
  <c r="N97" i="3"/>
  <c r="O97" i="3"/>
  <c r="P97" i="3"/>
  <c r="F98" i="3"/>
  <c r="G98" i="3"/>
  <c r="H98" i="3"/>
  <c r="I98" i="3"/>
  <c r="J98" i="3"/>
  <c r="K98" i="3"/>
  <c r="L98" i="3"/>
  <c r="M98" i="3"/>
  <c r="N98" i="3"/>
  <c r="O98" i="3"/>
  <c r="P98" i="3"/>
  <c r="F99" i="3"/>
  <c r="G99" i="3"/>
  <c r="H99" i="3"/>
  <c r="I99" i="3"/>
  <c r="J99" i="3"/>
  <c r="K99" i="3"/>
  <c r="L99" i="3"/>
  <c r="M99" i="3"/>
  <c r="N99" i="3"/>
  <c r="O99" i="3"/>
  <c r="P99" i="3"/>
  <c r="F100" i="3"/>
  <c r="G100" i="3"/>
  <c r="H100" i="3"/>
  <c r="I100" i="3"/>
  <c r="J100" i="3"/>
  <c r="K100" i="3"/>
  <c r="L100" i="3"/>
  <c r="M100" i="3"/>
  <c r="N100" i="3"/>
  <c r="O100" i="3"/>
  <c r="P100" i="3"/>
  <c r="F101" i="3"/>
  <c r="G101" i="3"/>
  <c r="H101" i="3"/>
  <c r="I101" i="3"/>
  <c r="J101" i="3"/>
  <c r="K101" i="3"/>
  <c r="L101" i="3"/>
  <c r="M101" i="3"/>
  <c r="N101" i="3"/>
  <c r="O101" i="3"/>
  <c r="P101" i="3"/>
  <c r="F102" i="3"/>
  <c r="G102" i="3"/>
  <c r="H102" i="3"/>
  <c r="I102" i="3"/>
  <c r="J102" i="3"/>
  <c r="K102" i="3"/>
  <c r="L102" i="3"/>
  <c r="M102" i="3"/>
  <c r="N102" i="3"/>
  <c r="O102" i="3"/>
  <c r="P102" i="3"/>
  <c r="F103" i="3"/>
  <c r="G103" i="3"/>
  <c r="H103" i="3"/>
  <c r="I103" i="3"/>
  <c r="J103" i="3"/>
  <c r="K103" i="3"/>
  <c r="L103" i="3"/>
  <c r="M103" i="3"/>
  <c r="N103" i="3"/>
  <c r="O103" i="3"/>
  <c r="P103" i="3"/>
  <c r="F104" i="3"/>
  <c r="G104" i="3"/>
  <c r="H104" i="3"/>
  <c r="I104" i="3"/>
  <c r="J104" i="3"/>
  <c r="K104" i="3"/>
  <c r="L104" i="3"/>
  <c r="M104" i="3"/>
  <c r="N104" i="3"/>
  <c r="O104" i="3"/>
  <c r="P104" i="3"/>
  <c r="F105" i="3"/>
  <c r="G105" i="3"/>
  <c r="H105" i="3"/>
  <c r="I105" i="3"/>
  <c r="J105" i="3"/>
  <c r="K105" i="3"/>
  <c r="L105" i="3"/>
  <c r="M105" i="3"/>
  <c r="N105" i="3"/>
  <c r="O105" i="3"/>
  <c r="P105" i="3"/>
  <c r="F106" i="3"/>
  <c r="G106" i="3"/>
  <c r="H106" i="3"/>
  <c r="I106" i="3"/>
  <c r="J106" i="3"/>
  <c r="K106" i="3"/>
  <c r="L106" i="3"/>
  <c r="M106" i="3"/>
  <c r="N106" i="3"/>
  <c r="O106" i="3"/>
  <c r="P106" i="3"/>
  <c r="F107" i="3"/>
  <c r="G107" i="3"/>
  <c r="H107" i="3"/>
  <c r="I107" i="3"/>
  <c r="J107" i="3"/>
  <c r="K107" i="3"/>
  <c r="L107" i="3"/>
  <c r="M107" i="3"/>
  <c r="N107" i="3"/>
  <c r="O107" i="3"/>
  <c r="P107" i="3"/>
  <c r="F108" i="3"/>
  <c r="G108" i="3"/>
  <c r="H108" i="3"/>
  <c r="I108" i="3"/>
  <c r="J108" i="3"/>
  <c r="K108" i="3"/>
  <c r="L108" i="3"/>
  <c r="M108" i="3"/>
  <c r="N108" i="3"/>
  <c r="O108" i="3"/>
  <c r="P108" i="3"/>
  <c r="F109" i="3"/>
  <c r="G109" i="3"/>
  <c r="H109" i="3"/>
  <c r="I109" i="3"/>
  <c r="J109" i="3"/>
  <c r="K109" i="3"/>
  <c r="L109" i="3"/>
  <c r="M109" i="3"/>
  <c r="N109" i="3"/>
  <c r="O109" i="3"/>
  <c r="P109" i="3"/>
  <c r="F110" i="3"/>
  <c r="G110" i="3"/>
  <c r="H110" i="3"/>
  <c r="I110" i="3"/>
  <c r="J110" i="3"/>
  <c r="K110" i="3"/>
  <c r="L110" i="3"/>
  <c r="M110" i="3"/>
  <c r="N110" i="3"/>
  <c r="O110" i="3"/>
  <c r="P110" i="3"/>
  <c r="F111" i="3"/>
  <c r="G111" i="3"/>
  <c r="H111" i="3"/>
  <c r="I111" i="3"/>
  <c r="J111" i="3"/>
  <c r="K111" i="3"/>
  <c r="L111" i="3"/>
  <c r="M111" i="3"/>
  <c r="N111" i="3"/>
  <c r="O111" i="3"/>
  <c r="P111" i="3"/>
  <c r="F112" i="3"/>
  <c r="G112" i="3"/>
  <c r="H112" i="3"/>
  <c r="I112" i="3"/>
  <c r="J112" i="3"/>
  <c r="K112" i="3"/>
  <c r="L112" i="3"/>
  <c r="M112" i="3"/>
  <c r="N112" i="3"/>
  <c r="O112" i="3"/>
  <c r="P112" i="3"/>
  <c r="F113" i="3"/>
  <c r="G113" i="3"/>
  <c r="H113" i="3"/>
  <c r="I113" i="3"/>
  <c r="J113" i="3"/>
  <c r="K113" i="3"/>
  <c r="L113" i="3"/>
  <c r="M113" i="3"/>
  <c r="N113" i="3"/>
  <c r="O113" i="3"/>
  <c r="P113" i="3"/>
  <c r="F114" i="3"/>
  <c r="G114" i="3"/>
  <c r="H114" i="3"/>
  <c r="I114" i="3"/>
  <c r="J114" i="3"/>
  <c r="K114" i="3"/>
  <c r="L114" i="3"/>
  <c r="M114" i="3"/>
  <c r="N114" i="3"/>
  <c r="O114" i="3"/>
  <c r="P114" i="3"/>
  <c r="F115" i="3"/>
  <c r="G115" i="3"/>
  <c r="H115" i="3"/>
  <c r="I115" i="3"/>
  <c r="J115" i="3"/>
  <c r="K115" i="3"/>
  <c r="L115" i="3"/>
  <c r="M115" i="3"/>
  <c r="N115" i="3"/>
  <c r="O115" i="3"/>
  <c r="P115" i="3"/>
  <c r="F116" i="3"/>
  <c r="G116" i="3"/>
  <c r="H116" i="3"/>
  <c r="I116" i="3"/>
  <c r="J116" i="3"/>
  <c r="K116" i="3"/>
  <c r="L116" i="3"/>
  <c r="M116" i="3"/>
  <c r="N116" i="3"/>
  <c r="O116" i="3"/>
  <c r="P116" i="3"/>
  <c r="F117" i="3"/>
  <c r="G117" i="3"/>
  <c r="H117" i="3"/>
  <c r="I117" i="3"/>
  <c r="J117" i="3"/>
  <c r="K117" i="3"/>
  <c r="L117" i="3"/>
  <c r="M117" i="3"/>
  <c r="N117" i="3"/>
  <c r="O117" i="3"/>
  <c r="P117" i="3"/>
  <c r="F118" i="3"/>
  <c r="G118" i="3"/>
  <c r="H118" i="3"/>
  <c r="I118" i="3"/>
  <c r="J118" i="3"/>
  <c r="K118" i="3"/>
  <c r="L118" i="3"/>
  <c r="M118" i="3"/>
  <c r="N118" i="3"/>
  <c r="O118" i="3"/>
  <c r="P118" i="3"/>
  <c r="F119" i="3"/>
  <c r="G119" i="3"/>
  <c r="H119" i="3"/>
  <c r="I119" i="3"/>
  <c r="J119" i="3"/>
  <c r="K119" i="3"/>
  <c r="L119" i="3"/>
  <c r="M119" i="3"/>
  <c r="N119" i="3"/>
  <c r="O119" i="3"/>
  <c r="P119" i="3"/>
  <c r="F120" i="3"/>
  <c r="G120" i="3"/>
  <c r="H120" i="3"/>
  <c r="I120" i="3"/>
  <c r="J120" i="3"/>
  <c r="K120" i="3"/>
  <c r="L120" i="3"/>
  <c r="M120" i="3"/>
  <c r="N120" i="3"/>
  <c r="O120" i="3"/>
  <c r="P120" i="3"/>
  <c r="F121" i="3"/>
  <c r="G121" i="3"/>
  <c r="H121" i="3"/>
  <c r="I121" i="3"/>
  <c r="J121" i="3"/>
  <c r="K121" i="3"/>
  <c r="L121" i="3"/>
  <c r="M121" i="3"/>
  <c r="N121" i="3"/>
  <c r="O121" i="3"/>
  <c r="P121" i="3"/>
  <c r="F122" i="3"/>
  <c r="G122" i="3"/>
  <c r="H122" i="3"/>
  <c r="I122" i="3"/>
  <c r="J122" i="3"/>
  <c r="K122" i="3"/>
  <c r="L122" i="3"/>
  <c r="M122" i="3"/>
  <c r="N122" i="3"/>
  <c r="O122" i="3"/>
  <c r="P122" i="3"/>
  <c r="F11" i="3"/>
  <c r="F12" i="3"/>
  <c r="G12" i="3"/>
  <c r="H12" i="3"/>
  <c r="I12" i="3"/>
  <c r="J12" i="3"/>
  <c r="K12" i="3"/>
  <c r="L12" i="3"/>
  <c r="M12" i="3"/>
  <c r="N12" i="3"/>
  <c r="O12" i="3"/>
  <c r="P12" i="3"/>
  <c r="E124" i="3"/>
  <c r="E125" i="3"/>
  <c r="E126" i="3"/>
  <c r="E127" i="3"/>
  <c r="E128" i="3"/>
  <c r="E174" i="3"/>
  <c r="E175" i="3"/>
  <c r="E176" i="3"/>
  <c r="E177" i="3"/>
  <c r="E178" i="3"/>
  <c r="E179" i="3"/>
  <c r="E180" i="3"/>
  <c r="E181" i="3"/>
  <c r="E182" i="3"/>
  <c r="E183" i="3"/>
  <c r="E184" i="3"/>
  <c r="E185" i="3"/>
  <c r="E186" i="3"/>
  <c r="E187" i="3"/>
  <c r="E188" i="3"/>
  <c r="E189" i="3"/>
  <c r="E190" i="3"/>
  <c r="E191" i="3"/>
  <c r="E192" i="3"/>
  <c r="E193" i="3"/>
  <c r="E194" i="3"/>
  <c r="D6" i="3"/>
  <c r="D7" i="3"/>
  <c r="D8" i="3"/>
  <c r="D9" i="3"/>
  <c r="D10" i="3"/>
  <c r="D5" i="3"/>
  <c r="C194" i="3"/>
  <c r="C193" i="3"/>
  <c r="C192" i="3"/>
  <c r="C191" i="3"/>
  <c r="C190" i="3"/>
  <c r="C189" i="3"/>
  <c r="C188" i="3"/>
  <c r="C187" i="3"/>
  <c r="C186" i="3"/>
  <c r="C185" i="3"/>
  <c r="C184" i="3"/>
  <c r="C183" i="3"/>
  <c r="C182" i="3"/>
  <c r="C181" i="3"/>
  <c r="C180" i="3"/>
  <c r="C179" i="3"/>
  <c r="C178" i="3"/>
  <c r="C177" i="3"/>
  <c r="C176" i="3"/>
  <c r="C175" i="3"/>
  <c r="C174" i="3"/>
  <c r="C120" i="3"/>
  <c r="E120" i="3" s="1"/>
  <c r="C2" i="3"/>
  <c r="C121" i="3"/>
  <c r="E121" i="3" s="1"/>
  <c r="C122" i="3"/>
  <c r="E122" i="3" s="1"/>
  <c r="C123" i="3"/>
  <c r="E123" i="3" s="1"/>
  <c r="C129" i="3"/>
  <c r="E129" i="3" s="1"/>
  <c r="C130" i="3"/>
  <c r="E130" i="3" s="1"/>
  <c r="C3" i="3"/>
  <c r="C4" i="3"/>
  <c r="C5" i="3"/>
  <c r="C131" i="3"/>
  <c r="E131" i="3" s="1"/>
  <c r="C6" i="3"/>
  <c r="C7" i="3"/>
  <c r="C132" i="3"/>
  <c r="E132" i="3" s="1"/>
  <c r="C8" i="3"/>
  <c r="C9" i="3"/>
  <c r="C10" i="3"/>
  <c r="C11" i="3"/>
  <c r="E11" i="3" s="1"/>
  <c r="C12" i="3"/>
  <c r="E12" i="3" s="1"/>
  <c r="C13" i="3"/>
  <c r="E13" i="3" s="1"/>
  <c r="C133" i="3"/>
  <c r="E133" i="3" s="1"/>
  <c r="C14" i="3"/>
  <c r="E14" i="3" s="1"/>
  <c r="C15" i="3"/>
  <c r="E15" i="3" s="1"/>
  <c r="C134" i="3"/>
  <c r="E134" i="3" s="1"/>
  <c r="C135" i="3"/>
  <c r="E135" i="3" s="1"/>
  <c r="C136" i="3"/>
  <c r="E136" i="3" s="1"/>
  <c r="C137" i="3"/>
  <c r="E137" i="3" s="1"/>
  <c r="C138" i="3"/>
  <c r="E138" i="3" s="1"/>
  <c r="C139" i="3"/>
  <c r="E139" i="3" s="1"/>
  <c r="C140" i="3"/>
  <c r="E140" i="3" s="1"/>
  <c r="C141" i="3"/>
  <c r="E141" i="3" s="1"/>
  <c r="C16" i="3"/>
  <c r="E16" i="3" s="1"/>
  <c r="C17" i="3"/>
  <c r="E17" i="3" s="1"/>
  <c r="C142" i="3"/>
  <c r="E142" i="3" s="1"/>
  <c r="C143" i="3"/>
  <c r="E143" i="3" s="1"/>
  <c r="C144" i="3"/>
  <c r="E144" i="3" s="1"/>
  <c r="C145" i="3"/>
  <c r="E145" i="3" s="1"/>
  <c r="C146" i="3"/>
  <c r="E146" i="3" s="1"/>
  <c r="C147" i="3"/>
  <c r="E147" i="3" s="1"/>
  <c r="C148" i="3"/>
  <c r="E148" i="3" s="1"/>
  <c r="C149" i="3"/>
  <c r="E149" i="3" s="1"/>
  <c r="C150" i="3"/>
  <c r="E150" i="3" s="1"/>
  <c r="C151" i="3"/>
  <c r="E151" i="3" s="1"/>
  <c r="C152" i="3"/>
  <c r="E152" i="3" s="1"/>
  <c r="C153" i="3"/>
  <c r="E153" i="3" s="1"/>
  <c r="C154" i="3"/>
  <c r="E154" i="3" s="1"/>
  <c r="C18" i="3"/>
  <c r="E18" i="3" s="1"/>
  <c r="C19" i="3"/>
  <c r="E19" i="3" s="1"/>
  <c r="C20" i="3"/>
  <c r="E20" i="3" s="1"/>
  <c r="C21" i="3"/>
  <c r="E21" i="3" s="1"/>
  <c r="C22" i="3"/>
  <c r="E22" i="3" s="1"/>
  <c r="C23" i="3"/>
  <c r="E23" i="3" s="1"/>
  <c r="C155" i="3"/>
  <c r="E155" i="3" s="1"/>
  <c r="C156" i="3"/>
  <c r="E156" i="3" s="1"/>
  <c r="C24" i="3"/>
  <c r="E24" i="3" s="1"/>
  <c r="C25" i="3"/>
  <c r="E25" i="3" s="1"/>
  <c r="C26" i="3"/>
  <c r="E26" i="3" s="1"/>
  <c r="C27" i="3"/>
  <c r="E27" i="3" s="1"/>
  <c r="C28" i="3"/>
  <c r="E28" i="3" s="1"/>
  <c r="C29" i="3"/>
  <c r="E29" i="3" s="1"/>
  <c r="C30" i="3"/>
  <c r="E30" i="3" s="1"/>
  <c r="C31" i="3"/>
  <c r="E31" i="3" s="1"/>
  <c r="C32" i="3"/>
  <c r="E32" i="3" s="1"/>
  <c r="C33" i="3"/>
  <c r="E33" i="3" s="1"/>
  <c r="C34" i="3"/>
  <c r="E34" i="3" s="1"/>
  <c r="C35" i="3"/>
  <c r="E35" i="3" s="1"/>
  <c r="C36" i="3"/>
  <c r="E36" i="3" s="1"/>
  <c r="C37" i="3"/>
  <c r="E37" i="3" s="1"/>
  <c r="C157" i="3"/>
  <c r="E157" i="3" s="1"/>
  <c r="C158" i="3"/>
  <c r="E158" i="3" s="1"/>
  <c r="C38" i="3"/>
  <c r="E38" i="3" s="1"/>
  <c r="C39" i="3"/>
  <c r="E39" i="3" s="1"/>
  <c r="C40" i="3"/>
  <c r="E40" i="3" s="1"/>
  <c r="C159" i="3"/>
  <c r="E159" i="3" s="1"/>
  <c r="C160" i="3"/>
  <c r="E160" i="3" s="1"/>
  <c r="C161" i="3"/>
  <c r="E161" i="3" s="1"/>
  <c r="C162" i="3"/>
  <c r="E162" i="3" s="1"/>
  <c r="C163" i="3"/>
  <c r="E163" i="3" s="1"/>
  <c r="C164" i="3"/>
  <c r="E164" i="3" s="1"/>
  <c r="C41" i="3"/>
  <c r="E41" i="3" s="1"/>
  <c r="C42" i="3"/>
  <c r="E42" i="3" s="1"/>
  <c r="C43" i="3"/>
  <c r="E43" i="3" s="1"/>
  <c r="C44" i="3"/>
  <c r="E44" i="3" s="1"/>
  <c r="C165" i="3"/>
  <c r="E165" i="3" s="1"/>
  <c r="C166" i="3"/>
  <c r="E166" i="3" s="1"/>
  <c r="C167" i="3"/>
  <c r="E167" i="3" s="1"/>
  <c r="C168" i="3"/>
  <c r="E168" i="3" s="1"/>
  <c r="C45" i="3"/>
  <c r="E45" i="3" s="1"/>
  <c r="C46" i="3"/>
  <c r="E46" i="3" s="1"/>
  <c r="C47" i="3"/>
  <c r="E47" i="3" s="1"/>
  <c r="C48" i="3"/>
  <c r="E48" i="3" s="1"/>
  <c r="C49" i="3"/>
  <c r="E49" i="3" s="1"/>
  <c r="C50" i="3"/>
  <c r="E50" i="3" s="1"/>
  <c r="C51" i="3"/>
  <c r="E51" i="3" s="1"/>
  <c r="C52" i="3"/>
  <c r="E52" i="3" s="1"/>
  <c r="C169" i="3"/>
  <c r="E169" i="3" s="1"/>
  <c r="C170" i="3"/>
  <c r="E170" i="3" s="1"/>
  <c r="C53" i="3"/>
  <c r="E53" i="3" s="1"/>
  <c r="C54" i="3"/>
  <c r="E54" i="3" s="1"/>
  <c r="C55" i="3"/>
  <c r="E55" i="3" s="1"/>
  <c r="C56" i="3"/>
  <c r="E56" i="3" s="1"/>
  <c r="C171" i="3"/>
  <c r="E171" i="3" s="1"/>
  <c r="C172" i="3"/>
  <c r="E172" i="3" s="1"/>
  <c r="C57" i="3"/>
  <c r="E57" i="3" s="1"/>
  <c r="C58" i="3"/>
  <c r="E58" i="3" s="1"/>
  <c r="C173" i="3"/>
  <c r="E173" i="3" s="1"/>
  <c r="C59" i="3"/>
  <c r="E59" i="3" s="1"/>
  <c r="C60" i="3"/>
  <c r="E60" i="3" s="1"/>
  <c r="C61" i="3"/>
  <c r="E61" i="3" s="1"/>
  <c r="C62" i="3"/>
  <c r="E62" i="3" s="1"/>
  <c r="C63" i="3"/>
  <c r="E63" i="3" s="1"/>
  <c r="C64" i="3"/>
  <c r="E64" i="3" s="1"/>
  <c r="C65" i="3"/>
  <c r="E65" i="3" s="1"/>
  <c r="C66" i="3"/>
  <c r="E66" i="3" s="1"/>
  <c r="C67" i="3"/>
  <c r="E67" i="3" s="1"/>
  <c r="C68" i="3"/>
  <c r="E68" i="3" s="1"/>
  <c r="C69" i="3"/>
  <c r="E69" i="3" s="1"/>
  <c r="C70" i="3"/>
  <c r="E70" i="3" s="1"/>
  <c r="C71" i="3"/>
  <c r="E71" i="3" s="1"/>
  <c r="C72" i="3"/>
  <c r="E72" i="3" s="1"/>
  <c r="C73" i="3"/>
  <c r="E73" i="3" s="1"/>
  <c r="C74" i="3"/>
  <c r="E74" i="3" s="1"/>
  <c r="C75" i="3"/>
  <c r="E75" i="3" s="1"/>
  <c r="C76" i="3"/>
  <c r="E76" i="3" s="1"/>
  <c r="C77" i="3"/>
  <c r="E77" i="3" s="1"/>
  <c r="C78" i="3"/>
  <c r="E78" i="3" s="1"/>
  <c r="C79" i="3"/>
  <c r="E79" i="3" s="1"/>
  <c r="C80" i="3"/>
  <c r="E80" i="3" s="1"/>
  <c r="C81" i="3"/>
  <c r="E81" i="3" s="1"/>
  <c r="C82" i="3"/>
  <c r="E82" i="3" s="1"/>
  <c r="C83" i="3"/>
  <c r="E83" i="3" s="1"/>
  <c r="C84" i="3"/>
  <c r="E84" i="3" s="1"/>
  <c r="C85" i="3"/>
  <c r="E85" i="3" s="1"/>
  <c r="C86" i="3"/>
  <c r="E86" i="3" s="1"/>
  <c r="C87" i="3"/>
  <c r="E87" i="3" s="1"/>
  <c r="C88" i="3"/>
  <c r="E88" i="3" s="1"/>
  <c r="C89" i="3"/>
  <c r="E89" i="3" s="1"/>
  <c r="C90" i="3"/>
  <c r="E90" i="3" s="1"/>
  <c r="C91" i="3"/>
  <c r="E91" i="3" s="1"/>
  <c r="C92" i="3"/>
  <c r="E92" i="3" s="1"/>
  <c r="C93" i="3"/>
  <c r="E93" i="3" s="1"/>
  <c r="C94" i="3"/>
  <c r="E94" i="3" s="1"/>
  <c r="C95" i="3"/>
  <c r="E95" i="3" s="1"/>
  <c r="C96" i="3"/>
  <c r="E96" i="3" s="1"/>
  <c r="C97" i="3"/>
  <c r="E97" i="3" s="1"/>
  <c r="C98" i="3"/>
  <c r="E98" i="3" s="1"/>
  <c r="C99" i="3"/>
  <c r="E99" i="3" s="1"/>
  <c r="C100" i="3"/>
  <c r="E100" i="3" s="1"/>
  <c r="C101" i="3"/>
  <c r="E101" i="3" s="1"/>
  <c r="C102" i="3"/>
  <c r="E102" i="3" s="1"/>
  <c r="C103" i="3"/>
  <c r="E103" i="3" s="1"/>
  <c r="C104" i="3"/>
  <c r="E104" i="3" s="1"/>
  <c r="C105" i="3"/>
  <c r="E105" i="3" s="1"/>
  <c r="C106" i="3"/>
  <c r="E106" i="3" s="1"/>
  <c r="C107" i="3"/>
  <c r="E107" i="3" s="1"/>
  <c r="C108" i="3"/>
  <c r="E108" i="3" s="1"/>
  <c r="C109" i="3"/>
  <c r="E109" i="3" s="1"/>
  <c r="C110" i="3"/>
  <c r="E110" i="3" s="1"/>
  <c r="C111" i="3"/>
  <c r="E111" i="3" s="1"/>
  <c r="C112" i="3"/>
  <c r="E112" i="3" s="1"/>
  <c r="C113" i="3"/>
  <c r="E113" i="3" s="1"/>
  <c r="C114" i="3"/>
  <c r="E114" i="3" s="1"/>
  <c r="C115" i="3"/>
  <c r="E115" i="3" s="1"/>
  <c r="C116" i="3"/>
  <c r="E116" i="3" s="1"/>
  <c r="C117" i="3"/>
  <c r="E117" i="3" s="1"/>
  <c r="C118" i="3"/>
  <c r="E118" i="3" s="1"/>
  <c r="C119" i="3"/>
  <c r="E119" i="3" s="1"/>
  <c r="P2" i="3"/>
  <c r="P3" i="3"/>
  <c r="P4" i="3"/>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J81" i="14"/>
  <c r="I81" i="14"/>
  <c r="J80" i="14"/>
  <c r="I80" i="14"/>
  <c r="J79" i="14"/>
  <c r="I79" i="14"/>
  <c r="J78" i="14"/>
  <c r="I78" i="14"/>
  <c r="J77" i="14"/>
  <c r="I77" i="14"/>
  <c r="J76" i="14"/>
  <c r="I76" i="14"/>
  <c r="J75" i="14"/>
  <c r="I75" i="14"/>
  <c r="J74" i="14"/>
  <c r="I74" i="14"/>
  <c r="J73" i="14"/>
  <c r="I73" i="14"/>
  <c r="J72" i="14"/>
  <c r="I72" i="14"/>
  <c r="J71" i="14"/>
  <c r="I71" i="14"/>
  <c r="J70" i="14"/>
  <c r="I70" i="14"/>
  <c r="J69" i="14"/>
  <c r="I69" i="14"/>
  <c r="J68" i="14"/>
  <c r="I68" i="14"/>
  <c r="J67" i="14"/>
  <c r="I67" i="14"/>
  <c r="J66" i="14"/>
  <c r="I66" i="14"/>
  <c r="J65" i="14"/>
  <c r="I65" i="14"/>
  <c r="J64" i="14"/>
  <c r="I64" i="14"/>
  <c r="J63" i="14"/>
  <c r="I63" i="14"/>
  <c r="J62" i="14"/>
  <c r="I62" i="14"/>
  <c r="J61" i="14"/>
  <c r="I61" i="14"/>
  <c r="J60" i="14"/>
  <c r="I60" i="14"/>
  <c r="J59" i="14"/>
  <c r="I59" i="14"/>
  <c r="J58" i="14"/>
  <c r="I58" i="14"/>
  <c r="J57" i="14"/>
  <c r="I57" i="14"/>
  <c r="J56" i="14"/>
  <c r="I56" i="14"/>
  <c r="J55" i="14"/>
  <c r="I55" i="14"/>
  <c r="J54" i="14"/>
  <c r="I54" i="14"/>
  <c r="J53" i="14"/>
  <c r="I53" i="14"/>
  <c r="J52" i="14"/>
  <c r="I52" i="14"/>
  <c r="J51" i="14"/>
  <c r="I51" i="14"/>
  <c r="J50" i="14"/>
  <c r="I50" i="14"/>
  <c r="J49" i="14"/>
  <c r="I49" i="14"/>
  <c r="J48" i="14"/>
  <c r="I48" i="14"/>
  <c r="J47" i="14"/>
  <c r="I47" i="14"/>
  <c r="J46" i="14"/>
  <c r="I46" i="14"/>
  <c r="J45" i="14"/>
  <c r="I45" i="14"/>
  <c r="J44" i="14"/>
  <c r="I44" i="14"/>
  <c r="J43" i="14"/>
  <c r="I43" i="14"/>
  <c r="J42" i="14"/>
  <c r="I42" i="14"/>
  <c r="J41" i="14"/>
  <c r="I41" i="14"/>
  <c r="J40" i="14"/>
  <c r="I40" i="14"/>
  <c r="J39" i="14"/>
  <c r="I39" i="14"/>
  <c r="J38" i="14"/>
  <c r="I38" i="14"/>
  <c r="J37" i="14"/>
  <c r="I37" i="14"/>
  <c r="J36" i="14"/>
  <c r="I36" i="14"/>
  <c r="J35" i="14"/>
  <c r="I35" i="14"/>
  <c r="J34" i="14"/>
  <c r="I34" i="14"/>
  <c r="J33" i="14"/>
  <c r="I33" i="14"/>
  <c r="J32" i="14"/>
  <c r="I32" i="14"/>
  <c r="J31" i="14"/>
  <c r="I31" i="14"/>
  <c r="J30" i="14"/>
  <c r="I30" i="14"/>
  <c r="J29" i="14"/>
  <c r="I29" i="14"/>
  <c r="J28" i="14"/>
  <c r="I28" i="14"/>
  <c r="J27" i="14"/>
  <c r="I27" i="14"/>
  <c r="J26" i="14"/>
  <c r="I26" i="14"/>
  <c r="J25" i="14"/>
  <c r="I25" i="14"/>
  <c r="J24" i="14"/>
  <c r="I24" i="14"/>
  <c r="J23" i="14"/>
  <c r="I23" i="14"/>
  <c r="J22" i="14"/>
  <c r="I22" i="14"/>
  <c r="J21" i="14"/>
  <c r="I21" i="14"/>
  <c r="J20" i="14"/>
  <c r="I20" i="14"/>
  <c r="J19" i="14"/>
  <c r="I19" i="14"/>
  <c r="J18" i="14"/>
  <c r="I18" i="14"/>
  <c r="J17" i="14"/>
  <c r="I17" i="14"/>
  <c r="J16" i="14"/>
  <c r="I16" i="14"/>
  <c r="J15" i="14"/>
  <c r="I15" i="14"/>
  <c r="J14" i="14"/>
  <c r="I14" i="14"/>
  <c r="J13" i="14"/>
  <c r="I13" i="14"/>
  <c r="J12" i="14"/>
  <c r="I12" i="14"/>
  <c r="J11" i="14"/>
  <c r="I11" i="14"/>
  <c r="K10" i="14"/>
  <c r="J10" i="14"/>
  <c r="I10" i="14"/>
  <c r="K9" i="14"/>
  <c r="J9" i="14"/>
  <c r="I9" i="14"/>
  <c r="K8" i="14"/>
  <c r="J8" i="14"/>
  <c r="I8" i="14"/>
  <c r="K7" i="14"/>
  <c r="J7" i="14"/>
  <c r="I7" i="14"/>
  <c r="K6" i="14"/>
  <c r="J6" i="14"/>
  <c r="I6" i="14"/>
  <c r="K5" i="14"/>
  <c r="J5" i="14"/>
  <c r="I5" i="14"/>
  <c r="J4" i="14"/>
  <c r="I4" i="14"/>
  <c r="J3" i="14"/>
  <c r="I3" i="14"/>
  <c r="J2" i="14"/>
  <c r="I2" i="14"/>
  <c r="K1" i="14"/>
  <c r="J1" i="14"/>
  <c r="I1" i="14"/>
  <c r="O2" i="3"/>
  <c r="O3" i="3"/>
  <c r="O4" i="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K11" i="13"/>
  <c r="J11" i="13"/>
  <c r="I11" i="13"/>
  <c r="K10" i="13"/>
  <c r="J10" i="13"/>
  <c r="I10" i="13"/>
  <c r="K9" i="13"/>
  <c r="J9" i="13"/>
  <c r="I9" i="13"/>
  <c r="K8" i="13"/>
  <c r="J8" i="13"/>
  <c r="I8" i="13"/>
  <c r="K7" i="13"/>
  <c r="J7" i="13"/>
  <c r="I7" i="13"/>
  <c r="K6" i="13"/>
  <c r="J6" i="13"/>
  <c r="I6" i="13"/>
  <c r="K5" i="13"/>
  <c r="J5" i="13"/>
  <c r="I5" i="13"/>
  <c r="J4" i="13"/>
  <c r="I4" i="13"/>
  <c r="J3" i="13"/>
  <c r="I3" i="13"/>
  <c r="J2" i="13"/>
  <c r="I2" i="13"/>
  <c r="K1" i="13"/>
  <c r="J1" i="13"/>
  <c r="I1" i="13"/>
  <c r="N2" i="3"/>
  <c r="N3" i="3"/>
  <c r="N4" i="3"/>
  <c r="K6" i="12"/>
  <c r="K7" i="12"/>
  <c r="K8" i="12"/>
  <c r="K9" i="12"/>
  <c r="K10" i="12"/>
  <c r="K11" i="12"/>
  <c r="K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J80" i="12"/>
  <c r="I80" i="12"/>
  <c r="J79" i="12"/>
  <c r="I79" i="12"/>
  <c r="J78" i="12"/>
  <c r="I78" i="12"/>
  <c r="J77" i="12"/>
  <c r="I77" i="12"/>
  <c r="J76" i="12"/>
  <c r="I76" i="12"/>
  <c r="J75" i="12"/>
  <c r="I75" i="12"/>
  <c r="J74" i="12"/>
  <c r="I74" i="12"/>
  <c r="J73" i="12"/>
  <c r="I73" i="12"/>
  <c r="J72" i="12"/>
  <c r="I72" i="12"/>
  <c r="J71" i="12"/>
  <c r="I71" i="12"/>
  <c r="J70" i="12"/>
  <c r="I70" i="12"/>
  <c r="J69" i="12"/>
  <c r="I69" i="12"/>
  <c r="J68" i="12"/>
  <c r="I68" i="12"/>
  <c r="J67" i="12"/>
  <c r="I67" i="12"/>
  <c r="J66" i="12"/>
  <c r="I66" i="12"/>
  <c r="J65" i="12"/>
  <c r="I65" i="12"/>
  <c r="J64" i="12"/>
  <c r="I64" i="12"/>
  <c r="J63" i="12"/>
  <c r="I63" i="12"/>
  <c r="J62" i="12"/>
  <c r="I62" i="12"/>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K1" i="12"/>
  <c r="J1" i="12"/>
  <c r="I1" i="12"/>
  <c r="M2" i="3"/>
  <c r="M3" i="3"/>
  <c r="M4"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I33" i="11"/>
  <c r="J32" i="11"/>
  <c r="I32" i="11"/>
  <c r="J31" i="11"/>
  <c r="I31" i="11"/>
  <c r="J30" i="11"/>
  <c r="I30" i="11"/>
  <c r="J29" i="11"/>
  <c r="I29" i="11"/>
  <c r="J28" i="11"/>
  <c r="I28" i="11"/>
  <c r="J27" i="1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2" i="3"/>
  <c r="L3" i="3"/>
  <c r="L4"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2" i="3"/>
  <c r="K3" i="3"/>
  <c r="K4" i="3"/>
  <c r="J2" i="3"/>
  <c r="J3" i="3"/>
  <c r="J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K9" i="8"/>
  <c r="K10" i="8"/>
  <c r="K5" i="8"/>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2" i="3"/>
  <c r="I3" i="3"/>
  <c r="I4"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J2" i="5"/>
  <c r="I2" i="5"/>
  <c r="K1" i="5"/>
  <c r="J1" i="5"/>
  <c r="I1" i="5"/>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F2" i="3"/>
  <c r="F3" i="3"/>
  <c r="F4" i="3"/>
  <c r="G4" i="3" l="1"/>
  <c r="H2" i="3"/>
  <c r="H3" i="3"/>
  <c r="H4" i="3"/>
  <c r="G3" i="3"/>
  <c r="G2" i="3"/>
  <c r="E4" i="3"/>
  <c r="E2" i="3"/>
  <c r="E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tc={58B64952-3253-9D4C-A129-2CCFCFF02437}</author>
    <author>Microsoft Office User</author>
  </authors>
  <commentList>
    <comment ref="B1" authorId="0" shapeId="0" xr:uid="{58B64952-3253-9D4C-A129-2CCFCFF02437}">
      <text>
        <r>
          <rPr>
            <sz val="12"/>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Red=not shared across files</t>
        </r>
      </text>
    </comment>
    <comment ref="M75" authorId="1" shapeId="0" xr:uid="{79175BEA-4EB7-9E42-8BA5-BC21A97372B6}">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t>
        </r>
      </text>
    </comment>
    <comment ref="M194" authorId="1" shapeId="0" xr:uid="{FA6642A8-F2B0-CA47-95F4-A89CD4A88785}">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sharedStrings.xml><?xml version="1.0" encoding="utf-8"?>
<sst xmlns="http://schemas.openxmlformats.org/spreadsheetml/2006/main" count="6904" uniqueCount="1058">
  <si>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</si>
  <si>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</si>
  <si>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</si>
  <si>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</si>
  <si>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</si>
  <si>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</si>
  <si>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</si>
  <si>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</si>
  <si>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</si>
  <si>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</si>
  <si>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</si>
  <si>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</si>
  <si>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</si>
  <si>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</si>
  <si>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</si>
  <si>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</si>
  <si>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</si>
  <si>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</si>
  <si>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</si>
  <si>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</si>
  <si>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</si>
  <si>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</si>
  <si>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</si>
  <si>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</si>
  <si>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</si>
  <si>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</si>
  <si>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</si>
  <si>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</si>
  <si>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</si>
  <si>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</si>
  <si>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</si>
  <si>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</si>
  <si>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</si>
  <si>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</si>
  <si>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</si>
  <si>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</si>
  <si>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</si>
  <si>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</si>
  <si>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</si>
  <si>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</si>
  <si>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</si>
  <si>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</si>
  <si>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</si>
  <si>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</si>
  <si>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</si>
  <si>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</si>
  <si>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</si>
  <si>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</si>
  <si>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</si>
  <si>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</si>
  <si>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</si>
  <si>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</si>
  <si>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</si>
  <si>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</si>
  <si>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</si>
  <si>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</si>
  <si>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</si>
  <si>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</si>
  <si>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</si>
  <si>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</si>
  <si>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</si>
  <si>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</si>
  <si>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</si>
  <si>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</si>
  <si>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</si>
  <si>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</si>
  <si>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</si>
  <si>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</si>
  <si>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</si>
  <si>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</si>
  <si>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</si>
  <si>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</si>
  <si>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</si>
  <si>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</si>
  <si>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</si>
  <si>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</si>
  <si>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</si>
  <si>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</si>
  <si>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</si>
  <si>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</si>
  <si>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</si>
  <si>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</si>
  <si>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</si>
  <si>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</si>
  <si>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</si>
  <si>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</si>
  <si>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</si>
  <si>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</si>
  <si>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</si>
  <si>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</si>
  <si>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</si>
  <si>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</si>
  <si>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</si>
  <si>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</si>
  <si>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</si>
  <si>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</si>
  <si>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</si>
  <si>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</si>
  <si>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</si>
  <si>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</si>
  <si>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</si>
  <si>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</si>
  <si>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</si>
  <si>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</si>
  <si>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</si>
  <si>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</si>
  <si>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</si>
  <si>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</si>
  <si>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</si>
  <si>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</si>
  <si>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</si>
  <si>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</si>
  <si>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</si>
  <si>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</si>
  <si>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</si>
  <si>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</si>
  <si>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</si>
  <si>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</si>
  <si>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</si>
  <si>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</si>
  <si>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</si>
  <si>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</si>
  <si>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</si>
  <si>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</si>
  <si>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</si>
  <si>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</si>
  <si>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</si>
  <si>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</si>
  <si>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</si>
  <si>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</si>
  <si>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</si>
  <si>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</si>
  <si>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</si>
  <si>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</si>
  <si>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</si>
  <si>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</si>
  <si>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</si>
  <si>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</si>
  <si>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</si>
  <si>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</si>
  <si>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</si>
  <si>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</si>
  <si>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</si>
  <si>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</si>
  <si>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</si>
  <si>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</si>
  <si>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</si>
  <si>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</si>
  <si>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</si>
  <si>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</si>
  <si>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</si>
  <si>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</si>
  <si>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</si>
  <si>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</si>
  <si>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</si>
  <si>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</si>
  <si>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</si>
  <si>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</si>
  <si>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</si>
  <si>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</si>
  <si>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</si>
  <si>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</si>
  <si>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</si>
  <si>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</si>
  <si>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</si>
  <si>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</si>
  <si>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</si>
  <si>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</si>
  <si>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</si>
  <si>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</si>
  <si>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</si>
  <si>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</si>
  <si>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</si>
  <si>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</si>
  <si>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</si>
  <si>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</si>
  <si>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</si>
  <si>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</si>
  <si>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</si>
  <si>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</si>
  <si>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</si>
  <si>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</si>
  <si>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</si>
  <si>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</si>
  <si>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</si>
  <si>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</si>
  <si>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</si>
  <si>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</si>
  <si>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</si>
  <si>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</si>
  <si>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</si>
  <si>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</si>
  <si>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</si>
  <si>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</si>
  <si>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</si>
  <si>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</si>
  <si>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</si>
  <si>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</si>
  <si>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</si>
  <si>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</si>
  <si>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</si>
  <si>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</si>
  <si>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</si>
  <si>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</si>
  <si>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</si>
  <si>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</si>
  <si>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</si>
  <si>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</si>
  <si>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</si>
  <si>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</si>
  <si>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</si>
  <si>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</si>
  <si>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</si>
  <si>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</si>
  <si>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</si>
  <si>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</si>
  <si>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</si>
  <si>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</si>
  <si>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</si>
  <si>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</si>
  <si>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</si>
  <si>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</si>
  <si>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</si>
  <si>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</si>
  <si>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</si>
  <si>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</si>
  <si>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</si>
  <si>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</si>
  <si>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</si>
  <si>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</si>
  <si>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</si>
  <si>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</si>
  <si>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</si>
  <si>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</si>
  <si>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</si>
  <si>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</si>
  <si>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</si>
  <si>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</si>
  <si>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</si>
  <si>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</si>
  <si>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</si>
  <si>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</si>
  <si>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</si>
  <si>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</si>
  <si>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</si>
  <si>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</si>
  <si>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</si>
  <si>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</si>
  <si>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</si>
  <si>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</si>
  <si>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</si>
  <si>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</si>
  <si>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</si>
  <si>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</si>
  <si>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</si>
  <si>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</si>
  <si>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</si>
  <si>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</si>
  <si>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</si>
  <si>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</si>
  <si>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</si>
  <si>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</si>
  <si>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</si>
  <si>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</si>
  <si>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</si>
  <si>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</si>
  <si>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</si>
  <si>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</si>
  <si>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</si>
  <si>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</si>
  <si>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</si>
  <si>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</si>
  <si>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</si>
  <si>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</si>
  <si>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</si>
  <si>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</si>
  <si>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</si>
  <si>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</si>
  <si>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</si>
  <si>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</si>
  <si>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</si>
  <si>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</si>
  <si>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</si>
  <si>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</si>
  <si>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</si>
  <si>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</si>
  <si>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</si>
  <si>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</si>
  <si>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</si>
  <si>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</si>
  <si>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</si>
  <si>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</si>
  <si>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</si>
  <si>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</si>
  <si>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</si>
  <si>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</si>
  <si>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</si>
  <si>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</si>
  <si>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</si>
  <si>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</si>
  <si>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</si>
  <si>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</si>
  <si>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</si>
  <si>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</si>
  <si>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</si>
  <si>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</si>
  <si>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</si>
  <si>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</si>
  <si>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</si>
  <si>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</si>
  <si>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</si>
  <si>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</si>
  <si>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</si>
  <si>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</si>
  <si>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</si>
  <si>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</si>
  <si>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</si>
  <si>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</si>
  <si>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</si>
  <si>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</si>
  <si>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</si>
  <si>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</si>
  <si>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</si>
  <si>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</si>
  <si>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</si>
  <si>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</si>
  <si>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</si>
  <si>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</si>
  <si>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</si>
  <si>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</si>
  <si>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</si>
  <si>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</si>
  <si>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</si>
  <si>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</si>
  <si>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</si>
  <si>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</si>
  <si>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</si>
  <si>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</si>
  <si>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</si>
  <si>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</si>
  <si>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</si>
  <si>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</si>
  <si>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</si>
  <si>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</si>
  <si>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</si>
  <si>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</si>
  <si>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</si>
  <si>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</si>
  <si>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</si>
  <si>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</si>
  <si>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</si>
  <si>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</si>
  <si>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</si>
  <si>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</si>
  <si>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</si>
  <si>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</si>
  <si>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</si>
  <si>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</si>
  <si>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</si>
  <si>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</si>
  <si>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</si>
  <si>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</si>
  <si>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</si>
  <si>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</si>
  <si>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</si>
  <si>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</si>
  <si>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</si>
  <si>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</si>
  <si>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</si>
  <si>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</si>
  <si>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</si>
  <si>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</si>
  <si>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</si>
  <si>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</si>
  <si>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</si>
  <si>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</si>
  <si>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</si>
  <si>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</si>
  <si>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</si>
  <si>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</si>
  <si>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</si>
  <si>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</si>
  <si>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</si>
  <si>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</si>
  <si>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</si>
  <si>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</si>
  <si>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</si>
  <si>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</si>
  <si>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</si>
  <si>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</si>
  <si>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</si>
  <si>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</si>
  <si>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</si>
  <si>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</si>
  <si>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</si>
  <si>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</si>
  <si>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</si>
  <si>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</si>
  <si>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</si>
  <si>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</si>
  <si>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</si>
  <si>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</si>
  <si>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</si>
  <si>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</si>
  <si>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</si>
  <si>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</si>
  <si>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</si>
  <si>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</si>
  <si>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</si>
  <si>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</si>
  <si>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</si>
  <si>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</si>
  <si>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</si>
  <si>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</si>
  <si>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</si>
  <si>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</si>
  <si>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</si>
  <si>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</si>
  <si>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</si>
  <si>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</si>
  <si>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</si>
  <si>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</si>
  <si>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</si>
  <si>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</si>
  <si>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</si>
  <si>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</si>
  <si>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</si>
  <si>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</si>
  <si>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</si>
  <si>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</si>
  <si>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</si>
  <si>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</si>
  <si>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</si>
  <si>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</si>
  <si>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</si>
  <si>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</si>
  <si>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</si>
  <si>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</si>
  <si>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</si>
  <si>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</si>
  <si>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</si>
  <si>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</si>
  <si>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</si>
  <si>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</si>
  <si>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</si>
  <si>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</si>
  <si>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</si>
  <si>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</si>
  <si>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</si>
  <si>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</si>
  <si>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</si>
  <si>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</si>
  <si>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</si>
  <si>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</si>
  <si>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</si>
  <si>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</si>
  <si>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</si>
  <si>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</si>
  <si>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</si>
  <si>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</si>
  <si>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</si>
  <si>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</si>
  <si>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</si>
  <si>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</si>
  <si>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</si>
  <si>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</si>
  <si>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</si>
  <si>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</si>
  <si>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</si>
  <si>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</si>
  <si>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</si>
  <si>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</si>
  <si>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</si>
  <si>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</si>
  <si>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</si>
  <si>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</si>
  <si>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</si>
  <si>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</si>
  <si>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</si>
  <si>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</si>
  <si>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</si>
  <si>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</si>
  <si>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</si>
  <si>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</si>
  <si>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</si>
  <si>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</si>
  <si>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</si>
  <si>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</si>
  <si>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</si>
  <si>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</si>
  <si>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</si>
  <si>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</si>
  <si>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</si>
  <si>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</si>
  <si>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</si>
  <si>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</si>
  <si>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</si>
  <si>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</si>
  <si>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</si>
  <si>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</si>
  <si>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</si>
  <si>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</si>
  <si>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</si>
  <si>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</si>
  <si>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</si>
  <si>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</si>
  <si>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</si>
  <si>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</si>
  <si>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</si>
  <si>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</si>
  <si>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</si>
  <si>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</si>
  <si>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</si>
  <si>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</si>
  <si>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</si>
  <si>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</si>
  <si>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</si>
  <si>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</si>
  <si>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</si>
  <si>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</si>
  <si>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</si>
  <si>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</si>
  <si>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</si>
  <si>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</si>
  <si>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</si>
  <si>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</si>
  <si>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</si>
  <si>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</si>
  <si>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</si>
  <si>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</si>
  <si>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</si>
  <si>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</si>
  <si>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</si>
  <si>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</si>
  <si>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</si>
  <si>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</si>
  <si>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</si>
  <si>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</si>
  <si>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</si>
  <si>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</si>
  <si>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</si>
  <si>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</si>
  <si>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</si>
  <si>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</si>
  <si>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</si>
  <si>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</si>
  <si>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</si>
  <si>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</si>
  <si>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</si>
  <si>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</si>
  <si>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</si>
  <si>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</si>
  <si>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</si>
  <si>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</si>
  <si>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</si>
  <si>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</si>
  <si>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</si>
  <si>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</si>
  <si>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</si>
  <si>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</si>
  <si>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</si>
  <si>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</si>
  <si>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</si>
  <si>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</si>
  <si>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</si>
  <si>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</si>
  <si>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</si>
  <si>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</si>
  <si>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</si>
  <si>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</si>
  <si>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</si>
  <si>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</si>
  <si>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</si>
  <si>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</si>
  <si>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</si>
  <si>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</si>
  <si>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</si>
  <si>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</si>
  <si>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</si>
  <si>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</si>
  <si>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</si>
  <si>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</si>
  <si>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</si>
  <si>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</si>
  <si>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</si>
  <si>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</si>
  <si>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</si>
  <si>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</si>
  <si>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</si>
  <si>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</si>
  <si>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</si>
  <si>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</si>
  <si>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</si>
  <si>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</si>
  <si>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</si>
  <si>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</si>
  <si>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</si>
  <si>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</si>
  <si>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</si>
  <si>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</si>
  <si>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</si>
  <si>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</si>
  <si>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</si>
  <si>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</si>
  <si>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</si>
  <si>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</si>
  <si>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</si>
  <si>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</si>
  <si>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</si>
  <si>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</si>
  <si>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</si>
  <si>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</si>
  <si>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</si>
  <si>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</si>
  <si>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</si>
  <si>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</si>
  <si>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</si>
  <si>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</si>
  <si>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</si>
  <si>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</si>
  <si>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</si>
  <si>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</si>
  <si>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</si>
  <si>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</si>
  <si>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</si>
  <si>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</si>
  <si>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</si>
  <si>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</si>
  <si>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</si>
  <si>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</si>
  <si>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</si>
  <si>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</si>
  <si>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</si>
  <si>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</si>
  <si>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</si>
  <si>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</si>
  <si>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</si>
  <si>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</si>
  <si>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</si>
  <si>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</si>
  <si>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</si>
  <si>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</si>
  <si>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</si>
  <si>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</si>
  <si>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</si>
  <si>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</si>
  <si>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</si>
  <si>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</si>
  <si>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</si>
  <si>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</si>
  <si>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</si>
  <si>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</si>
  <si>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</si>
  <si>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</si>
  <si>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</si>
  <si>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</si>
  <si>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</si>
  <si>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</si>
  <si>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</si>
  <si>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</si>
  <si>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</si>
  <si>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</si>
  <si>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</si>
  <si>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</si>
  <si>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</si>
  <si>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</si>
  <si>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</si>
  <si>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</si>
  <si>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</si>
  <si>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</si>
  <si>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</si>
  <si>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</si>
  <si>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</si>
  <si>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</si>
  <si>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</si>
  <si>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</si>
  <si>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</si>
  <si>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</si>
  <si>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</si>
  <si>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</si>
  <si>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</si>
  <si>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</si>
  <si>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</si>
  <si>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</si>
  <si>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</si>
  <si>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</si>
  <si>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</si>
  <si>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</si>
  <si>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</si>
  <si>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</si>
  <si>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</si>
  <si>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</si>
  <si>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</si>
  <si>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</si>
  <si>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</si>
  <si>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</si>
  <si>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</si>
  <si>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</si>
  <si>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</si>
  <si>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</si>
  <si>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</si>
  <si>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</si>
  <si>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</si>
  <si>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</si>
  <si>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</si>
  <si>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</si>
  <si>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</si>
  <si>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</si>
  <si>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</si>
  <si>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</si>
  <si>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</si>
  <si>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</si>
  <si>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</si>
  <si>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</si>
  <si>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</si>
  <si>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</si>
  <si>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</si>
  <si>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</si>
  <si>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</si>
  <si>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</si>
  <si>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</si>
  <si>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</si>
  <si>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</si>
  <si>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</si>
  <si>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</si>
  <si>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</si>
  <si>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</si>
  <si>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</si>
  <si>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</si>
  <si>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</si>
  <si>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</si>
  <si>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</si>
  <si>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</si>
  <si>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</si>
  <si>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</si>
  <si>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</si>
  <si>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</si>
  <si>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</si>
  <si>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</si>
  <si>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</si>
  <si>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</si>
  <si>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</si>
  <si>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</si>
  <si>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</si>
  <si>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</si>
  <si>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</si>
  <si>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</si>
  <si>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</si>
  <si>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</si>
  <si>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</si>
  <si>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</si>
  <si>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</si>
  <si>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</si>
  <si>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</si>
  <si>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</si>
  <si>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</si>
  <si>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</si>
  <si>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</si>
  <si>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</si>
  <si>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</si>
  <si>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</si>
  <si>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</si>
  <si>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</si>
  <si>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</si>
  <si>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</si>
  <si>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</si>
  <si>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</si>
  <si>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</si>
  <si>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</si>
  <si>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</si>
  <si>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</si>
  <si>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</si>
  <si>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</si>
  <si>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</si>
  <si>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</si>
  <si>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</si>
  <si>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</si>
  <si>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</si>
  <si>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</si>
  <si>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</si>
  <si>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</si>
  <si>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</si>
  <si>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</si>
  <si>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</si>
  <si>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</si>
  <si>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</si>
  <si>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</si>
  <si>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</si>
  <si>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</si>
  <si>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</si>
  <si>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</si>
  <si>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</si>
  <si>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</si>
  <si>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</si>
  <si>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</si>
  <si>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</si>
  <si>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</si>
  <si>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</si>
  <si>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</si>
  <si>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</si>
  <si>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</si>
  <si>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</si>
  <si>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</si>
  <si>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</si>
  <si>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</si>
  <si>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</si>
  <si>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</si>
  <si>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</si>
  <si>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</si>
  <si>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</si>
  <si>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</si>
  <si>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</si>
  <si>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</si>
  <si>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</si>
  <si>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</si>
  <si>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</si>
  <si>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</si>
  <si>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</si>
  <si>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</si>
  <si>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</si>
  <si>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</si>
  <si>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</si>
  <si>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</si>
  <si>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</si>
  <si>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</si>
  <si>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</si>
  <si>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</si>
  <si>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</si>
  <si>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</si>
  <si>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</si>
  <si>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</si>
  <si>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</si>
  <si>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</si>
  <si>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</si>
  <si>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</si>
  <si>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</si>
  <si>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</si>
  <si>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</si>
  <si>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</si>
  <si>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</si>
  <si>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</si>
  <si>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</si>
  <si>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</si>
  <si>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</si>
  <si>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</si>
  <si>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</si>
  <si>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</si>
  <si>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</si>
  <si>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</si>
  <si>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</si>
  <si>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</si>
  <si>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</si>
  <si>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</si>
  <si>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</si>
  <si>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</si>
  <si>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</si>
  <si>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</si>
  <si>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</si>
  <si>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</si>
  <si>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</si>
  <si>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</si>
  <si>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</si>
  <si>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</si>
  <si>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</si>
  <si>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</si>
  <si>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</si>
  <si>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</si>
  <si>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</si>
  <si>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</si>
  <si>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</si>
  <si>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</si>
  <si>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</si>
  <si>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</si>
  <si>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</si>
  <si>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</si>
  <si>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</si>
  <si>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</si>
  <si>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</si>
  <si>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</si>
  <si>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</si>
  <si>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</si>
  <si>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</si>
  <si>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</si>
  <si>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</si>
  <si>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</si>
  <si>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</si>
  <si>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</si>
  <si>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</si>
  <si>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</si>
  <si>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</si>
  <si>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</si>
  <si>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</si>
  <si>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</si>
  <si>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</si>
  <si>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</si>
  <si>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</si>
  <si>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</si>
  <si>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</si>
  <si>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</si>
  <si>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</si>
  <si>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</si>
  <si>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</si>
  <si>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</si>
  <si>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</si>
  <si>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</si>
  <si>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</si>
  <si>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</si>
  <si>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</si>
  <si>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</si>
  <si>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</si>
  <si>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</si>
  <si>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</si>
  <si>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</si>
  <si>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</si>
  <si>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</si>
  <si>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</si>
  <si>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</si>
  <si>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</si>
  <si>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</si>
  <si>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</si>
  <si>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</si>
  <si>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</si>
  <si>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</si>
  <si>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</si>
  <si>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</si>
  <si>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</si>
  <si>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</si>
  <si>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</si>
  <si>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</si>
  <si>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</si>
  <si>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</si>
  <si>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</si>
  <si>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</si>
  <si>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</si>
  <si>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</si>
  <si>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</si>
  <si>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</si>
  <si>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</si>
  <si>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</si>
  <si>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</si>
  <si>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</si>
  <si>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</si>
  <si>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</si>
  <si>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</si>
  <si>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</si>
  <si>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</si>
  <si>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</si>
  <si>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</si>
  <si>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</si>
  <si>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</si>
  <si>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</si>
  <si>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</si>
  <si>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</si>
  <si>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</si>
  <si>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</si>
  <si>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</si>
  <si>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</si>
  <si>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</si>
  <si>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</si>
  <si>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</si>
  <si>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</si>
  <si>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</si>
  <si>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</si>
  <si>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</si>
  <si>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</si>
  <si>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</si>
  <si>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</si>
  <si>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</si>
  <si>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</si>
  <si>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</si>
  <si>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</si>
  <si>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</si>
  <si>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</si>
  <si>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</si>
  <si>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</si>
  <si>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</si>
  <si>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</si>
  <si>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</si>
  <si>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</si>
  <si>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</si>
  <si>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</si>
  <si>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</si>
  <si>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</si>
  <si>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</si>
  <si>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</si>
  <si>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</si>
  <si>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</si>
  <si>
    <t>Variable Name</t>
  </si>
  <si>
    <t>Description</t>
  </si>
  <si>
    <t>Value/Line Reference</t>
  </si>
  <si>
    <t>01–56</t>
  </si>
  <si>
    <t>Char</t>
  </si>
  <si>
    <t>The state associated with the ZIP code</t>
  </si>
  <si>
    <t>Two-digit state abbreviation code</t>
  </si>
  <si>
    <t>0 = No AGI Stub</t>
  </si>
  <si>
    <t>1 = '$1 under $25,000'</t>
  </si>
  <si>
    <t>2 = '$25,000 under $50,000'</t>
  </si>
  <si>
    <t>3 = '$50,000 under $75,000'</t>
  </si>
  <si>
    <t>4 = '$75,000 under $100,000'</t>
  </si>
  <si>
    <t>5 = '$100,000 under $200,000'</t>
  </si>
  <si>
    <t>6 = '$200,000 or more'</t>
  </si>
  <si>
    <t>Filing status is married filing jointly</t>
  </si>
  <si>
    <t>1040:6d</t>
  </si>
  <si>
    <t>1040:6c</t>
  </si>
  <si>
    <t>Adjust gross income (AGI)</t>
  </si>
  <si>
    <t>1040:37 / 1040A:21 / 1040EZ:4</t>
  </si>
  <si>
    <t>1040:7 / 1040A:7 / 1040EZ:1</t>
  </si>
  <si>
    <t>1040:8a / 1040A:8a / 1040EZ:2</t>
  </si>
  <si>
    <t>1040:9a / 1040A:9a</t>
  </si>
  <si>
    <t>1040:9b / 1040A:9b</t>
  </si>
  <si>
    <t>1040:13  1040A:10</t>
  </si>
  <si>
    <t>1040:15b / 1040:11b</t>
  </si>
  <si>
    <t>1040:16b / 1040A:12b</t>
  </si>
  <si>
    <t>1040:19 / 1040A:13 / 1040EZ:3</t>
  </si>
  <si>
    <t>1040:20b / 1040A:14b</t>
  </si>
  <si>
    <t>Schedule A:5a</t>
  </si>
  <si>
    <t>Schedule A:5b</t>
  </si>
  <si>
    <t>Schedule A:6</t>
  </si>
  <si>
    <t>Schedule A:9</t>
  </si>
  <si>
    <t>Schedule A:10</t>
  </si>
  <si>
    <t>Schedule A:19</t>
  </si>
  <si>
    <t>1040:43 / 1040A:27 / 1040EZ:6</t>
  </si>
  <si>
    <t>1040:54 / 1040A:34</t>
  </si>
  <si>
    <t>1040:51 / 1040A:33</t>
  </si>
  <si>
    <t>1040:48 / 1040A:29</t>
  </si>
  <si>
    <t>1040:65 / 1040A:39</t>
  </si>
  <si>
    <t>1040:64a / 1040A:38a / 1040EZ:8b</t>
  </si>
  <si>
    <t>1040:55 / 1040A:35 / 1040EZ:10</t>
  </si>
  <si>
    <t>1040:61 / 1040A:35 / 1040EZ: 10</t>
  </si>
  <si>
    <t>1040:76 / 1040A:45 / 1040EZ:12</t>
  </si>
  <si>
    <t>1040:73 / 1040A:42 / 1040EZ:11a</t>
  </si>
  <si>
    <t>The following changes have been made to the Tax Year 2010 ZIP Code data:</t>
  </si>
  <si>
    <r>
      <t>·</t>
    </r>
    <r>
      <rPr>
        <sz val="7"/>
        <color theme="1"/>
        <rFont val="Times New Roman"/>
        <family val="1"/>
      </rPr>
      <t xml:space="preserve">       </t>
    </r>
    <r>
      <rPr>
        <sz val="10"/>
        <color theme="1"/>
        <rFont val="Arial"/>
        <family val="2"/>
      </rPr>
      <t>Excluded where ZIP codes with less than 100 returns and those identified as a single building or nonresidential ZIP code.</t>
    </r>
  </si>
  <si>
    <r>
      <t>·</t>
    </r>
    <r>
      <rPr>
        <sz val="7"/>
        <color theme="1"/>
        <rFont val="Times New Roman"/>
        <family val="1"/>
      </rPr>
      <t xml:space="preserve">       </t>
    </r>
    <r>
      <rPr>
        <sz val="10"/>
        <color theme="1"/>
        <rFont val="Arial"/>
        <family val="2"/>
      </rPr>
      <t>Due to enhanced disclosure protection procedures, the CSV files will no longer contain values of 0.0001.  Please refer to section D for details.</t>
    </r>
  </si>
  <si>
    <t>The following changes have been made to the Tax Year 2009 ZIP Code data:</t>
  </si>
  <si>
    <t>Number of individuals</t>
  </si>
  <si>
    <t>Qualified dividends amount</t>
  </si>
  <si>
    <t xml:space="preserve">Unemployment compensation amount </t>
  </si>
  <si>
    <t xml:space="preserve">Number of returns with total tax credits </t>
  </si>
  <si>
    <t xml:space="preserve">Earned income credit amount </t>
  </si>
  <si>
    <t xml:space="preserve">Excess earned income credit (refundable) amount </t>
  </si>
  <si>
    <t xml:space="preserve">Total tax liability amount </t>
  </si>
  <si>
    <t xml:space="preserve">Tax due at time of filing amount </t>
  </si>
  <si>
    <t xml:space="preserve">Overpayments refunded amount </t>
  </si>
  <si>
    <t>Variable</t>
  </si>
  <si>
    <t>Shared</t>
  </si>
  <si>
    <t>No</t>
  </si>
  <si>
    <t>Yes</t>
  </si>
  <si>
    <t>Shared_Vars09-21</t>
  </si>
  <si>
    <t/>
  </si>
  <si>
    <t>Number of returns with refundable education credit [variable only available '13-'21]</t>
  </si>
  <si>
    <t>Refundable education credit amount [variable only available '13-'21]</t>
  </si>
  <si>
    <t>Number of returns with refundable child and dependent care credit [variable only available '21]</t>
  </si>
  <si>
    <t>Refundable child and dependent care credit [variable only available '21]</t>
  </si>
  <si>
    <t>z</t>
  </si>
  <si>
    <t>Number of dependents [variable unavailable after '17]</t>
  </si>
  <si>
    <t>YEAR</t>
  </si>
  <si>
    <t>Tax year of origin for published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</si>
</sst>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
      <sz val="12"/>
      <color rgb="FF9C5700"/>
      <name val="Aptos Narrow"/>
      <family val="2"/>
      <scheme val="minor"/>
    </font>
    <font>
      <sz val="12"/>
      <color rgb="FF000000"/>
      <name val="Aptos Narrow"/>
      <family val="2"/>
      <scheme val="minor"/>
    </font>
    <font>
      <sz val="12"/>
      <color theme="1"/>
      <name val="Aptos Narrow"/>
      <scheme val="minor"/>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rgb="FFFFEB9C"/>
      </patternFill>
    </fill>
  </fills>
  <borders count="5">
    <border>
      <left/>
      <right/>
      <top/>
      <bottom/>
      <diagonal/>
    </border>
    <border>
      <left/>
      <right/>
      <top/>
      <bottom style="thick">
        <color rgb="FFFFFFFF"/>
      </bottom>
      <diagonal/>
    </border>
    <border>
      <left/>
      <right/>
      <top style="thick">
        <color rgb="FFFFFFFF"/>
      </top>
      <bottom/>
      <diagonal/>
    </border>
    <border>
      <left/>
      <right/>
      <top style="thick">
        <color auto="1"/>
      </top>
      <bottom/>
      <diagonal/>
    </border>
    <border>
      <left/>
      <right/>
      <top/>
      <bottom style="medium">
        <color auto="1"/>
      </bottom>
      <diagonal/>
    </border>
  </borders>
  <cellStyleXfs count="2">
    <xf numFmtId="0" fontId="0" fillId="0" borderId="0"/>
    <xf numFmtId="0" fontId="15" fillId="7" borderId="0" applyNumberFormat="0" applyBorder="0" applyAlignment="0" applyProtection="0"/>
  </cellStyleXfs>
  <cellXfs count="65">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vertical="center" wrapText="1"/>
    </xf>
    <xf numFmtId="46" fontId="4" fillId="3" borderId="0" xfId="0" applyNumberFormat="1" applyFont="1" applyFill="1" applyAlignment="1">
      <alignment vertical="center"/>
    </xf>
    <xf numFmtId="46" fontId="4" fillId="4" borderId="0" xfId="0" applyNumberFormat="1" applyFont="1" applyFill="1" applyAlignment="1">
      <alignment vertical="center"/>
    </xf>
    <xf numFmtId="0" fontId="11" fillId="0" borderId="0" xfId="0" applyFont="1" applyAlignment="1">
      <alignment horizontal="left" vertical="center" indent="6"/>
    </xf>
    <xf numFmtId="0" fontId="0" fillId="0" borderId="3" xfId="0" applyBorder="1" applyAlignment="1">
      <alignment wrapText="1"/>
    </xf>
    <xf numFmtId="0" fontId="15" fillId="7" borderId="0" xfId="1" applyAlignment="1">
      <alignment wrapText="1"/>
    </xf>
    <xf numFmtId="0" fontId="15" fillId="7" borderId="0" xfId="1"/>
    <xf numFmtId="0" fontId="16" fillId="0" borderId="0" xfId="0" applyFont="1"/>
    <xf numFmtId="0" fontId="16" fillId="0" borderId="0" xfId="0" applyFont="1" applyAlignment="1">
      <alignment wrapText="1"/>
    </xf>
    <xf numFmtId="0" fontId="6" fillId="0" borderId="4" xfId="0" applyFont="1" applyBorder="1"/>
    <xf numFmtId="0" fontId="15" fillId="7" borderId="0" xfId="1" applyAlignment="1"/>
    <xf numFmtId="0" fontId="17" fillId="0" borderId="0" xfId="0" applyFo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wrapText="1"/>
    </xf>
    <xf numFmtId="0" fontId="4" fillId="5" borderId="0" xfId="0" applyFont="1" applyFill="1" applyAlignment="1">
      <alignment vertical="center"/>
    </xf>
    <xf numFmtId="0" fontId="1" fillId="0" borderId="0" xfId="0" applyFont="1" applyAlignment="1">
      <alignment vertical="center" wrapText="1"/>
    </xf>
    <xf numFmtId="0" fontId="1" fillId="3" borderId="0" xfId="0" applyFont="1" applyFill="1" applyAlignment="1">
      <alignment vertical="top"/>
    </xf>
    <xf numFmtId="0" fontId="3" fillId="4" borderId="0" xfId="0" applyFont="1" applyFill="1" applyAlignment="1">
      <alignment vertical="center"/>
    </xf>
    <xf numFmtId="0" fontId="2" fillId="2" borderId="1" xfId="0" applyFont="1" applyFill="1" applyBorder="1" applyAlignment="1">
      <alignment vertical="center"/>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Microsoft Office User" id="{2954962F-2CBA-384C-B576-0CFAE7A9CB7B}"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4-22T03:22:42.07" personId="{2954962F-2CBA-384C-B576-0CFAE7A9CB7B}" id="{58B64952-3253-9D4C-A129-2CCFCFF02437}">
    <text>Red=not shared across files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workbookViewId="0">
      <pane xSplit="3" ySplit="1" topLeftCell="D145" activePane="bottomRight" state="frozen"/>
      <selection pane="topRight" activeCell="D1" sqref="D1"/>
      <selection pane="bottomLeft" activeCell="A2" sqref="A2"/>
      <selection pane="bottomRight" activeCell="G178" sqref="G178"/>
    </sheetView>
  </sheetViews>
  <sheetFormatPr baseColWidth="10" defaultRowHeight="16" x14ac:dyDescent="0.2"/>
  <cols>
    <col min="1" max="1" width="9" customWidth="1"/>
    <col min="2" max="2" width="16.5" customWidth="1"/>
    <col min="3" max="3" width="53.5" customWidth="1"/>
    <col min="4" max="4" width="18.33203125" customWidth="1"/>
    <col min="5" max="5" width="16.33203125" customWidth="1"/>
    <col min="6" max="6" width="20.83203125" customWidth="1"/>
    <col min="7" max="7" width="19.83203125" customWidth="1"/>
    <col min="8" max="8" width="28.5" customWidth="1"/>
    <col min="9" max="9" width="19.83203125" customWidth="1"/>
    <col min="10" max="10" width="19" customWidth="1"/>
    <col min="12" max="12" width="10.83203125" customWidth="1"/>
    <col min="13" max="13" width="18.83203125" customWidth="1"/>
  </cols>
  <sheetData>
    <row r="1" spans="1:16" x14ac:dyDescent="0.2">
      <c r="A1" t="s">
        <v>429</v>
      </c>
      <c r="B1" t="s">
        <v>0</v>
      </c>
      <c r="C1" t="s">
        <v>1</v>
      </c>
      <c r="D1" t="s">
        <v>2</v>
      </c>
      <c r="E1" t="s">
        <v>830</v>
      </c>
      <c r="F1" t="s">
        <v>831</v>
      </c>
      <c r="G1" t="s">
        <v>832</v>
      </c>
      <c r="H1" t="s">
        <v>833</v>
      </c>
      <c r="I1" t="s">
        <v>834</v>
      </c>
      <c r="J1" t="s">
        <v>835</v>
      </c>
      <c r="K1" t="s">
        <v>836</v>
      </c>
      <c r="L1" t="s">
        <v>837</v>
      </c>
      <c r="M1" t="s">
        <v>838</v>
      </c>
      <c r="N1" t="s">
        <v>839</v>
      </c>
      <c r="O1" t="s">
        <v>840</v>
      </c>
      <c r="P1" t="s">
        <v>841</v>
      </c>
    </row>
    <row r="2" spans="1:16" x14ac:dyDescent="0.2">
      <c r="A2">
        <v>2021</v>
      </c>
      <c r="B2" t="s">
        <v>450</v>
      </c>
      <c r="C2" t="str">
        <f>_xlfn.XLOOKUP(B2,'21Codebook'!I:I,'21Codebook'!J:J)</f>
        <v>The State Federal Information Processing System (FIPS) code</v>
      </c>
      <c r="E2" t="str">
        <f>IF(_xlfn.XLOOKUP(B2, '20Codebook'!I:I,'20Codebook'!J:J)&lt;&gt;C2, _xlfn.XLOOKUP(B2, '20Codebook'!I:I,'20Codebook'!J:J),"")</f>
        <v/>
      </c>
      <c r="F2" t="str">
        <f>IF(
    ISNA(_xlfn.XLOOKUP($B2, '20Codebook'!I:I, '20Codebook'!J:J)),
    _xlfn.XLOOKUP($B2, '19Codebook'!I:I, '19Codebook'!J:J),
    IF(
        _xlfn.XLOOKUP($B2, '19Codebook'!I:I, '19Codebook'!J:J) &lt;&gt; _xlfn.XLOOKUP($B2, '20Codebook'!I:I, '20Codebook'!J:J),
        _xlfn.XLOOKUP($B2, '19Codebook'!I:I, '19Codebook'!J:J),
        ""
    )
)</f>
        <v/>
      </c>
      <c r="G2" t="str">
        <f>IF(
    ISNA(_xlfn.XLOOKUP($B2, '19Codebook'!I:I, '19Codebook'!J:J)),
    _xlfn.XLOOKUP($B2, '18Codebook'!I:I, '18Codebook'!J:J),
    IF(
        TRIM(_xlfn.XLOOKUP($B2, '18Codebook'!I:I, '18Codebook'!J:J)) &lt;&gt; TRIM(_xlfn.XLOOKUP($B2, '19Codebook'!I:I, '19Codebook'!J:J)),
        _xlfn.XLOOKUP($B2, '18Codebook'!I:I, '18Codebook'!J:J),
        ""
    )
)</f>
        <v/>
      </c>
      <c r="H2" t="str">
        <f>IF(
    ISNA(_xlfn.XLOOKUP($B2, '18Codebook'!I:I, '18Codebook'!J:J)),
    _xlfn.XLOOKUP($B2, '17Codebook'!I:I, '17Codebook'!J:J),
    IF(
        TRIM(_xlfn.XLOOKUP($B2, '17Codebook'!I:I, '17Codebook'!J:J)) &lt;&gt; TRIM(_xlfn.XLOOKUP($B2, '18Codebook'!I:I, '18Codebook'!J:J)),
        _xlfn.XLOOKUP($B2, '17Codebook'!I:I, '17Codebook'!J:J),
        ""
    )
)</f>
        <v/>
      </c>
      <c r="I2" t="str">
        <f>IF(
    ISNA(_xlfn.XLOOKUP($B2, '17Codebook'!I:I, '17Codebook'!J:J)),
    _xlfn.XLOOKUP($B2, '16Codebook'!I:I, '16Codebook'!J:J),
    IF(
        TRIM(_xlfn.XLOOKUP($B2, '16Codebook'!I:I, '16Codebook'!J:J)) &lt;&gt; TRIM(_xlfn.XLOOKUP($B2, '17Codebook'!I:I, '17Codebook'!J:J)),
        _xlfn.XLOOKUP($B2, '16Codebook'!I:I, '16Codebook'!J:J),
        ""
    )
)</f>
        <v/>
      </c>
      <c r="J2" t="str">
        <f>IF(
    ISNA(_xlfn.XLOOKUP($B2, '16Codebook'!I:I, '16Codebook'!J:J)),
    _xlfn.XLOOKUP($B2, '15Codebook'!I:I, '15Codebook'!J:J),
    IF(
        TRIM(_xlfn.XLOOKUP($B2, '15Codebook'!I:I, '15Codebook'!J:J)) &lt;&gt; TRIM(_xlfn.XLOOKUP($B2, '16Codebook'!I:I, '16Codebook'!J:J)),
        _xlfn.XLOOKUP($B2, '15Codebook'!I:I, '15Codebook'!J:J),
        ""
    )
)</f>
        <v/>
      </c>
      <c r="K2" t="str">
        <f>IF(
    ISNA(_xlfn.XLOOKUP($B2, '15Codebook'!I:I, '15Codebook'!J:J)),
    _xlfn.XLOOKUP($B2, '14Codebook'!I:I, '14Codebook'!J:J),
    IF(
        TRIM(_xlfn.XLOOKUP($B2, '14Codebook'!I:I, '14Codebook'!J:J)) &lt;&gt; TRIM(_xlfn.XLOOKUP($B2, '15Codebook'!I:I, '15Codebook'!J:J)),
        _xlfn.XLOOKUP($B2, '14Codebook'!I:I, '14Codebook'!J:J),
        ""
    )
)</f>
        <v/>
      </c>
      <c r="L2" t="str">
        <f>IF(
    ISNA(_xlfn.XLOOKUP($B2, '14Codebook'!I:I, '14Codebook'!J:J)),
    _xlfn.XLOOKUP($B2, '13Codebook'!I:I, '13Codebook'!J:J),
    IF(
        TRIM(_xlfn.XLOOKUP($B2, '13Codebook'!I:I, '13Codebook'!J:J)) &lt;&gt; TRIM(_xlfn.XLOOKUP($B2, '14Codebook'!I:I, '14Codebook'!J:J)),
        _xlfn.XLOOKUP($B2, '13Codebook'!I:I, '13Codebook'!J:J),
        ""
    )
)</f>
        <v/>
      </c>
      <c r="M2" t="str">
        <f>IF(
    ISNA(_xlfn.XLOOKUP($B2, '13Codebook'!I:I, '13Codebook'!J:J)),
    _xlfn.XLOOKUP($B2, '12Codebook'!I:I, '12Codebook'!J:J),
    IF(
        TRIM(_xlfn.XLOOKUP($B2, '12Codebook'!I:I, '12Codebook'!J:J)) &lt;&gt; TRIM(_xlfn.XLOOKUP($B2, '13Codebook'!I:I, '13Codebook'!J:J)),
        _xlfn.XLOOKUP($B2, '12Codebook'!I:I, '12Codebook'!J:J),
        ""
    )
)</f>
        <v/>
      </c>
      <c r="N2" t="str">
        <f>IF(
    ISNA(_xlfn.XLOOKUP($B2, '12Codebook'!I:I, '12Codebook'!J:J)),
    _xlfn.XLOOKUP($B2, '11Codebook'!I:I, '11Codebook'!J:J),
    IF(
        TRIM(_xlfn.XLOOKUP($B2, '11Codebook'!I:I, '11Codebook'!J:J)) &lt;&gt; TRIM(_xlfn.XLOOKUP($B2, '12Codebook'!I:I, '12Codebook'!J:J)),
        _xlfn.XLOOKUP($B2, '11Codebook'!I:I, '11Codebook'!J:J),
        ""
    )
)</f>
        <v/>
      </c>
      <c r="O2" t="str">
        <f>IF(
    ISNA(_xlfn.XLOOKUP($B2, '11Codebook'!I:I, '11Codebook'!J:J)),
    _xlfn.XLOOKUP($B2, '10Codebook'!I:I, '10Codebook'!J:J),
    IF(
        TRIM(_xlfn.XLOOKUP($B2, '10Codebook'!I:I, '10Codebook'!J:J)) &lt;&gt; TRIM(_xlfn.XLOOKUP($B2, '11Codebook'!I:I, '11Codebook'!J:J)),
        _xlfn.XLOOKUP($B2, '10Codebook'!I:I, '10Codebook'!J:J),
        ""
    )
)</f>
        <v/>
      </c>
      <c r="P2" t="str">
        <f>IF(
    ISNA(_xlfn.XLOOKUP($B2, '10Codebook'!I:I, '10Codebook'!J:J)),
    _xlfn.XLOOKUP($B2, '09Codebook'!I:I, '09Codebook'!J:J),
    IF(
        TRIM(_xlfn.XLOOKUP($B2, '09Codebook'!I:I, '09Codebook'!J:J)) &lt;&gt; TRIM(_xlfn.XLOOKUP($B2, '10Codebook'!I:I, '10Codebook'!J:J)),
        _xlfn.XLOOKUP($B2, '09Codebook'!I:I, '09Codebook'!J:J),
        ""
    )
)</f>
        <v/>
      </c>
    </row>
    <row r="3" spans="1:16" x14ac:dyDescent="0.2">
      <c r="A3">
        <v>2021</v>
      </c>
      <c r="B3" t="s">
        <v>451</v>
      </c>
      <c r="C3" t="str">
        <f>_xlfn.XLOOKUP(B3,'21Codebook'!I:I,'21Codebook'!J:J)</f>
        <v>The State associated with the ZIP code</v>
      </c>
      <c r="E3" t="str">
        <f>IF(_xlfn.XLOOKUP(B3, '20Codebook'!I:I,'20Codebook'!J:J)&lt;&gt;C3, _xlfn.XLOOKUP(B3, '20Codebook'!I:I,'20Codebook'!J:J),"")</f>
        <v/>
      </c>
      <c r="F3" t="str">
        <f>IF(
    ISNA(_xlfn.XLOOKUP($B3, '20Codebook'!I:I, '20Codebook'!J:J)),
    _xlfn.XLOOKUP($B3, '19Codebook'!I:I, '19Codebook'!J:J),
    IF(
        _xlfn.XLOOKUP($B3, '19Codebook'!I:I, '19Codebook'!J:J) &lt;&gt; _xlfn.XLOOKUP($B3, '20Codebook'!I:I, '20Codebook'!J:J),
        _xlfn.XLOOKUP($B3, '19Codebook'!I:I, '19Codebook'!J:J),
        ""
    )
)</f>
        <v/>
      </c>
      <c r="G3" t="str">
        <f>IF(
    ISNA(_xlfn.XLOOKUP($B3, '19Codebook'!I:I, '19Codebook'!J:J)),
    _xlfn.XLOOKUP($B3, '18Codebook'!I:I, '18Codebook'!J:J),
    IF(
        TRIM(_xlfn.XLOOKUP($B3, '18Codebook'!I:I, '18Codebook'!J:J)) &lt;&gt; TRIM(_xlfn.XLOOKUP($B3, '19Codebook'!I:I, '19Codebook'!J:J)),
        _xlfn.XLOOKUP($B3, '18Codebook'!I:I, '18Codebook'!J:J),
        ""
    )
)</f>
        <v/>
      </c>
      <c r="H3" t="str">
        <f>IF(
    ISNA(_xlfn.XLOOKUP($B3, '18Codebook'!I:I, '18Codebook'!J:J)),
    _xlfn.XLOOKUP($B3, '17Codebook'!I:I, '17Codebook'!J:J),
    IF(
        TRIM(_xlfn.XLOOKUP($B3, '17Codebook'!I:I, '17Codebook'!J:J)) &lt;&gt; TRIM(_xlfn.XLOOKUP($B3, '18Codebook'!I:I, '18Codebook'!J:J)),
        _xlfn.XLOOKUP($B3, '17Codebook'!I:I, '17Codebook'!J:J),
        ""
    )
)</f>
        <v/>
      </c>
      <c r="I3" t="str">
        <f>IF(
    ISNA(_xlfn.XLOOKUP($B3, '17Codebook'!I:I, '17Codebook'!J:J)),
    _xlfn.XLOOKUP($B3, '16Codebook'!I:I, '16Codebook'!J:J),
    IF(
        TRIM(_xlfn.XLOOKUP($B3, '16Codebook'!I:I, '16Codebook'!J:J)) &lt;&gt; TRIM(_xlfn.XLOOKUP($B3, '17Codebook'!I:I, '17Codebook'!J:J)),
        _xlfn.XLOOKUP($B3, '16Codebook'!I:I, '16Codebook'!J:J),
        ""
    )
)</f>
        <v/>
      </c>
      <c r="J3" t="str">
        <f>IF(
    ISNA(_xlfn.XLOOKUP($B3, '16Codebook'!I:I, '16Codebook'!J:J)),
    _xlfn.XLOOKUP($B3, '15Codebook'!I:I, '15Codebook'!J:J),
    IF(
        TRIM(_xlfn.XLOOKUP($B3, '15Codebook'!I:I, '15Codebook'!J:J)) &lt;&gt; TRIM(_xlfn.XLOOKUP($B3, '16Codebook'!I:I, '16Codebook'!J:J)),
        _xlfn.XLOOKUP($B3, '15Codebook'!I:I, '15Codebook'!J:J),
        ""
    )
)</f>
        <v/>
      </c>
      <c r="K3" t="str">
        <f>IF(
    ISNA(_xlfn.XLOOKUP($B3, '15Codebook'!I:I, '15Codebook'!J:J)),
    _xlfn.XLOOKUP($B3, '14Codebook'!I:I, '14Codebook'!J:J),
    IF(
        TRIM(_xlfn.XLOOKUP($B3, '14Codebook'!I:I, '14Codebook'!J:J)) &lt;&gt; TRIM(_xlfn.XLOOKUP($B3, '15Codebook'!I:I, '15Codebook'!J:J)),
        _xlfn.XLOOKUP($B3, '14Codebook'!I:I, '14Codebook'!J:J),
        ""
    )
)</f>
        <v/>
      </c>
      <c r="L3" t="str">
        <f>IF(
    ISNA(_xlfn.XLOOKUP($B3, '14Codebook'!I:I, '14Codebook'!J:J)),
    _xlfn.XLOOKUP($B3, '13Codebook'!I:I, '13Codebook'!J:J),
    IF(
        TRIM(_xlfn.XLOOKUP($B3, '13Codebook'!I:I, '13Codebook'!J:J)) &lt;&gt; TRIM(_xlfn.XLOOKUP($B3, '14Codebook'!I:I, '14Codebook'!J:J)),
        _xlfn.XLOOKUP($B3, '13Codebook'!I:I, '13Codebook'!J:J),
        ""
    )
)</f>
        <v/>
      </c>
      <c r="M3" t="str">
        <f>IF(
    ISNA(_xlfn.XLOOKUP($B3, '13Codebook'!I:I, '13Codebook'!J:J)),
    _xlfn.XLOOKUP($B3, '12Codebook'!I:I, '12Codebook'!J:J),
    IF(
        TRIM(_xlfn.XLOOKUP($B3, '12Codebook'!I:I, '12Codebook'!J:J)) &lt;&gt; TRIM(_xlfn.XLOOKUP($B3, '13Codebook'!I:I, '13Codebook'!J:J)),
        _xlfn.XLOOKUP($B3, '12Codebook'!I:I, '12Codebook'!J:J),
        ""
    )
)</f>
        <v/>
      </c>
      <c r="N3" t="str">
        <f>IF(
    ISNA(_xlfn.XLOOKUP($B3, '12Codebook'!I:I, '12Codebook'!J:J)),
    _xlfn.XLOOKUP($B3, '11Codebook'!I:I, '11Codebook'!J:J),
    IF(
        TRIM(_xlfn.XLOOKUP($B3, '11Codebook'!I:I, '11Codebook'!J:J)) &lt;&gt; TRIM(_xlfn.XLOOKUP($B3, '12Codebook'!I:I, '12Codebook'!J:J)),
        _xlfn.XLOOKUP($B3, '11Codebook'!I:I, '11Codebook'!J:J),
        ""
    )
)</f>
        <v/>
      </c>
      <c r="O3" t="str">
        <f>IF(
    ISNA(_xlfn.XLOOKUP($B3, '11Codebook'!I:I, '11Codebook'!J:J)),
    _xlfn.XLOOKUP($B3, '10Codebook'!I:I, '10Codebook'!J:J),
    IF(
        TRIM(_xlfn.XLOOKUP($B3, '10Codebook'!I:I, '10Codebook'!J:J)) &lt;&gt; TRIM(_xlfn.XLOOKUP($B3, '11Codebook'!I:I, '11Codebook'!J:J)),
        _xlfn.XLOOKUP($B3, '10Codebook'!I:I, '10Codebook'!J:J),
        ""
    )
)</f>
        <v/>
      </c>
      <c r="P3" t="str">
        <f>IF(
    ISNA(_xlfn.XLOOKUP($B3, '10Codebook'!I:I, '10Codebook'!J:J)),
    _xlfn.XLOOKUP($B3, '09Codebook'!I:I, '09Codebook'!J:J),
    IF(
        TRIM(_xlfn.XLOOKUP($B3, '09Codebook'!I:I, '09Codebook'!J:J)) &lt;&gt; TRIM(_xlfn.XLOOKUP($B3, '10Codebook'!I:I, '10Codebook'!J:J)),
        _xlfn.XLOOKUP($B3, '09Codebook'!I:I, '09Codebook'!J:J),
        ""
    )
)</f>
        <v/>
      </c>
    </row>
    <row r="4" spans="1:16" x14ac:dyDescent="0.2">
      <c r="A4">
        <v>2021</v>
      </c>
      <c r="B4" t="s">
        <v>452</v>
      </c>
      <c r="C4" t="str">
        <f>_xlfn.XLOOKUP(B4,'21Codebook'!I:I,'21Codebook'!J:J)</f>
        <v>5-digit Zip code</v>
      </c>
      <c r="E4" t="str">
        <f>IF(_xlfn.XLOOKUP(B4, '20Codebook'!I:I,'20Codebook'!J:J)&lt;&gt;C4, _xlfn.XLOOKUP(B4, '20Codebook'!I:I,'20Codebook'!J:J),"")</f>
        <v/>
      </c>
      <c r="F4" t="str">
        <f>IF(
    ISNA(_xlfn.XLOOKUP($B4, '20Codebook'!I:I, '20Codebook'!J:J)),
    _xlfn.XLOOKUP($B4, '19Codebook'!I:I, '19Codebook'!J:J),
    IF(
        _xlfn.XLOOKUP($B4, '19Codebook'!I:I, '19Codebook'!J:J) &lt;&gt; _xlfn.XLOOKUP($B4, '20Codebook'!I:I, '20Codebook'!J:J),
        _xlfn.XLOOKUP($B4, '19Codebook'!I:I, '19Codebook'!J:J),
        ""
    )
)</f>
        <v/>
      </c>
      <c r="G4" t="str">
        <f>IF(
    ISNA(_xlfn.XLOOKUP($B4, '19Codebook'!I:I, '19Codebook'!J:J)),
    _xlfn.XLOOKUP($B4, '18Codebook'!I:I, '18Codebook'!J:J),
    IF(
        TRIM(_xlfn.XLOOKUP($B4, '18Codebook'!I:I, '18Codebook'!J:J)) &lt;&gt; TRIM(_xlfn.XLOOKUP($B4, '19Codebook'!I:I, '19Codebook'!J:J)),
        _xlfn.XLOOKUP($B4, '18Codebook'!I:I, '18Codebook'!J:J),
        ""
    )
)</f>
        <v/>
      </c>
      <c r="H4" t="str">
        <f>IF(
    ISNA(_xlfn.XLOOKUP($B4, '18Codebook'!I:I, '18Codebook'!J:J)),
    _xlfn.XLOOKUP($B4, '17Codebook'!I:I, '17Codebook'!J:J),
    IF(
        TRIM(_xlfn.XLOOKUP($B4, '17Codebook'!I:I, '17Codebook'!J:J)) &lt;&gt; TRIM(_xlfn.XLOOKUP($B4, '18Codebook'!I:I, '18Codebook'!J:J)),
        _xlfn.XLOOKUP($B4, '17Codebook'!I:I, '17Codebook'!J:J),
        ""
    )
)</f>
        <v/>
      </c>
      <c r="I4" t="str">
        <f>IF(
    ISNA(_xlfn.XLOOKUP($B4, '17Codebook'!I:I, '17Codebook'!J:J)),
    _xlfn.XLOOKUP($B4, '16Codebook'!I:I, '16Codebook'!J:J),
    IF(
        TRIM(_xlfn.XLOOKUP($B4, '16Codebook'!I:I, '16Codebook'!J:J)) &lt;&gt; TRIM(_xlfn.XLOOKUP($B4, '17Codebook'!I:I, '17Codebook'!J:J)),
        _xlfn.XLOOKUP($B4, '16Codebook'!I:I, '16Codebook'!J:J),
        ""
    )
)</f>
        <v/>
      </c>
      <c r="J4" t="str">
        <f>IF(
    ISNA(_xlfn.XLOOKUP($B4, '16Codebook'!I:I, '16Codebook'!J:J)),
    _xlfn.XLOOKUP($B4, '15Codebook'!I:I, '15Codebook'!J:J),
    IF(
        TRIM(_xlfn.XLOOKUP($B4, '15Codebook'!I:I, '15Codebook'!J:J)) &lt;&gt; TRIM(_xlfn.XLOOKUP($B4, '16Codebook'!I:I, '16Codebook'!J:J)),
        _xlfn.XLOOKUP($B4, '15Codebook'!I:I, '15Codebook'!J:J),
        ""
    )
)</f>
        <v/>
      </c>
      <c r="K4" t="str">
        <f>IF(
    ISNA(_xlfn.XLOOKUP($B4, '15Codebook'!I:I, '15Codebook'!J:J)),
    _xlfn.XLOOKUP($B4, '14Codebook'!I:I, '14Codebook'!J:J),
    IF(
        TRIM(_xlfn.XLOOKUP($B4, '14Codebook'!I:I, '14Codebook'!J:J)) &lt;&gt; TRIM(_xlfn.XLOOKUP($B4, '15Codebook'!I:I, '15Codebook'!J:J)),
        _xlfn.XLOOKUP($B4, '14Codebook'!I:I, '14Codebook'!J:J),
        ""
    )
)</f>
        <v/>
      </c>
      <c r="L4" t="str">
        <f>IF(
    ISNA(_xlfn.XLOOKUP($B4, '14Codebook'!I:I, '14Codebook'!J:J)),
    _xlfn.XLOOKUP($B4, '13Codebook'!I:I, '13Codebook'!J:J),
    IF(
        TRIM(_xlfn.XLOOKUP($B4, '13Codebook'!I:I, '13Codebook'!J:J)) &lt;&gt; TRIM(_xlfn.XLOOKUP($B4, '14Codebook'!I:I, '14Codebook'!J:J)),
        _xlfn.XLOOKUP($B4, '13Codebook'!I:I, '13Codebook'!J:J),
        ""
    )
)</f>
        <v/>
      </c>
      <c r="M4" t="str">
        <f>IF(
    ISNA(_xlfn.XLOOKUP($B4, '13Codebook'!I:I, '13Codebook'!J:J)),
    _xlfn.XLOOKUP($B4, '12Codebook'!I:I, '12Codebook'!J:J),
    IF(
        TRIM(_xlfn.XLOOKUP($B4, '12Codebook'!I:I, '12Codebook'!J:J)) &lt;&gt; TRIM(_xlfn.XLOOKUP($B4, '13Codebook'!I:I, '13Codebook'!J:J)),
        _xlfn.XLOOKUP($B4, '12Codebook'!I:I, '12Codebook'!J:J),
        ""
    )
)</f>
        <v/>
      </c>
      <c r="N4" t="str">
        <f>IF(
    ISNA(_xlfn.XLOOKUP($B4, '12Codebook'!I:I, '12Codebook'!J:J)),
    _xlfn.XLOOKUP($B4, '11Codebook'!I:I, '11Codebook'!J:J),
    IF(
        TRIM(_xlfn.XLOOKUP($B4, '11Codebook'!I:I, '11Codebook'!J:J)) &lt;&gt; TRIM(_xlfn.XLOOKUP($B4, '12Codebook'!I:I, '12Codebook'!J:J)),
        _xlfn.XLOOKUP($B4, '11Codebook'!I:I, '11Codebook'!J:J),
        ""
    )
)</f>
        <v/>
      </c>
      <c r="O4" t="str">
        <f>IF(
    ISNA(_xlfn.XLOOKUP($B4, '11Codebook'!I:I, '11Codebook'!J:J)),
    _xlfn.XLOOKUP($B4, '10Codebook'!I:I, '10Codebook'!J:J),
    IF(
        TRIM(_xlfn.XLOOKUP($B4, '10Codebook'!I:I, '10Codebook'!J:J)) &lt;&gt; TRIM(_xlfn.XLOOKUP($B4, '11Codebook'!I:I, '11Codebook'!J:J)),
        _xlfn.XLOOKUP($B4, '10Codebook'!I:I, '10Codebook'!J:J),
        ""
    )
)</f>
        <v/>
      </c>
      <c r="P4" t="str">
        <f>IF(
    ISNA(_xlfn.XLOOKUP($B4, '10Codebook'!I:I, '10Codebook'!J:J)),
    _xlfn.XLOOKUP($B4, '09Codebook'!I:I, '09Codebook'!J:J),
    IF(
        TRIM(_xlfn.XLOOKUP($B4, '09Codebook'!I:I, '09Codebook'!J:J)) &lt;&gt; TRIM(_xlfn.XLOOKUP($B4, '10Codebook'!I:I, '10Codebook'!J:J)),
        _xlfn.XLOOKUP($B4, '09Codebook'!I:I, '09Codebook'!J:J),
        ""
    )
)</f>
        <v/>
      </c>
    </row>
    <row r="5" spans="1:16" x14ac:dyDescent="0.2">
      <c r="A5">
        <v>2021</v>
      </c>
      <c r="B5" t="s">
        <v>453</v>
      </c>
      <c r="C5" t="str">
        <f>_xlfn.XLOOKUP(B5,'21Codebook'!I:I,'21Codebook'!J:J)</f>
        <v>Size of adjusted gross income</v>
      </c>
      <c r="D5" t="str">
        <f>'21Codebook'!K5</f>
        <v>1 = $1 under $25,000</v>
      </c>
    </row>
    <row r="6" spans="1:16" x14ac:dyDescent="0.2">
      <c r="A6">
        <v>2021</v>
      </c>
      <c r="B6" t="s">
        <v>1049</v>
      </c>
      <c r="C6">
        <f>_xlfn.XLOOKUP(B6,'21Codebook'!I:I,'21Codebook'!J:J)</f>
        <v>0</v>
      </c>
      <c r="D6" t="str">
        <f>'21Codebook'!K6</f>
        <v>2 = $25,000 under $50,000</v>
      </c>
    </row>
    <row r="7" spans="1:16" x14ac:dyDescent="0.2">
      <c r="A7">
        <v>2021</v>
      </c>
      <c r="B7" t="s">
        <v>1049</v>
      </c>
      <c r="C7">
        <f>_xlfn.XLOOKUP(B7,'21Codebook'!I:I,'21Codebook'!J:J)</f>
        <v>0</v>
      </c>
      <c r="D7" t="str">
        <f>'21Codebook'!K7</f>
        <v>3 = $50,000 under $75,000</v>
      </c>
    </row>
    <row r="8" spans="1:16" x14ac:dyDescent="0.2">
      <c r="A8">
        <v>2021</v>
      </c>
      <c r="B8" t="s">
        <v>1049</v>
      </c>
      <c r="C8">
        <f>_xlfn.XLOOKUP(B8,'21Codebook'!I:I,'21Codebook'!J:J)</f>
        <v>0</v>
      </c>
      <c r="D8" t="str">
        <f>'21Codebook'!K8</f>
        <v>4 = $75,000 under $100,000</v>
      </c>
    </row>
    <row r="9" spans="1:16" x14ac:dyDescent="0.2">
      <c r="A9">
        <v>2021</v>
      </c>
      <c r="B9" t="s">
        <v>1049</v>
      </c>
      <c r="C9">
        <f>_xlfn.XLOOKUP(B9,'21Codebook'!I:I,'21Codebook'!J:J)</f>
        <v>0</v>
      </c>
      <c r="D9" t="str">
        <f>'21Codebook'!K9</f>
        <v>5 = $100,000 under $200,000</v>
      </c>
    </row>
    <row r="10" spans="1:16" x14ac:dyDescent="0.2">
      <c r="A10">
        <v>2021</v>
      </c>
      <c r="B10" t="s">
        <v>1049</v>
      </c>
      <c r="C10">
        <f>_xlfn.XLOOKUP(B10,'21Codebook'!I:I,'21Codebook'!J:J)</f>
        <v>0</v>
      </c>
      <c r="D10" t="str">
        <f>'21Codebook'!K10</f>
        <v>6 = $200,000 or more</v>
      </c>
    </row>
    <row r="11" spans="1:16" x14ac:dyDescent="0.2">
      <c r="A11">
        <v>2021</v>
      </c>
      <c r="B11" t="s">
        <v>454</v>
      </c>
      <c r="C11" t="str">
        <f>_xlfn.XLOOKUP(B11,'21Codebook'!I:I,'21Codebook'!J:J)</f>
        <v>Number of returns</v>
      </c>
      <c r="E11" t="str">
        <f>IF(_xlfn.XLOOKUP(B11, '20Codebook'!I:I,'20Codebook'!J:J)&lt;&gt;C11, _xlfn.XLOOKUP(B11, '20Codebook'!I:I,'20Codebook'!J:J),"")</f>
        <v/>
      </c>
      <c r="F11" t="str">
        <f>IF(
    ISNA(_xlfn.XLOOKUP($B11, '20Codebook'!I:I, '20Codebook'!J:J)),
    _xlfn.XLOOKUP($B11, '19Codebook'!I:I, '19Codebook'!J:J),
    IF(
        _xlfn.XLOOKUP($B11, '19Codebook'!I:I, '19Codebook'!J:J) &lt;&gt; _xlfn.XLOOKUP($B11, '20Codebook'!I:I, '20Codebook'!J:J),
        _xlfn.XLOOKUP($B11, '19Codebook'!I:I, '19Codebook'!J:J),
        ""
    )
)</f>
        <v/>
      </c>
    </row>
    <row r="12" spans="1:16" x14ac:dyDescent="0.2">
      <c r="A12">
        <v>2021</v>
      </c>
      <c r="B12" t="s">
        <v>455</v>
      </c>
      <c r="C12" t="str">
        <f>_xlfn.XLOOKUP(B12,'21Codebook'!I:I,'21Codebook'!J:J)</f>
        <v>Number of single returns</v>
      </c>
      <c r="E12" t="str">
        <f>IF(_xlfn.XLOOKUP(B12, '20Codebook'!I:I,'20Codebook'!J:J)&lt;&gt;C12, _xlfn.XLOOKUP(B12, '20Codebook'!I:I,'20Codebook'!J:J),"")</f>
        <v/>
      </c>
      <c r="F12" t="str">
        <f>IF(
    ISNA(_xlfn.XLOOKUP($B12, '20Codebook'!I:I, '20Codebook'!J:J)),
    _xlfn.XLOOKUP($B12, '19Codebook'!I:I, '19Codebook'!J:J),
    IF(
        _xlfn.XLOOKUP($B12, '19Codebook'!I:I, '19Codebook'!J:J) &lt;&gt; _xlfn.XLOOKUP($B12, '20Codebook'!I:I, '20Codebook'!J:J),
        _xlfn.XLOOKUP($B12, '19Codebook'!I:I, '19Codebook'!J:J),
        ""
    )
)</f>
        <v/>
      </c>
      <c r="G12" t="str">
        <f>IF(
    ISNA(_xlfn.XLOOKUP($B12, '19Codebook'!I:I, '19Codebook'!J:J)),
    _xlfn.XLOOKUP($B12, '18Codebook'!I:I, '18Codebook'!J:J),
    IF(
        TRIM(_xlfn.XLOOKUP($B12, '18Codebook'!I:I, '18Codebook'!J:J)) &lt;&gt; TRIM(_xlfn.XLOOKUP($B12, '19Codebook'!I:I, '19Codebook'!J:J)),
        _xlfn.XLOOKUP($B12, '18Codebook'!I:I, '18Codebook'!J:J),
        ""
    )
)</f>
        <v/>
      </c>
      <c r="H12" t="str">
        <f>IF(
    ISNA(_xlfn.XLOOKUP($B12, '18Codebook'!I:I, '18Codebook'!J:J)),
    _xlfn.XLOOKUP($B12, '17Codebook'!I:I, '17Codebook'!J:J),
    IF(
        TRIM(_xlfn.XLOOKUP($B12, '17Codebook'!I:I, '17Codebook'!J:J)) &lt;&gt; TRIM(_xlfn.XLOOKUP($B12, '18Codebook'!I:I, '18Codebook'!J:J)),
        _xlfn.XLOOKUP($B12, '17Codebook'!I:I, '17Codebook'!J:J),
        ""
    )
)</f>
        <v/>
      </c>
      <c r="I12" t="str">
        <f>IF(
    ISNA(_xlfn.XLOOKUP($B12, '17Codebook'!I:I, '17Codebook'!J:J)),
    _xlfn.XLOOKUP($B12, '16Codebook'!I:I, '16Codebook'!J:J),
    IF(
        TRIM(_xlfn.XLOOKUP($B12, '16Codebook'!I:I, '16Codebook'!J:J)) &lt;&gt; TRIM(_xlfn.XLOOKUP($B12, '17Codebook'!I:I, '17Codebook'!J:J)),
        _xlfn.XLOOKUP($B12, '16Codebook'!I:I, '16Codebook'!J:J),
        ""
    )
)</f>
        <v/>
      </c>
      <c r="J12" t="str">
        <f>IF(
    ISNA(_xlfn.XLOOKUP($B12, '16Codebook'!I:I, '16Codebook'!J:J)),
    _xlfn.XLOOKUP($B12, '15Codebook'!I:I, '15Codebook'!J:J),
    IF(
        TRIM(_xlfn.XLOOKUP($B12, '15Codebook'!I:I, '15Codebook'!J:J)) &lt;&gt; TRIM(_xlfn.XLOOKUP($B12, '16Codebook'!I:I, '16Codebook'!J:J)),
        _xlfn.XLOOKUP($B12, '15Codebook'!I:I, '15Codebook'!J:J),
        ""
    )
)</f>
        <v/>
      </c>
      <c r="K12" t="str">
        <f>IF(
    ISNA(_xlfn.XLOOKUP($B12, '15Codebook'!I:I, '15Codebook'!J:J)),
    _xlfn.XLOOKUP($B12, '14Codebook'!I:I, '14Codebook'!J:J),
    IF(
        TRIM(_xlfn.XLOOKUP($B12, '14Codebook'!I:I, '14Codebook'!J:J)) &lt;&gt; TRIM(_xlfn.XLOOKUP($B12, '15Codebook'!I:I, '15Codebook'!J:J)),
        _xlfn.XLOOKUP($B12, '14Codebook'!I:I, '14Codebook'!J:J),
        ""
    )
)</f>
        <v/>
      </c>
      <c r="L12" t="str">
        <f>IF(
    ISNA(_xlfn.XLOOKUP($B12, '14Codebook'!I:I, '14Codebook'!J:J)),
    _xlfn.XLOOKUP($B12, '13Codebook'!I:I, '13Codebook'!J:J),
    IF(
        TRIM(_xlfn.XLOOKUP($B12, '13Codebook'!I:I, '13Codebook'!J:J)) &lt;&gt; TRIM(_xlfn.XLOOKUP($B12, '14Codebook'!I:I, '14Codebook'!J:J)),
        _xlfn.XLOOKUP($B12, '13Codebook'!I:I, '13Codebook'!J:J),
        ""
    )
)</f>
        <v/>
      </c>
      <c r="M12" t="str">
        <f>IF(
    ISNA(_xlfn.XLOOKUP($B12, '13Codebook'!I:I, '13Codebook'!J:J)),
    _xlfn.XLOOKUP($B12, '12Codebook'!I:I, '12Codebook'!J:J),
    IF(
        TRIM(_xlfn.XLOOKUP($B12, '12Codebook'!I:I, '12Codebook'!J:J)) &lt;&gt; TRIM(_xlfn.XLOOKUP($B12, '13Codebook'!I:I, '13Codebook'!J:J)),
        _xlfn.XLOOKUP($B12, '12Codebook'!I:I, '12Codebook'!J:J),
        ""
    )
)</f>
        <v/>
      </c>
      <c r="N12" t="e">
        <f>IF(
    ISNA(_xlfn.XLOOKUP($B12, '12Codebook'!I:I, '12Codebook'!J:J)),
    _xlfn.XLOOKUP($B12, '11Codebook'!I:I, '11Codebook'!J:J),
    IF(
        TRIM(_xlfn.XLOOKUP($B12, '11Codebook'!I:I, '11Codebook'!J:J)) &lt;&gt; TRIM(_xlfn.XLOOKUP($B12, '12Codebook'!I:I, '12Codebook'!J:J)),
        _xlfn.XLOOKUP($B12, '11Codebook'!I:I, '11Codebook'!J:J),
        ""
    )
)</f>
        <v>#N/A</v>
      </c>
      <c r="O12" t="e">
        <f>IF(
    ISNA(_xlfn.XLOOKUP($B12, '11Codebook'!I:I, '11Codebook'!J:J)),
    _xlfn.XLOOKUP($B12, '10Codebook'!I:I, '10Codebook'!J:J),
    IF(
        TRIM(_xlfn.XLOOKUP($B12, '10Codebook'!I:I, '10Codebook'!J:J)) &lt;&gt; TRIM(_xlfn.XLOOKUP($B12, '11Codebook'!I:I, '11Codebook'!J:J)),
        _xlfn.XLOOKUP($B12, '10Codebook'!I:I, '10Codebook'!J:J),
        ""
    )
)</f>
        <v>#N/A</v>
      </c>
      <c r="P12" t="e">
        <f>IF(
    ISNA(_xlfn.XLOOKUP($B12, '10Codebook'!I:I, '10Codebook'!J:J)),
    _xlfn.XLOOKUP($B12, '09Codebook'!I:I, '09Codebook'!J:J),
    IF(
        TRIM(_xlfn.XLOOKUP($B12, '09Codebook'!I:I, '09Codebook'!J:J)) &lt;&gt; TRIM(_xlfn.XLOOKUP($B12, '10Codebook'!I:I, '10Codebook'!J:J)),
        _xlfn.XLOOKUP($B12, '09Codebook'!I:I, '09Codebook'!J:J),
        ""
    )
)</f>
        <v>#N/A</v>
      </c>
    </row>
    <row r="13" spans="1:16" x14ac:dyDescent="0.2">
      <c r="A13">
        <v>2021</v>
      </c>
      <c r="B13" t="s">
        <v>456</v>
      </c>
      <c r="C13" t="str">
        <f>_xlfn.XLOOKUP(B13,'21Codebook'!I:I,'21Codebook'!J:J)</f>
        <v>Number of joint returns</v>
      </c>
      <c r="E13" t="str">
        <f>IF(_xlfn.XLOOKUP(B13, '20Codebook'!I:I,'20Codebook'!J:J)&lt;&gt;C13, _xlfn.XLOOKUP(B13, '20Codebook'!I:I,'20Codebook'!J:J),"")</f>
        <v/>
      </c>
      <c r="F13" t="str">
        <f>IF(
    ISNA(_xlfn.XLOOKUP($B13, '20Codebook'!I:I, '20Codebook'!J:J)),
    _xlfn.XLOOKUP($B13, '19Codebook'!I:I, '19Codebook'!J:J),
    IF(
        _xlfn.XLOOKUP($B13, '19Codebook'!I:I, '19Codebook'!J:J) &lt;&gt; _xlfn.XLOOKUP($B13, '20Codebook'!I:I, '20Codebook'!J:J),
        _xlfn.XLOOKUP($B13, '19Codebook'!I:I, '19Codebook'!J:J),
        ""
    )
)</f>
        <v/>
      </c>
      <c r="G13" t="str">
        <f>IF(
    ISNA(_xlfn.XLOOKUP($B13, '19Codebook'!I:I, '19Codebook'!J:J)),
    _xlfn.XLOOKUP($B13, '18Codebook'!I:I, '18Codebook'!J:J),
    IF(
        TRIM(_xlfn.XLOOKUP($B13, '18Codebook'!I:I, '18Codebook'!J:J)) &lt;&gt; TRIM(_xlfn.XLOOKUP($B13, '19Codebook'!I:I, '19Codebook'!J:J)),
        _xlfn.XLOOKUP($B13, '18Codebook'!I:I, '18Codebook'!J:J),
        ""
    )
)</f>
        <v/>
      </c>
      <c r="H13" t="str">
        <f>IF(
    ISNA(_xlfn.XLOOKUP($B13, '18Codebook'!I:I, '18Codebook'!J:J)),
    _xlfn.XLOOKUP($B13, '17Codebook'!I:I, '17Codebook'!J:J),
    IF(
        TRIM(_xlfn.XLOOKUP($B13, '17Codebook'!I:I, '17Codebook'!J:J)) &lt;&gt; TRIM(_xlfn.XLOOKUP($B13, '18Codebook'!I:I, '18Codebook'!J:J)),
        _xlfn.XLOOKUP($B13, '17Codebook'!I:I, '17Codebook'!J:J),
        ""
    )
)</f>
        <v/>
      </c>
      <c r="I13" t="str">
        <f>IF(
    ISNA(_xlfn.XLOOKUP($B13, '17Codebook'!I:I, '17Codebook'!J:J)),
    _xlfn.XLOOKUP($B13, '16Codebook'!I:I, '16Codebook'!J:J),
    IF(
        TRIM(_xlfn.XLOOKUP($B13, '16Codebook'!I:I, '16Codebook'!J:J)) &lt;&gt; TRIM(_xlfn.XLOOKUP($B13, '17Codebook'!I:I, '17Codebook'!J:J)),
        _xlfn.XLOOKUP($B13, '16Codebook'!I:I, '16Codebook'!J:J),
        ""
    )
)</f>
        <v/>
      </c>
      <c r="J13" t="str">
        <f>IF(
    ISNA(_xlfn.XLOOKUP($B13, '16Codebook'!I:I, '16Codebook'!J:J)),
    _xlfn.XLOOKUP($B13, '15Codebook'!I:I, '15Codebook'!J:J),
    IF(
        TRIM(_xlfn.XLOOKUP($B13, '15Codebook'!I:I, '15Codebook'!J:J)) &lt;&gt; TRIM(_xlfn.XLOOKUP($B13, '16Codebook'!I:I, '16Codebook'!J:J)),
        _xlfn.XLOOKUP($B13, '15Codebook'!I:I, '15Codebook'!J:J),
        ""
    )
)</f>
        <v/>
      </c>
      <c r="K13" t="str">
        <f>IF(
    ISNA(_xlfn.XLOOKUP($B13, '15Codebook'!I:I, '15Codebook'!J:J)),
    _xlfn.XLOOKUP($B13, '14Codebook'!I:I, '14Codebook'!J:J),
    IF(
        TRIM(_xlfn.XLOOKUP($B13, '14Codebook'!I:I, '14Codebook'!J:J)) &lt;&gt; TRIM(_xlfn.XLOOKUP($B13, '15Codebook'!I:I, '15Codebook'!J:J)),
        _xlfn.XLOOKUP($B13, '14Codebook'!I:I, '14Codebook'!J:J),
        ""
    )
)</f>
        <v/>
      </c>
      <c r="L13" t="str">
        <f>IF(
    ISNA(_xlfn.XLOOKUP($B13, '14Codebook'!I:I, '14Codebook'!J:J)),
    _xlfn.XLOOKUP($B13, '13Codebook'!I:I, '13Codebook'!J:J),
    IF(
        TRIM(_xlfn.XLOOKUP($B13, '13Codebook'!I:I, '13Codebook'!J:J)) &lt;&gt; TRIM(_xlfn.XLOOKUP($B13, '14Codebook'!I:I, '14Codebook'!J:J)),
        _xlfn.XLOOKUP($B13, '13Codebook'!I:I, '13Codebook'!J:J),
        ""
    )
)</f>
        <v/>
      </c>
      <c r="M13" t="str">
        <f>IF(
    ISNA(_xlfn.XLOOKUP($B13, '13Codebook'!I:I, '13Codebook'!J:J)),
    _xlfn.XLOOKUP($B13, '12Codebook'!I:I, '12Codebook'!J:J),
    IF(
        TRIM(_xlfn.XLOOKUP($B13, '12Codebook'!I:I, '12Codebook'!J:J)) &lt;&gt; TRIM(_xlfn.XLOOKUP($B13, '13Codebook'!I:I, '13Codebook'!J:J)),
        _xlfn.XLOOKUP($B13, '12Codebook'!I:I, '12Codebook'!J:J),
        ""
    )
)</f>
        <v/>
      </c>
      <c r="N13" t="str">
        <f>IF(
    ISNA(_xlfn.XLOOKUP($B13, '12Codebook'!I:I, '12Codebook'!J:J)),
    _xlfn.XLOOKUP($B13, '11Codebook'!I:I, '11Codebook'!J:J),
    IF(
        TRIM(_xlfn.XLOOKUP($B13, '11Codebook'!I:I, '11Codebook'!J:J)) &lt;&gt; TRIM(_xlfn.XLOOKUP($B13, '12Codebook'!I:I, '12Codebook'!J:J)),
        _xlfn.XLOOKUP($B13, '11Codebook'!I:I, '11Codebook'!J:J),
        ""
    )
)</f>
        <v/>
      </c>
      <c r="O13" t="str">
        <f>IF(
    ISNA(_xlfn.XLOOKUP($B13, '11Codebook'!I:I, '11Codebook'!J:J)),
    _xlfn.XLOOKUP($B13, '10Codebook'!I:I, '10Codebook'!J:J),
    IF(
        TRIM(_xlfn.XLOOKUP($B13, '10Codebook'!I:I, '10Codebook'!J:J)) &lt;&gt; TRIM(_xlfn.XLOOKUP($B13, '11Codebook'!I:I, '11Codebook'!J:J)),
        _xlfn.XLOOKUP($B13, '10Codebook'!I:I, '10Codebook'!J:J),
        ""
    )
)</f>
        <v/>
      </c>
      <c r="P13" t="str">
        <f>IF(
    ISNA(_xlfn.XLOOKUP($B13, '10Codebook'!I:I, '10Codebook'!J:J)),
    _xlfn.XLOOKUP($B13, '09Codebook'!I:I, '09Codebook'!J:J),
    IF(
        TRIM(_xlfn.XLOOKUP($B13, '09Codebook'!I:I, '09Codebook'!J:J)) &lt;&gt; TRIM(_xlfn.XLOOKUP($B13, '10Codebook'!I:I, '10Codebook'!J:J)),
        _xlfn.XLOOKUP($B13, '09Codebook'!I:I, '09Codebook'!J:J),
        ""
    )
)</f>
        <v/>
      </c>
    </row>
    <row r="14" spans="1:16" x14ac:dyDescent="0.2">
      <c r="A14">
        <v>2021</v>
      </c>
      <c r="B14" t="s">
        <v>457</v>
      </c>
      <c r="C14" t="str">
        <f>_xlfn.XLOOKUP(B14,'21Codebook'!I:I,'21Codebook'!J:J)</f>
        <v>Number of head of household returns</v>
      </c>
      <c r="E14" t="str">
        <f>IF(_xlfn.XLOOKUP(B14, '20Codebook'!I:I,'20Codebook'!J:J)&lt;&gt;C14, _xlfn.XLOOKUP(B14, '20Codebook'!I:I,'20Codebook'!J:J),"")</f>
        <v/>
      </c>
      <c r="F14" t="str">
        <f>IF(
    ISNA(_xlfn.XLOOKUP($B14, '20Codebook'!I:I, '20Codebook'!J:J)),
    _xlfn.XLOOKUP($B14, '19Codebook'!I:I, '19Codebook'!J:J),
    IF(
        _xlfn.XLOOKUP($B14, '19Codebook'!I:I, '19Codebook'!J:J) &lt;&gt; _xlfn.XLOOKUP($B14, '20Codebook'!I:I, '20Codebook'!J:J),
        _xlfn.XLOOKUP($B14, '19Codebook'!I:I, '19Codebook'!J:J),
        ""
    )
)</f>
        <v/>
      </c>
      <c r="G14" t="str">
        <f>IF(
    ISNA(_xlfn.XLOOKUP($B14, '19Codebook'!I:I, '19Codebook'!J:J)),
    _xlfn.XLOOKUP($B14, '18Codebook'!I:I, '18Codebook'!J:J),
    IF(
        TRIM(_xlfn.XLOOKUP($B14, '18Codebook'!I:I, '18Codebook'!J:J)) &lt;&gt; TRIM(_xlfn.XLOOKUP($B14, '19Codebook'!I:I, '19Codebook'!J:J)),
        _xlfn.XLOOKUP($B14, '18Codebook'!I:I, '18Codebook'!J:J),
        ""
    )
)</f>
        <v/>
      </c>
      <c r="H14" t="str">
        <f>IF(
    ISNA(_xlfn.XLOOKUP($B14, '18Codebook'!I:I, '18Codebook'!J:J)),
    _xlfn.XLOOKUP($B14, '17Codebook'!I:I, '17Codebook'!J:J),
    IF(
        TRIM(_xlfn.XLOOKUP($B14, '17Codebook'!I:I, '17Codebook'!J:J)) &lt;&gt; TRIM(_xlfn.XLOOKUP($B14, '18Codebook'!I:I, '18Codebook'!J:J)),
        _xlfn.XLOOKUP($B14, '17Codebook'!I:I, '17Codebook'!J:J),
        ""
    )
)</f>
        <v/>
      </c>
      <c r="I14" t="str">
        <f>IF(
    ISNA(_xlfn.XLOOKUP($B14, '17Codebook'!I:I, '17Codebook'!J:J)),
    _xlfn.XLOOKUP($B14, '16Codebook'!I:I, '16Codebook'!J:J),
    IF(
        TRIM(_xlfn.XLOOKUP($B14, '16Codebook'!I:I, '16Codebook'!J:J)) &lt;&gt; TRIM(_xlfn.XLOOKUP($B14, '17Codebook'!I:I, '17Codebook'!J:J)),
        _xlfn.XLOOKUP($B14, '16Codebook'!I:I, '16Codebook'!J:J),
        ""
    )
)</f>
        <v/>
      </c>
      <c r="J14" t="str">
        <f>IF(
    ISNA(_xlfn.XLOOKUP($B14, '16Codebook'!I:I, '16Codebook'!J:J)),
    _xlfn.XLOOKUP($B14, '15Codebook'!I:I, '15Codebook'!J:J),
    IF(
        TRIM(_xlfn.XLOOKUP($B14, '15Codebook'!I:I, '15Codebook'!J:J)) &lt;&gt; TRIM(_xlfn.XLOOKUP($B14, '16Codebook'!I:I, '16Codebook'!J:J)),
        _xlfn.XLOOKUP($B14, '15Codebook'!I:I, '15Codebook'!J:J),
        ""
    )
)</f>
        <v/>
      </c>
      <c r="K14" t="str">
        <f>IF(
    ISNA(_xlfn.XLOOKUP($B14, '15Codebook'!I:I, '15Codebook'!J:J)),
    _xlfn.XLOOKUP($B14, '14Codebook'!I:I, '14Codebook'!J:J),
    IF(
        TRIM(_xlfn.XLOOKUP($B14, '14Codebook'!I:I, '14Codebook'!J:J)) &lt;&gt; TRIM(_xlfn.XLOOKUP($B14, '15Codebook'!I:I, '15Codebook'!J:J)),
        _xlfn.XLOOKUP($B14, '14Codebook'!I:I, '14Codebook'!J:J),
        ""
    )
)</f>
        <v/>
      </c>
      <c r="L14" t="str">
        <f>IF(
    ISNA(_xlfn.XLOOKUP($B14, '14Codebook'!I:I, '14Codebook'!J:J)),
    _xlfn.XLOOKUP($B14, '13Codebook'!I:I, '13Codebook'!J:J),
    IF(
        TRIM(_xlfn.XLOOKUP($B14, '13Codebook'!I:I, '13Codebook'!J:J)) &lt;&gt; TRIM(_xlfn.XLOOKUP($B14, '14Codebook'!I:I, '14Codebook'!J:J)),
        _xlfn.XLOOKUP($B14, '13Codebook'!I:I, '13Codebook'!J:J),
        ""
    )
)</f>
        <v/>
      </c>
      <c r="M14" t="str">
        <f>IF(
    ISNA(_xlfn.XLOOKUP($B14, '13Codebook'!I:I, '13Codebook'!J:J)),
    _xlfn.XLOOKUP($B14, '12Codebook'!I:I, '12Codebook'!J:J),
    IF(
        TRIM(_xlfn.XLOOKUP($B14, '12Codebook'!I:I, '12Codebook'!J:J)) &lt;&gt; TRIM(_xlfn.XLOOKUP($B14, '13Codebook'!I:I, '13Codebook'!J:J)),
        _xlfn.XLOOKUP($B14, '12Codebook'!I:I, '12Codebook'!J:J),
        ""
    )
)</f>
        <v/>
      </c>
      <c r="N14" t="e">
        <f>IF(
    ISNA(_xlfn.XLOOKUP($B14, '12Codebook'!I:I, '12Codebook'!J:J)),
    _xlfn.XLOOKUP($B14, '11Codebook'!I:I, '11Codebook'!J:J),
    IF(
        TRIM(_xlfn.XLOOKUP($B14, '11Codebook'!I:I, '11Codebook'!J:J)) &lt;&gt; TRIM(_xlfn.XLOOKUP($B14, '12Codebook'!I:I, '12Codebook'!J:J)),
        _xlfn.XLOOKUP($B14, '11Codebook'!I:I, '11Codebook'!J:J),
        ""
    )
)</f>
        <v>#N/A</v>
      </c>
      <c r="O14" t="e">
        <f>IF(
    ISNA(_xlfn.XLOOKUP($B14, '11Codebook'!I:I, '11Codebook'!J:J)),
    _xlfn.XLOOKUP($B14, '10Codebook'!I:I, '10Codebook'!J:J),
    IF(
        TRIM(_xlfn.XLOOKUP($B14, '10Codebook'!I:I, '10Codebook'!J:J)) &lt;&gt; TRIM(_xlfn.XLOOKUP($B14, '11Codebook'!I:I, '11Codebook'!J:J)),
        _xlfn.XLOOKUP($B14, '10Codebook'!I:I, '10Codebook'!J:J),
        ""
    )
)</f>
        <v>#N/A</v>
      </c>
      <c r="P14" t="e">
        <f>IF(
    ISNA(_xlfn.XLOOKUP($B14, '10Codebook'!I:I, '10Codebook'!J:J)),
    _xlfn.XLOOKUP($B14, '09Codebook'!I:I, '09Codebook'!J:J),
    IF(
        TRIM(_xlfn.XLOOKUP($B14, '09Codebook'!I:I, '09Codebook'!J:J)) &lt;&gt; TRIM(_xlfn.XLOOKUP($B14, '10Codebook'!I:I, '10Codebook'!J:J)),
        _xlfn.XLOOKUP($B14, '09Codebook'!I:I, '09Codebook'!J:J),
        ""
    )
)</f>
        <v>#N/A</v>
      </c>
    </row>
    <row r="15" spans="1:16" x14ac:dyDescent="0.2">
      <c r="A15">
        <v>2021</v>
      </c>
      <c r="B15" t="s">
        <v>458</v>
      </c>
      <c r="C15" t="str">
        <f>_xlfn.XLOOKUP(B15,'21Codebook'!I:I,'21Codebook'!J:J)</f>
        <v>Number of electronically filed returns</v>
      </c>
      <c r="E15" t="str">
        <f>IF(_xlfn.XLOOKUP(B15, '20Codebook'!I:I,'20Codebook'!J:J)&lt;&gt;C15, _xlfn.XLOOKUP(B15, '20Codebook'!I:I,'20Codebook'!J:J),"")</f>
        <v/>
      </c>
      <c r="F15" t="str">
        <f>IF(
    ISNA(_xlfn.XLOOKUP($B15, '20Codebook'!I:I, '20Codebook'!J:J)),
    _xlfn.XLOOKUP($B15, '19Codebook'!I:I, '19Codebook'!J:J),
    IF(
        _xlfn.XLOOKUP($B15, '19Codebook'!I:I, '19Codebook'!J:J) &lt;&gt; _xlfn.XLOOKUP($B15, '20Codebook'!I:I, '20Codebook'!J:J),
        _xlfn.XLOOKUP($B15, '19Codebook'!I:I, '19Codebook'!J:J),
        ""
    )
)</f>
        <v/>
      </c>
      <c r="G15" t="str">
        <f>IF(
    ISNA(_xlfn.XLOOKUP($B15, '19Codebook'!I:I, '19Codebook'!J:J)),
    _xlfn.XLOOKUP($B15, '18Codebook'!I:I, '18Codebook'!J:J),
    IF(
        TRIM(_xlfn.XLOOKUP($B15, '18Codebook'!I:I, '18Codebook'!J:J)) &lt;&gt; TRIM(_xlfn.XLOOKUP($B15, '19Codebook'!I:I, '19Codebook'!J:J)),
        _xlfn.XLOOKUP($B15, '18Codebook'!I:I, '18Codebook'!J:J),
        ""
    )
)</f>
        <v/>
      </c>
      <c r="H15" t="str">
        <f>IF(
    ISNA(_xlfn.XLOOKUP($B15, '18Codebook'!I:I, '18Codebook'!J:J)),
    _xlfn.XLOOKUP($B15, '17Codebook'!I:I, '17Codebook'!J:J),
    IF(
        TRIM(_xlfn.XLOOKUP($B15, '17Codebook'!I:I, '17Codebook'!J:J)) &lt;&gt; TRIM(_xlfn.XLOOKUP($B15, '18Codebook'!I:I, '18Codebook'!J:J)),
        _xlfn.XLOOKUP($B15, '17Codebook'!I:I, '17Codebook'!J:J),
        ""
    )
)</f>
        <v/>
      </c>
      <c r="I15" t="e">
        <f>IF(
    ISNA(_xlfn.XLOOKUP($B15, '17Codebook'!I:I, '17Codebook'!J:J)),
    _xlfn.XLOOKUP($B15, '16Codebook'!I:I, '16Codebook'!J:J),
    IF(
        TRIM(_xlfn.XLOOKUP($B15, '16Codebook'!I:I, '16Codebook'!J:J)) &lt;&gt; TRIM(_xlfn.XLOOKUP($B15, '17Codebook'!I:I, '17Codebook'!J:J)),
        _xlfn.XLOOKUP($B15, '16Codebook'!I:I, '16Codebook'!J:J),
        ""
    )
)</f>
        <v>#N/A</v>
      </c>
      <c r="J15" t="e">
        <f>IF(
    ISNA(_xlfn.XLOOKUP($B15, '16Codebook'!I:I, '16Codebook'!J:J)),
    _xlfn.XLOOKUP($B15, '15Codebook'!I:I, '15Codebook'!J:J),
    IF(
        TRIM(_xlfn.XLOOKUP($B15, '15Codebook'!I:I, '15Codebook'!J:J)) &lt;&gt; TRIM(_xlfn.XLOOKUP($B15, '16Codebook'!I:I, '16Codebook'!J:J)),
        _xlfn.XLOOKUP($B15, '15Codebook'!I:I, '15Codebook'!J:J),
        ""
    )
)</f>
        <v>#N/A</v>
      </c>
      <c r="K15" t="e">
        <f>IF(
    ISNA(_xlfn.XLOOKUP($B15, '15Codebook'!I:I, '15Codebook'!J:J)),
    _xlfn.XLOOKUP($B15, '14Codebook'!I:I, '14Codebook'!J:J),
    IF(
        TRIM(_xlfn.XLOOKUP($B15, '14Codebook'!I:I, '14Codebook'!J:J)) &lt;&gt; TRIM(_xlfn.XLOOKUP($B15, '15Codebook'!I:I, '15Codebook'!J:J)),
        _xlfn.XLOOKUP($B15, '14Codebook'!I:I, '14Codebook'!J:J),
        ""
    )
)</f>
        <v>#N/A</v>
      </c>
      <c r="L15" t="e">
        <f>IF(
    ISNA(_xlfn.XLOOKUP($B15, '14Codebook'!I:I, '14Codebook'!J:J)),
    _xlfn.XLOOKUP($B15, '13Codebook'!I:I, '13Codebook'!J:J),
    IF(
        TRIM(_xlfn.XLOOKUP($B15, '13Codebook'!I:I, '13Codebook'!J:J)) &lt;&gt; TRIM(_xlfn.XLOOKUP($B15, '14Codebook'!I:I, '14Codebook'!J:J)),
        _xlfn.XLOOKUP($B15, '13Codebook'!I:I, '13Codebook'!J:J),
        ""
    )
)</f>
        <v>#N/A</v>
      </c>
      <c r="M15" t="e">
        <f>IF(
    ISNA(_xlfn.XLOOKUP($B15, '13Codebook'!I:I, '13Codebook'!J:J)),
    _xlfn.XLOOKUP($B15, '12Codebook'!I:I, '12Codebook'!J:J),
    IF(
        TRIM(_xlfn.XLOOKUP($B15, '12Codebook'!I:I, '12Codebook'!J:J)) &lt;&gt; TRIM(_xlfn.XLOOKUP($B15, '13Codebook'!I:I, '13Codebook'!J:J)),
        _xlfn.XLOOKUP($B15, '12Codebook'!I:I, '12Codebook'!J:J),
        ""
    )
)</f>
        <v>#N/A</v>
      </c>
      <c r="N15" t="e">
        <f>IF(
    ISNA(_xlfn.XLOOKUP($B15, '12Codebook'!I:I, '12Codebook'!J:J)),
    _xlfn.XLOOKUP($B15, '11Codebook'!I:I, '11Codebook'!J:J),
    IF(
        TRIM(_xlfn.XLOOKUP($B15, '11Codebook'!I:I, '11Codebook'!J:J)) &lt;&gt; TRIM(_xlfn.XLOOKUP($B15, '12Codebook'!I:I, '12Codebook'!J:J)),
        _xlfn.XLOOKUP($B15, '11Codebook'!I:I, '11Codebook'!J:J),
        ""
    )
)</f>
        <v>#N/A</v>
      </c>
      <c r="O15" t="e">
        <f>IF(
    ISNA(_xlfn.XLOOKUP($B15, '11Codebook'!I:I, '11Codebook'!J:J)),
    _xlfn.XLOOKUP($B15, '10Codebook'!I:I, '10Codebook'!J:J),
    IF(
        TRIM(_xlfn.XLOOKUP($B15, '10Codebook'!I:I, '10Codebook'!J:J)) &lt;&gt; TRIM(_xlfn.XLOOKUP($B15, '11Codebook'!I:I, '11Codebook'!J:J)),
        _xlfn.XLOOKUP($B15, '10Codebook'!I:I, '10Codebook'!J:J),
        ""
    )
)</f>
        <v>#N/A</v>
      </c>
      <c r="P15" t="e">
        <f>IF(
    ISNA(_xlfn.XLOOKUP($B15, '10Codebook'!I:I, '10Codebook'!J:J)),
    _xlfn.XLOOKUP($B15, '09Codebook'!I:I, '09Codebook'!J:J),
    IF(
        TRIM(_xlfn.XLOOKUP($B15, '09Codebook'!I:I, '09Codebook'!J:J)) &lt;&gt; TRIM(_xlfn.XLOOKUP($B15, '10Codebook'!I:I, '10Codebook'!J:J)),
        _xlfn.XLOOKUP($B15, '09Codebook'!I:I, '09Codebook'!J:J),
        ""
    )
)</f>
        <v>#N/A</v>
      </c>
    </row>
    <row r="16" spans="1:16" x14ac:dyDescent="0.2">
      <c r="A16">
        <v>2021</v>
      </c>
      <c r="B16" t="s">
        <v>459</v>
      </c>
      <c r="C16" t="str">
        <f>_xlfn.XLOOKUP(B16,'21Codebook'!I:I,'21Codebook'!J:J)</f>
        <v>Number of computer prepared paper returns</v>
      </c>
      <c r="E16" t="str">
        <f>IF(_xlfn.XLOOKUP(B16, '20Codebook'!I:I,'20Codebook'!J:J)&lt;&gt;C16, _xlfn.XLOOKUP(B16, '20Codebook'!I:I,'20Codebook'!J:J),"")</f>
        <v/>
      </c>
      <c r="F16" t="str">
        <f>IF(
    ISNA(_xlfn.XLOOKUP($B16, '20Codebook'!I:I, '20Codebook'!J:J)),
    _xlfn.XLOOKUP($B16, '19Codebook'!I:I, '19Codebook'!J:J),
    IF(
        _xlfn.XLOOKUP($B16, '19Codebook'!I:I, '19Codebook'!J:J) &lt;&gt; _xlfn.XLOOKUP($B16, '20Codebook'!I:I, '20Codebook'!J:J),
        _xlfn.XLOOKUP($B16, '19Codebook'!I:I, '19Codebook'!J:J),
        ""
    )
)</f>
        <v/>
      </c>
      <c r="G16" t="str">
        <f>IF(
    ISNA(_xlfn.XLOOKUP($B16, '19Codebook'!I:I, '19Codebook'!J:J)),
    _xlfn.XLOOKUP($B16, '18Codebook'!I:I, '18Codebook'!J:J),
    IF(
        TRIM(_xlfn.XLOOKUP($B16, '18Codebook'!I:I, '18Codebook'!J:J)) &lt;&gt; TRIM(_xlfn.XLOOKUP($B16, '19Codebook'!I:I, '19Codebook'!J:J)),
        _xlfn.XLOOKUP($B16, '18Codebook'!I:I, '18Codebook'!J:J),
        ""
    )
)</f>
        <v/>
      </c>
      <c r="H16" t="str">
        <f>IF(
    ISNA(_xlfn.XLOOKUP($B16, '18Codebook'!I:I, '18Codebook'!J:J)),
    _xlfn.XLOOKUP($B16, '17Codebook'!I:I, '17Codebook'!J:J),
    IF(
        TRIM(_xlfn.XLOOKUP($B16, '17Codebook'!I:I, '17Codebook'!J:J)) &lt;&gt; TRIM(_xlfn.XLOOKUP($B16, '18Codebook'!I:I, '18Codebook'!J:J)),
        _xlfn.XLOOKUP($B16, '17Codebook'!I:I, '17Codebook'!J:J),
        ""
    )
)</f>
        <v/>
      </c>
      <c r="I16" t="e">
        <f>IF(
    ISNA(_xlfn.XLOOKUP($B16, '17Codebook'!I:I, '17Codebook'!J:J)),
    _xlfn.XLOOKUP($B16, '16Codebook'!I:I, '16Codebook'!J:J),
    IF(
        TRIM(_xlfn.XLOOKUP($B16, '16Codebook'!I:I, '16Codebook'!J:J)) &lt;&gt; TRIM(_xlfn.XLOOKUP($B16, '17Codebook'!I:I, '17Codebook'!J:J)),
        _xlfn.XLOOKUP($B16, '16Codebook'!I:I, '16Codebook'!J:J),
        ""
    )
)</f>
        <v>#N/A</v>
      </c>
      <c r="J16" t="e">
        <f>IF(
    ISNA(_xlfn.XLOOKUP($B16, '16Codebook'!I:I, '16Codebook'!J:J)),
    _xlfn.XLOOKUP($B16, '15Codebook'!I:I, '15Codebook'!J:J),
    IF(
        TRIM(_xlfn.XLOOKUP($B16, '15Codebook'!I:I, '15Codebook'!J:J)) &lt;&gt; TRIM(_xlfn.XLOOKUP($B16, '16Codebook'!I:I, '16Codebook'!J:J)),
        _xlfn.XLOOKUP($B16, '15Codebook'!I:I, '15Codebook'!J:J),
        ""
    )
)</f>
        <v>#N/A</v>
      </c>
      <c r="K16" t="e">
        <f>IF(
    ISNA(_xlfn.XLOOKUP($B16, '15Codebook'!I:I, '15Codebook'!J:J)),
    _xlfn.XLOOKUP($B16, '14Codebook'!I:I, '14Codebook'!J:J),
    IF(
        TRIM(_xlfn.XLOOKUP($B16, '14Codebook'!I:I, '14Codebook'!J:J)) &lt;&gt; TRIM(_xlfn.XLOOKUP($B16, '15Codebook'!I:I, '15Codebook'!J:J)),
        _xlfn.XLOOKUP($B16, '14Codebook'!I:I, '14Codebook'!J:J),
        ""
    )
)</f>
        <v>#N/A</v>
      </c>
      <c r="L16" t="e">
        <f>IF(
    ISNA(_xlfn.XLOOKUP($B16, '14Codebook'!I:I, '14Codebook'!J:J)),
    _xlfn.XLOOKUP($B16, '13Codebook'!I:I, '13Codebook'!J:J),
    IF(
        TRIM(_xlfn.XLOOKUP($B16, '13Codebook'!I:I, '13Codebook'!J:J)) &lt;&gt; TRIM(_xlfn.XLOOKUP($B16, '14Codebook'!I:I, '14Codebook'!J:J)),
        _xlfn.XLOOKUP($B16, '13Codebook'!I:I, '13Codebook'!J:J),
        ""
    )
)</f>
        <v>#N/A</v>
      </c>
      <c r="M16" t="e">
        <f>IF(
    ISNA(_xlfn.XLOOKUP($B16, '13Codebook'!I:I, '13Codebook'!J:J)),
    _xlfn.XLOOKUP($B16, '12Codebook'!I:I, '12Codebook'!J:J),
    IF(
        TRIM(_xlfn.XLOOKUP($B16, '12Codebook'!I:I, '12Codebook'!J:J)) &lt;&gt; TRIM(_xlfn.XLOOKUP($B16, '13Codebook'!I:I, '13Codebook'!J:J)),
        _xlfn.XLOOKUP($B16, '12Codebook'!I:I, '12Codebook'!J:J),
        ""
    )
)</f>
        <v>#N/A</v>
      </c>
      <c r="N16" t="e">
        <f>IF(
    ISNA(_xlfn.XLOOKUP($B16, '12Codebook'!I:I, '12Codebook'!J:J)),
    _xlfn.XLOOKUP($B16, '11Codebook'!I:I, '11Codebook'!J:J),
    IF(
        TRIM(_xlfn.XLOOKUP($B16, '11Codebook'!I:I, '11Codebook'!J:J)) &lt;&gt; TRIM(_xlfn.XLOOKUP($B16, '12Codebook'!I:I, '12Codebook'!J:J)),
        _xlfn.XLOOKUP($B16, '11Codebook'!I:I, '11Codebook'!J:J),
        ""
    )
)</f>
        <v>#N/A</v>
      </c>
      <c r="O16" t="e">
        <f>IF(
    ISNA(_xlfn.XLOOKUP($B16, '11Codebook'!I:I, '11Codebook'!J:J)),
    _xlfn.XLOOKUP($B16, '10Codebook'!I:I, '10Codebook'!J:J),
    IF(
        TRIM(_xlfn.XLOOKUP($B16, '10Codebook'!I:I, '10Codebook'!J:J)) &lt;&gt; TRIM(_xlfn.XLOOKUP($B16, '11Codebook'!I:I, '11Codebook'!J:J)),
        _xlfn.XLOOKUP($B16, '10Codebook'!I:I, '10Codebook'!J:J),
        ""
    )
)</f>
        <v>#N/A</v>
      </c>
      <c r="P16" t="e">
        <f>IF(
    ISNA(_xlfn.XLOOKUP($B16, '10Codebook'!I:I, '10Codebook'!J:J)),
    _xlfn.XLOOKUP($B16, '09Codebook'!I:I, '09Codebook'!J:J),
    IF(
        TRIM(_xlfn.XLOOKUP($B16, '09Codebook'!I:I, '09Codebook'!J:J)) &lt;&gt; TRIM(_xlfn.XLOOKUP($B16, '10Codebook'!I:I, '10Codebook'!J:J)),
        _xlfn.XLOOKUP($B16, '09Codebook'!I:I, '09Codebook'!J:J),
        ""
    )
)</f>
        <v>#N/A</v>
      </c>
    </row>
    <row r="17" spans="1:16" x14ac:dyDescent="0.2">
      <c r="A17">
        <v>2021</v>
      </c>
      <c r="B17" t="s">
        <v>460</v>
      </c>
      <c r="C17" t="str">
        <f>_xlfn.XLOOKUP(B17,'21Codebook'!I:I,'21Codebook'!J:J)</f>
        <v>Number of returns with paid preparer's signature</v>
      </c>
      <c r="E17" t="str">
        <f>IF(_xlfn.XLOOKUP(B17, '20Codebook'!I:I,'20Codebook'!J:J)&lt;&gt;C17, _xlfn.XLOOKUP(B17, '20Codebook'!I:I,'20Codebook'!J:J),"")</f>
        <v/>
      </c>
      <c r="F17" t="str">
        <f>IF(
    ISNA(_xlfn.XLOOKUP($B17, '20Codebook'!I:I, '20Codebook'!J:J)),
    _xlfn.XLOOKUP($B17, '19Codebook'!I:I, '19Codebook'!J:J),
    IF(
        _xlfn.XLOOKUP($B17, '19Codebook'!I:I, '19Codebook'!J:J) &lt;&gt; _xlfn.XLOOKUP($B17, '20Codebook'!I:I, '20Codebook'!J:J),
        _xlfn.XLOOKUP($B17, '19Codebook'!I:I, '19Codebook'!J:J),
        ""
    )
)</f>
        <v/>
      </c>
      <c r="G17" t="str">
        <f>IF(
    ISNA(_xlfn.XLOOKUP($B17, '19Codebook'!I:I, '19Codebook'!J:J)),
    _xlfn.XLOOKUP($B17, '18Codebook'!I:I, '18Codebook'!J:J),
    IF(
        TRIM(_xlfn.XLOOKUP($B17, '18Codebook'!I:I, '18Codebook'!J:J)) &lt;&gt; TRIM(_xlfn.XLOOKUP($B17, '19Codebook'!I:I, '19Codebook'!J:J)),
        _xlfn.XLOOKUP($B17, '18Codebook'!I:I, '18Codebook'!J:J),
        ""
    )
)</f>
        <v/>
      </c>
      <c r="H17" t="str">
        <f>IF(
    ISNA(_xlfn.XLOOKUP($B17, '18Codebook'!I:I, '18Codebook'!J:J)),
    _xlfn.XLOOKUP($B17, '17Codebook'!I:I, '17Codebook'!J:J),
    IF(
        TRIM(_xlfn.XLOOKUP($B17, '17Codebook'!I:I, '17Codebook'!J:J)) &lt;&gt; TRIM(_xlfn.XLOOKUP($B17, '18Codebook'!I:I, '18Codebook'!J:J)),
        _xlfn.XLOOKUP($B17, '17Codebook'!I:I, '17Codebook'!J:J),
        ""
    )
)</f>
        <v/>
      </c>
      <c r="I17" t="str">
        <f>IF(
    ISNA(_xlfn.XLOOKUP($B17, '17Codebook'!I:I, '17Codebook'!J:J)),
    _xlfn.XLOOKUP($B17, '16Codebook'!I:I, '16Codebook'!J:J),
    IF(
        TRIM(_xlfn.XLOOKUP($B17, '16Codebook'!I:I, '16Codebook'!J:J)) &lt;&gt; TRIM(_xlfn.XLOOKUP($B17, '17Codebook'!I:I, '17Codebook'!J:J)),
        _xlfn.XLOOKUP($B17, '16Codebook'!I:I, '16Codebook'!J:J),
        ""
    )
)</f>
        <v/>
      </c>
      <c r="J17" t="str">
        <f>IF(
    ISNA(_xlfn.XLOOKUP($B17, '16Codebook'!I:I, '16Codebook'!J:J)),
    _xlfn.XLOOKUP($B17, '15Codebook'!I:I, '15Codebook'!J:J),
    IF(
        TRIM(_xlfn.XLOOKUP($B17, '15Codebook'!I:I, '15Codebook'!J:J)) &lt;&gt; TRIM(_xlfn.XLOOKUP($B17, '16Codebook'!I:I, '16Codebook'!J:J)),
        _xlfn.XLOOKUP($B17, '15Codebook'!I:I, '15Codebook'!J:J),
        ""
    )
)</f>
        <v/>
      </c>
      <c r="K17" t="str">
        <f>IF(
    ISNA(_xlfn.XLOOKUP($B17, '15Codebook'!I:I, '15Codebook'!J:J)),
    _xlfn.XLOOKUP($B17, '14Codebook'!I:I, '14Codebook'!J:J),
    IF(
        TRIM(_xlfn.XLOOKUP($B17, '14Codebook'!I:I, '14Codebook'!J:J)) &lt;&gt; TRIM(_xlfn.XLOOKUP($B17, '15Codebook'!I:I, '15Codebook'!J:J)),
        _xlfn.XLOOKUP($B17, '14Codebook'!I:I, '14Codebook'!J:J),
        ""
    )
)</f>
        <v/>
      </c>
      <c r="L17" t="str">
        <f>IF(
    ISNA(_xlfn.XLOOKUP($B17, '14Codebook'!I:I, '14Codebook'!J:J)),
    _xlfn.XLOOKUP($B17, '13Codebook'!I:I, '13Codebook'!J:J),
    IF(
        TRIM(_xlfn.XLOOKUP($B17, '13Codebook'!I:I, '13Codebook'!J:J)) &lt;&gt; TRIM(_xlfn.XLOOKUP($B17, '14Codebook'!I:I, '14Codebook'!J:J)),
        _xlfn.XLOOKUP($B17, '13Codebook'!I:I, '13Codebook'!J:J),
        ""
    )
)</f>
        <v/>
      </c>
      <c r="M17" t="str">
        <f>IF(
    ISNA(_xlfn.XLOOKUP($B17, '13Codebook'!I:I, '13Codebook'!J:J)),
    _xlfn.XLOOKUP($B17, '12Codebook'!I:I, '12Codebook'!J:J),
    IF(
        TRIM(_xlfn.XLOOKUP($B17, '12Codebook'!I:I, '12Codebook'!J:J)) &lt;&gt; TRIM(_xlfn.XLOOKUP($B17, '13Codebook'!I:I, '13Codebook'!J:J)),
        _xlfn.XLOOKUP($B17, '12Codebook'!I:I, '12Codebook'!J:J),
        ""
    )
)</f>
        <v/>
      </c>
      <c r="N17" t="str">
        <f>IF(
    ISNA(_xlfn.XLOOKUP($B17, '12Codebook'!I:I, '12Codebook'!J:J)),
    _xlfn.XLOOKUP($B17, '11Codebook'!I:I, '11Codebook'!J:J),
    IF(
        TRIM(_xlfn.XLOOKUP($B17, '11Codebook'!I:I, '11Codebook'!J:J)) &lt;&gt; TRIM(_xlfn.XLOOKUP($B17, '12Codebook'!I:I, '12Codebook'!J:J)),
        _xlfn.XLOOKUP($B17, '11Codebook'!I:I, '11Codebook'!J:J),
        ""
    )
)</f>
        <v/>
      </c>
      <c r="O17" t="str">
        <f>IF(
    ISNA(_xlfn.XLOOKUP($B17, '11Codebook'!I:I, '11Codebook'!J:J)),
    _xlfn.XLOOKUP($B17, '10Codebook'!I:I, '10Codebook'!J:J),
    IF(
        TRIM(_xlfn.XLOOKUP($B17, '10Codebook'!I:I, '10Codebook'!J:J)) &lt;&gt; TRIM(_xlfn.XLOOKUP($B17, '11Codebook'!I:I, '11Codebook'!J:J)),
        _xlfn.XLOOKUP($B17, '10Codebook'!I:I, '10Codebook'!J:J),
        ""
    )
)</f>
        <v/>
      </c>
      <c r="P17" t="str">
        <f>IF(
    ISNA(_xlfn.XLOOKUP($B17, '10Codebook'!I:I, '10Codebook'!J:J)),
    _xlfn.XLOOKUP($B17, '09Codebook'!I:I, '09Codebook'!J:J),
    IF(
        TRIM(_xlfn.XLOOKUP($B17, '09Codebook'!I:I, '09Codebook'!J:J)) &lt;&gt; TRIM(_xlfn.XLOOKUP($B17, '10Codebook'!I:I, '10Codebook'!J:J)),
        _xlfn.XLOOKUP($B17, '09Codebook'!I:I, '09Codebook'!J:J),
        ""
    )
)</f>
        <v/>
      </c>
    </row>
    <row r="18" spans="1:16" x14ac:dyDescent="0.2">
      <c r="A18">
        <v>2021</v>
      </c>
      <c r="B18" t="s">
        <v>461</v>
      </c>
      <c r="C18" t="str">
        <f>_xlfn.XLOOKUP(B18,'21Codebook'!I:I,'21Codebook'!J:J)</f>
        <v>Number of returns with direct deposit</v>
      </c>
      <c r="E18" t="str">
        <f>IF(_xlfn.XLOOKUP(B18, '20Codebook'!I:I,'20Codebook'!J:J)&lt;&gt;C18, _xlfn.XLOOKUP(B18, '20Codebook'!I:I,'20Codebook'!J:J),"")</f>
        <v/>
      </c>
      <c r="F18" t="str">
        <f>IF(
    ISNA(_xlfn.XLOOKUP($B18, '20Codebook'!I:I, '20Codebook'!J:J)),
    _xlfn.XLOOKUP($B18, '19Codebook'!I:I, '19Codebook'!J:J),
    IF(
        _xlfn.XLOOKUP($B18, '19Codebook'!I:I, '19Codebook'!J:J) &lt;&gt; _xlfn.XLOOKUP($B18, '20Codebook'!I:I, '20Codebook'!J:J),
        _xlfn.XLOOKUP($B18, '19Codebook'!I:I, '19Codebook'!J:J),
        ""
    )
)</f>
        <v/>
      </c>
      <c r="G18" t="str">
        <f>IF(
    ISNA(_xlfn.XLOOKUP($B18, '19Codebook'!I:I, '19Codebook'!J:J)),
    _xlfn.XLOOKUP($B18, '18Codebook'!I:I, '18Codebook'!J:J),
    IF(
        TRIM(_xlfn.XLOOKUP($B18, '18Codebook'!I:I, '18Codebook'!J:J)) &lt;&gt; TRIM(_xlfn.XLOOKUP($B18, '19Codebook'!I:I, '19Codebook'!J:J)),
        _xlfn.XLOOKUP($B18, '18Codebook'!I:I, '18Codebook'!J:J),
        ""
    )
)</f>
        <v/>
      </c>
      <c r="H18" t="str">
        <f>IF(
    ISNA(_xlfn.XLOOKUP($B18, '18Codebook'!I:I, '18Codebook'!J:J)),
    _xlfn.XLOOKUP($B18, '17Codebook'!I:I, '17Codebook'!J:J),
    IF(
        TRIM(_xlfn.XLOOKUP($B18, '17Codebook'!I:I, '17Codebook'!J:J)) &lt;&gt; TRIM(_xlfn.XLOOKUP($B18, '18Codebook'!I:I, '18Codebook'!J:J)),
        _xlfn.XLOOKUP($B18, '17Codebook'!I:I, '17Codebook'!J:J),
        ""
    )
)</f>
        <v/>
      </c>
      <c r="I18" t="e">
        <f>IF(
    ISNA(_xlfn.XLOOKUP($B18, '17Codebook'!I:I, '17Codebook'!J:J)),
    _xlfn.XLOOKUP($B18, '16Codebook'!I:I, '16Codebook'!J:J),
    IF(
        TRIM(_xlfn.XLOOKUP($B18, '16Codebook'!I:I, '16Codebook'!J:J)) &lt;&gt; TRIM(_xlfn.XLOOKUP($B18, '17Codebook'!I:I, '17Codebook'!J:J)),
        _xlfn.XLOOKUP($B18, '16Codebook'!I:I, '16Codebook'!J:J),
        ""
    )
)</f>
        <v>#N/A</v>
      </c>
      <c r="J18" t="e">
        <f>IF(
    ISNA(_xlfn.XLOOKUP($B18, '16Codebook'!I:I, '16Codebook'!J:J)),
    _xlfn.XLOOKUP($B18, '15Codebook'!I:I, '15Codebook'!J:J),
    IF(
        TRIM(_xlfn.XLOOKUP($B18, '15Codebook'!I:I, '15Codebook'!J:J)) &lt;&gt; TRIM(_xlfn.XLOOKUP($B18, '16Codebook'!I:I, '16Codebook'!J:J)),
        _xlfn.XLOOKUP($B18, '15Codebook'!I:I, '15Codebook'!J:J),
        ""
    )
)</f>
        <v>#N/A</v>
      </c>
      <c r="K18" t="e">
        <f>IF(
    ISNA(_xlfn.XLOOKUP($B18, '15Codebook'!I:I, '15Codebook'!J:J)),
    _xlfn.XLOOKUP($B18, '14Codebook'!I:I, '14Codebook'!J:J),
    IF(
        TRIM(_xlfn.XLOOKUP($B18, '14Codebook'!I:I, '14Codebook'!J:J)) &lt;&gt; TRIM(_xlfn.XLOOKUP($B18, '15Codebook'!I:I, '15Codebook'!J:J)),
        _xlfn.XLOOKUP($B18, '14Codebook'!I:I, '14Codebook'!J:J),
        ""
    )
)</f>
        <v>#N/A</v>
      </c>
      <c r="L18" t="e">
        <f>IF(
    ISNA(_xlfn.XLOOKUP($B18, '14Codebook'!I:I, '14Codebook'!J:J)),
    _xlfn.XLOOKUP($B18, '13Codebook'!I:I, '13Codebook'!J:J),
    IF(
        TRIM(_xlfn.XLOOKUP($B18, '13Codebook'!I:I, '13Codebook'!J:J)) &lt;&gt; TRIM(_xlfn.XLOOKUP($B18, '14Codebook'!I:I, '14Codebook'!J:J)),
        _xlfn.XLOOKUP($B18, '13Codebook'!I:I, '13Codebook'!J:J),
        ""
    )
)</f>
        <v>#N/A</v>
      </c>
      <c r="M18" t="e">
        <f>IF(
    ISNA(_xlfn.XLOOKUP($B18, '13Codebook'!I:I, '13Codebook'!J:J)),
    _xlfn.XLOOKUP($B18, '12Codebook'!I:I, '12Codebook'!J:J),
    IF(
        TRIM(_xlfn.XLOOKUP($B18, '12Codebook'!I:I, '12Codebook'!J:J)) &lt;&gt; TRIM(_xlfn.XLOOKUP($B18, '13Codebook'!I:I, '13Codebook'!J:J)),
        _xlfn.XLOOKUP($B18, '12Codebook'!I:I, '12Codebook'!J:J),
        ""
    )
)</f>
        <v>#N/A</v>
      </c>
      <c r="N18" t="e">
        <f>IF(
    ISNA(_xlfn.XLOOKUP($B18, '12Codebook'!I:I, '12Codebook'!J:J)),
    _xlfn.XLOOKUP($B18, '11Codebook'!I:I, '11Codebook'!J:J),
    IF(
        TRIM(_xlfn.XLOOKUP($B18, '11Codebook'!I:I, '11Codebook'!J:J)) &lt;&gt; TRIM(_xlfn.XLOOKUP($B18, '12Codebook'!I:I, '12Codebook'!J:J)),
        _xlfn.XLOOKUP($B18, '11Codebook'!I:I, '11Codebook'!J:J),
        ""
    )
)</f>
        <v>#N/A</v>
      </c>
      <c r="O18" t="e">
        <f>IF(
    ISNA(_xlfn.XLOOKUP($B18, '11Codebook'!I:I, '11Codebook'!J:J)),
    _xlfn.XLOOKUP($B18, '10Codebook'!I:I, '10Codebook'!J:J),
    IF(
        TRIM(_xlfn.XLOOKUP($B18, '10Codebook'!I:I, '10Codebook'!J:J)) &lt;&gt; TRIM(_xlfn.XLOOKUP($B18, '11Codebook'!I:I, '11Codebook'!J:J)),
        _xlfn.XLOOKUP($B18, '10Codebook'!I:I, '10Codebook'!J:J),
        ""
    )
)</f>
        <v>#N/A</v>
      </c>
      <c r="P18" t="e">
        <f>IF(
    ISNA(_xlfn.XLOOKUP($B18, '10Codebook'!I:I, '10Codebook'!J:J)),
    _xlfn.XLOOKUP($B18, '09Codebook'!I:I, '09Codebook'!J:J),
    IF(
        TRIM(_xlfn.XLOOKUP($B18, '09Codebook'!I:I, '09Codebook'!J:J)) &lt;&gt; TRIM(_xlfn.XLOOKUP($B18, '10Codebook'!I:I, '10Codebook'!J:J)),
        _xlfn.XLOOKUP($B18, '09Codebook'!I:I, '09Codebook'!J:J),
        ""
    )
)</f>
        <v>#N/A</v>
      </c>
    </row>
    <row r="19" spans="1:16" x14ac:dyDescent="0.2">
      <c r="A19">
        <v>2021</v>
      </c>
      <c r="B19" t="s">
        <v>462</v>
      </c>
      <c r="C19" t="str">
        <f>_xlfn.XLOOKUP(B19,'21Codebook'!I:I,'21Codebook'!J:J)</f>
        <v>Number of returns with virtual currency indicator</v>
      </c>
      <c r="E19" t="str">
        <f>IF(_xlfn.XLOOKUP(B19, '20Codebook'!I:I,'20Codebook'!J:J)&lt;&gt;C19, _xlfn.XLOOKUP(B19, '20Codebook'!I:I,'20Codebook'!J:J),"")</f>
        <v/>
      </c>
      <c r="F19" t="e">
        <f>IF(
    ISNA(_xlfn.XLOOKUP($B19, '20Codebook'!I:I, '20Codebook'!J:J)),
    _xlfn.XLOOKUP($B19, '19Codebook'!I:I, '19Codebook'!J:J),
    IF(
        _xlfn.XLOOKUP($B19, '19Codebook'!I:I, '19Codebook'!J:J) &lt;&gt; _xlfn.XLOOKUP($B19, '20Codebook'!I:I, '20Codebook'!J:J),
        _xlfn.XLOOKUP($B19, '19Codebook'!I:I, '19Codebook'!J:J),
        ""
    )
)</f>
        <v>#N/A</v>
      </c>
      <c r="G19" t="e">
        <f>IF(
    ISNA(_xlfn.XLOOKUP($B19, '19Codebook'!I:I, '19Codebook'!J:J)),
    _xlfn.XLOOKUP($B19, '18Codebook'!I:I, '18Codebook'!J:J),
    IF(
        TRIM(_xlfn.XLOOKUP($B19, '18Codebook'!I:I, '18Codebook'!J:J)) &lt;&gt; TRIM(_xlfn.XLOOKUP($B19, '19Codebook'!I:I, '19Codebook'!J:J)),
        _xlfn.XLOOKUP($B19, '18Codebook'!I:I, '18Codebook'!J:J),
        ""
    )
)</f>
        <v>#N/A</v>
      </c>
      <c r="H19" t="e">
        <f>IF(
    ISNA(_xlfn.XLOOKUP($B19, '18Codebook'!I:I, '18Codebook'!J:J)),
    _xlfn.XLOOKUP($B19, '17Codebook'!I:I, '17Codebook'!J:J),
    IF(
        TRIM(_xlfn.XLOOKUP($B19, '17Codebook'!I:I, '17Codebook'!J:J)) &lt;&gt; TRIM(_xlfn.XLOOKUP($B19, '18Codebook'!I:I, '18Codebook'!J:J)),
        _xlfn.XLOOKUP($B19, '17Codebook'!I:I, '17Codebook'!J:J),
        ""
    )
)</f>
        <v>#N/A</v>
      </c>
      <c r="I19" t="e">
        <f>IF(
    ISNA(_xlfn.XLOOKUP($B19, '17Codebook'!I:I, '17Codebook'!J:J)),
    _xlfn.XLOOKUP($B19, '16Codebook'!I:I, '16Codebook'!J:J),
    IF(
        TRIM(_xlfn.XLOOKUP($B19, '16Codebook'!I:I, '16Codebook'!J:J)) &lt;&gt; TRIM(_xlfn.XLOOKUP($B19, '17Codebook'!I:I, '17Codebook'!J:J)),
        _xlfn.XLOOKUP($B19, '16Codebook'!I:I, '16Codebook'!J:J),
        ""
    )
)</f>
        <v>#N/A</v>
      </c>
      <c r="J19" t="e">
        <f>IF(
    ISNA(_xlfn.XLOOKUP($B19, '16Codebook'!I:I, '16Codebook'!J:J)),
    _xlfn.XLOOKUP($B19, '15Codebook'!I:I, '15Codebook'!J:J),
    IF(
        TRIM(_xlfn.XLOOKUP($B19, '15Codebook'!I:I, '15Codebook'!J:J)) &lt;&gt; TRIM(_xlfn.XLOOKUP($B19, '16Codebook'!I:I, '16Codebook'!J:J)),
        _xlfn.XLOOKUP($B19, '15Codebook'!I:I, '15Codebook'!J:J),
        ""
    )
)</f>
        <v>#N/A</v>
      </c>
      <c r="K19" t="e">
        <f>IF(
    ISNA(_xlfn.XLOOKUP($B19, '15Codebook'!I:I, '15Codebook'!J:J)),
    _xlfn.XLOOKUP($B19, '14Codebook'!I:I, '14Codebook'!J:J),
    IF(
        TRIM(_xlfn.XLOOKUP($B19, '14Codebook'!I:I, '14Codebook'!J:J)) &lt;&gt; TRIM(_xlfn.XLOOKUP($B19, '15Codebook'!I:I, '15Codebook'!J:J)),
        _xlfn.XLOOKUP($B19, '14Codebook'!I:I, '14Codebook'!J:J),
        ""
    )
)</f>
        <v>#N/A</v>
      </c>
      <c r="L19" t="e">
        <f>IF(
    ISNA(_xlfn.XLOOKUP($B19, '14Codebook'!I:I, '14Codebook'!J:J)),
    _xlfn.XLOOKUP($B19, '13Codebook'!I:I, '13Codebook'!J:J),
    IF(
        TRIM(_xlfn.XLOOKUP($B19, '13Codebook'!I:I, '13Codebook'!J:J)) &lt;&gt; TRIM(_xlfn.XLOOKUP($B19, '14Codebook'!I:I, '14Codebook'!J:J)),
        _xlfn.XLOOKUP($B19, '13Codebook'!I:I, '13Codebook'!J:J),
        ""
    )
)</f>
        <v>#N/A</v>
      </c>
      <c r="M19" t="e">
        <f>IF(
    ISNA(_xlfn.XLOOKUP($B19, '13Codebook'!I:I, '13Codebook'!J:J)),
    _xlfn.XLOOKUP($B19, '12Codebook'!I:I, '12Codebook'!J:J),
    IF(
        TRIM(_xlfn.XLOOKUP($B19, '12Codebook'!I:I, '12Codebook'!J:J)) &lt;&gt; TRIM(_xlfn.XLOOKUP($B19, '13Codebook'!I:I, '13Codebook'!J:J)),
        _xlfn.XLOOKUP($B19, '12Codebook'!I:I, '12Codebook'!J:J),
        ""
    )
)</f>
        <v>#N/A</v>
      </c>
      <c r="N19" t="e">
        <f>IF(
    ISNA(_xlfn.XLOOKUP($B19, '12Codebook'!I:I, '12Codebook'!J:J)),
    _xlfn.XLOOKUP($B19, '11Codebook'!I:I, '11Codebook'!J:J),
    IF(
        TRIM(_xlfn.XLOOKUP($B19, '11Codebook'!I:I, '11Codebook'!J:J)) &lt;&gt; TRIM(_xlfn.XLOOKUP($B19, '12Codebook'!I:I, '12Codebook'!J:J)),
        _xlfn.XLOOKUP($B19, '11Codebook'!I:I, '11Codebook'!J:J),
        ""
    )
)</f>
        <v>#N/A</v>
      </c>
      <c r="O19" t="e">
        <f>IF(
    ISNA(_xlfn.XLOOKUP($B19, '11Codebook'!I:I, '11Codebook'!J:J)),
    _xlfn.XLOOKUP($B19, '10Codebook'!I:I, '10Codebook'!J:J),
    IF(
        TRIM(_xlfn.XLOOKUP($B19, '10Codebook'!I:I, '10Codebook'!J:J)) &lt;&gt; TRIM(_xlfn.XLOOKUP($B19, '11Codebook'!I:I, '11Codebook'!J:J)),
        _xlfn.XLOOKUP($B19, '10Codebook'!I:I, '10Codebook'!J:J),
        ""
    )
)</f>
        <v>#N/A</v>
      </c>
      <c r="P19" t="e">
        <f>IF(
    ISNA(_xlfn.XLOOKUP($B19, '10Codebook'!I:I, '10Codebook'!J:J)),
    _xlfn.XLOOKUP($B19, '09Codebook'!I:I, '09Codebook'!J:J),
    IF(
        TRIM(_xlfn.XLOOKUP($B19, '09Codebook'!I:I, '09Codebook'!J:J)) &lt;&gt; TRIM(_xlfn.XLOOKUP($B19, '10Codebook'!I:I, '10Codebook'!J:J)),
        _xlfn.XLOOKUP($B19, '09Codebook'!I:I, '09Codebook'!J:J),
        ""
    )
)</f>
        <v>#N/A</v>
      </c>
    </row>
    <row r="20" spans="1:16" x14ac:dyDescent="0.2">
      <c r="A20">
        <v>2021</v>
      </c>
      <c r="B20" t="s">
        <v>463</v>
      </c>
      <c r="C20" t="str">
        <f>_xlfn.XLOOKUP(B20,'21Codebook'!I:I,'21Codebook'!J:J)</f>
        <v>Number of individuals</v>
      </c>
      <c r="E20" t="str">
        <f>IF(_xlfn.XLOOKUP(B20, '20Codebook'!I:I,'20Codebook'!J:J)&lt;&gt;C20, _xlfn.XLOOKUP(B20, '20Codebook'!I:I,'20Codebook'!J:J),"")</f>
        <v/>
      </c>
      <c r="F20" t="str">
        <f>IF(
    ISNA(_xlfn.XLOOKUP($B20, '20Codebook'!I:I, '20Codebook'!J:J)),
    _xlfn.XLOOKUP($B20, '19Codebook'!I:I, '19Codebook'!J:J),
    IF(
        _xlfn.XLOOKUP($B20, '19Codebook'!I:I, '19Codebook'!J:J) &lt;&gt; _xlfn.XLOOKUP($B20, '20Codebook'!I:I, '20Codebook'!J:J),
        _xlfn.XLOOKUP($B20, '19Codebook'!I:I, '19Codebook'!J:J),
        ""
    )
)</f>
        <v/>
      </c>
      <c r="G20" t="str">
        <f>IF(
    ISNA(_xlfn.XLOOKUP($B20, '19Codebook'!I:I, '19Codebook'!J:J)),
    _xlfn.XLOOKUP($B20, '18Codebook'!I:I, '18Codebook'!J:J),
    IF(
        TRIM(_xlfn.XLOOKUP($B20, '18Codebook'!I:I, '18Codebook'!J:J)) &lt;&gt; TRIM(_xlfn.XLOOKUP($B20, '19Codebook'!I:I, '19Codebook'!J:J)),
        _xlfn.XLOOKUP($B20, '18Codebook'!I:I, '18Codebook'!J:J),
        ""
    )
)</f>
        <v/>
      </c>
      <c r="H20" t="str">
        <f>IF(
    ISNA(_xlfn.XLOOKUP($B20, '18Codebook'!I:I, '18Codebook'!J:J)),
    _xlfn.XLOOKUP($B20, '17Codebook'!I:I, '17Codebook'!J:J),
    IF(
        TRIM(_xlfn.XLOOKUP($B20, '17Codebook'!I:I, '17Codebook'!J:J)) &lt;&gt; TRIM(_xlfn.XLOOKUP($B20, '18Codebook'!I:I, '18Codebook'!J:J)),
        _xlfn.XLOOKUP($B20, '17Codebook'!I:I, '17Codebook'!J:J),
        ""
    )
)</f>
        <v>Number of exemptions</v>
      </c>
      <c r="I20" t="str">
        <f>IF(
    ISNA(_xlfn.XLOOKUP($B20, '17Codebook'!I:I, '17Codebook'!J:J)),
    _xlfn.XLOOKUP($B20, '16Codebook'!I:I, '16Codebook'!J:J),
    IF(
        TRIM(_xlfn.XLOOKUP($B20, '16Codebook'!I:I, '16Codebook'!J:J)) &lt;&gt; TRIM(_xlfn.XLOOKUP($B20, '17Codebook'!I:I, '17Codebook'!J:J)),
        _xlfn.XLOOKUP($B20, '16Codebook'!I:I, '16Codebook'!J:J),
        ""
    )
)</f>
        <v/>
      </c>
      <c r="J20" t="str">
        <f>IF(
    ISNA(_xlfn.XLOOKUP($B20, '16Codebook'!I:I, '16Codebook'!J:J)),
    _xlfn.XLOOKUP($B20, '15Codebook'!I:I, '15Codebook'!J:J),
    IF(
        TRIM(_xlfn.XLOOKUP($B20, '15Codebook'!I:I, '15Codebook'!J:J)) &lt;&gt; TRIM(_xlfn.XLOOKUP($B20, '16Codebook'!I:I, '16Codebook'!J:J)),
        _xlfn.XLOOKUP($B20, '15Codebook'!I:I, '15Codebook'!J:J),
        ""
    )
)</f>
        <v/>
      </c>
      <c r="K20" t="str">
        <f>IF(
    ISNA(_xlfn.XLOOKUP($B20, '15Codebook'!I:I, '15Codebook'!J:J)),
    _xlfn.XLOOKUP($B20, '14Codebook'!I:I, '14Codebook'!J:J),
    IF(
        TRIM(_xlfn.XLOOKUP($B20, '14Codebook'!I:I, '14Codebook'!J:J)) &lt;&gt; TRIM(_xlfn.XLOOKUP($B20, '15Codebook'!I:I, '15Codebook'!J:J)),
        _xlfn.XLOOKUP($B20, '14Codebook'!I:I, '14Codebook'!J:J),
        ""
    )
)</f>
        <v/>
      </c>
      <c r="L20" t="str">
        <f>IF(
    ISNA(_xlfn.XLOOKUP($B20, '14Codebook'!I:I, '14Codebook'!J:J)),
    _xlfn.XLOOKUP($B20, '13Codebook'!I:I, '13Codebook'!J:J),
    IF(
        TRIM(_xlfn.XLOOKUP($B20, '13Codebook'!I:I, '13Codebook'!J:J)) &lt;&gt; TRIM(_xlfn.XLOOKUP($B20, '14Codebook'!I:I, '14Codebook'!J:J)),
        _xlfn.XLOOKUP($B20, '13Codebook'!I:I, '13Codebook'!J:J),
        ""
    )
)</f>
        <v/>
      </c>
      <c r="M20" t="str">
        <f>IF(
    ISNA(_xlfn.XLOOKUP($B20, '13Codebook'!I:I, '13Codebook'!J:J)),
    _xlfn.XLOOKUP($B20, '12Codebook'!I:I, '12Codebook'!J:J),
    IF(
        TRIM(_xlfn.XLOOKUP($B20, '12Codebook'!I:I, '12Codebook'!J:J)) &lt;&gt; TRIM(_xlfn.XLOOKUP($B20, '13Codebook'!I:I, '13Codebook'!J:J)),
        _xlfn.XLOOKUP($B20, '12Codebook'!I:I, '12Codebook'!J:J),
        ""
    )
)</f>
        <v/>
      </c>
      <c r="N20" t="str">
        <f>IF(
    ISNA(_xlfn.XLOOKUP($B20, '12Codebook'!I:I, '12Codebook'!J:J)),
    _xlfn.XLOOKUP($B20, '11Codebook'!I:I, '11Codebook'!J:J),
    IF(
        TRIM(_xlfn.XLOOKUP($B20, '11Codebook'!I:I, '11Codebook'!J:J)) &lt;&gt; TRIM(_xlfn.XLOOKUP($B20, '12Codebook'!I:I, '12Codebook'!J:J)),
        _xlfn.XLOOKUP($B20, '11Codebook'!I:I, '11Codebook'!J:J),
        ""
    )
)</f>
        <v/>
      </c>
      <c r="O20" t="str">
        <f>IF(
    ISNA(_xlfn.XLOOKUP($B20, '11Codebook'!I:I, '11Codebook'!J:J)),
    _xlfn.XLOOKUP($B20, '10Codebook'!I:I, '10Codebook'!J:J),
    IF(
        TRIM(_xlfn.XLOOKUP($B20, '10Codebook'!I:I, '10Codebook'!J:J)) &lt;&gt; TRIM(_xlfn.XLOOKUP($B20, '11Codebook'!I:I, '11Codebook'!J:J)),
        _xlfn.XLOOKUP($B20, '10Codebook'!I:I, '10Codebook'!J:J),
        ""
    )
)</f>
        <v/>
      </c>
      <c r="P20" t="str">
        <f>IF(
    ISNA(_xlfn.XLOOKUP($B20, '10Codebook'!I:I, '10Codebook'!J:J)),
    _xlfn.XLOOKUP($B20, '09Codebook'!I:I, '09Codebook'!J:J),
    IF(
        TRIM(_xlfn.XLOOKUP($B20, '09Codebook'!I:I, '09Codebook'!J:J)) &lt;&gt; TRIM(_xlfn.XLOOKUP($B20, '10Codebook'!I:I, '10Codebook'!J:J)),
        _xlfn.XLOOKUP($B20, '09Codebook'!I:I, '09Codebook'!J:J),
        ""
    )
)</f>
        <v/>
      </c>
    </row>
    <row r="21" spans="1:16" x14ac:dyDescent="0.2">
      <c r="A21">
        <v>2021</v>
      </c>
      <c r="B21" t="s">
        <v>464</v>
      </c>
      <c r="C21" t="str">
        <f>_xlfn.XLOOKUP(B21,'21Codebook'!I:I,'21Codebook'!J:J)</f>
        <v>Total number of volunteer prepared returns</v>
      </c>
      <c r="E21" t="str">
        <f>IF(_xlfn.XLOOKUP(B21, '20Codebook'!I:I,'20Codebook'!J:J)&lt;&gt;C21, _xlfn.XLOOKUP(B21, '20Codebook'!I:I,'20Codebook'!J:J),"")</f>
        <v/>
      </c>
      <c r="F21" t="str">
        <f>IF(
    ISNA(_xlfn.XLOOKUP($B21, '20Codebook'!I:I, '20Codebook'!J:J)),
    _xlfn.XLOOKUP($B21, '19Codebook'!I:I, '19Codebook'!J:J),
    IF(
        _xlfn.XLOOKUP($B21, '19Codebook'!I:I, '19Codebook'!J:J) &lt;&gt; _xlfn.XLOOKUP($B21, '20Codebook'!I:I, '20Codebook'!J:J),
        _xlfn.XLOOKUP($B21, '19Codebook'!I:I, '19Codebook'!J:J),
        ""
    )
)</f>
        <v/>
      </c>
      <c r="G21" t="str">
        <f>IF(
    ISNA(_xlfn.XLOOKUP($B21, '19Codebook'!I:I, '19Codebook'!J:J)),
    _xlfn.XLOOKUP($B21, '18Codebook'!I:I, '18Codebook'!J:J),
    IF(
        TRIM(_xlfn.XLOOKUP($B21, '18Codebook'!I:I, '18Codebook'!J:J)) &lt;&gt; TRIM(_xlfn.XLOOKUP($B21, '19Codebook'!I:I, '19Codebook'!J:J)),
        _xlfn.XLOOKUP($B21, '18Codebook'!I:I, '18Codebook'!J:J),
        ""
    )
)</f>
        <v/>
      </c>
      <c r="H21" t="str">
        <f>IF(
    ISNA(_xlfn.XLOOKUP($B21, '18Codebook'!I:I, '18Codebook'!J:J)),
    _xlfn.XLOOKUP($B21, '17Codebook'!I:I, '17Codebook'!J:J),
    IF(
        TRIM(_xlfn.XLOOKUP($B21, '17Codebook'!I:I, '17Codebook'!J:J)) &lt;&gt; TRIM(_xlfn.XLOOKUP($B21, '18Codebook'!I:I, '18Codebook'!J:J)),
        _xlfn.XLOOKUP($B21, '17Codebook'!I:I, '17Codebook'!J:J),
        ""
    )
)</f>
        <v/>
      </c>
      <c r="I21" t="str">
        <f>IF(
    ISNA(_xlfn.XLOOKUP($B21, '17Codebook'!I:I, '17Codebook'!J:J)),
    _xlfn.XLOOKUP($B21, '16Codebook'!I:I, '16Codebook'!J:J),
    IF(
        TRIM(_xlfn.XLOOKUP($B21, '16Codebook'!I:I, '16Codebook'!J:J)) &lt;&gt; TRIM(_xlfn.XLOOKUP($B21, '17Codebook'!I:I, '17Codebook'!J:J)),
        _xlfn.XLOOKUP($B21, '16Codebook'!I:I, '16Codebook'!J:J),
        ""
    )
)</f>
        <v/>
      </c>
      <c r="J21" t="str">
        <f>IF(
    ISNA(_xlfn.XLOOKUP($B21, '16Codebook'!I:I, '16Codebook'!J:J)),
    _xlfn.XLOOKUP($B21, '15Codebook'!I:I, '15Codebook'!J:J),
    IF(
        TRIM(_xlfn.XLOOKUP($B21, '15Codebook'!I:I, '15Codebook'!J:J)) &lt;&gt; TRIM(_xlfn.XLOOKUP($B21, '16Codebook'!I:I, '16Codebook'!J:J)),
        _xlfn.XLOOKUP($B21, '15Codebook'!I:I, '15Codebook'!J:J),
        ""
    )
)</f>
        <v/>
      </c>
      <c r="K21" t="str">
        <f>IF(
    ISNA(_xlfn.XLOOKUP($B21, '15Codebook'!I:I, '15Codebook'!J:J)),
    _xlfn.XLOOKUP($B21, '14Codebook'!I:I, '14Codebook'!J:J),
    IF(
        TRIM(_xlfn.XLOOKUP($B21, '14Codebook'!I:I, '14Codebook'!J:J)) &lt;&gt; TRIM(_xlfn.XLOOKUP($B21, '15Codebook'!I:I, '15Codebook'!J:J)),
        _xlfn.XLOOKUP($B21, '14Codebook'!I:I, '14Codebook'!J:J),
        ""
    )
)</f>
        <v/>
      </c>
      <c r="L21" t="e">
        <f>IF(
    ISNA(_xlfn.XLOOKUP($B21, '14Codebook'!I:I, '14Codebook'!J:J)),
    _xlfn.XLOOKUP($B21, '13Codebook'!I:I, '13Codebook'!J:J),
    IF(
        TRIM(_xlfn.XLOOKUP($B21, '13Codebook'!I:I, '13Codebook'!J:J)) &lt;&gt; TRIM(_xlfn.XLOOKUP($B21, '14Codebook'!I:I, '14Codebook'!J:J)),
        _xlfn.XLOOKUP($B21, '13Codebook'!I:I, '13Codebook'!J:J),
        ""
    )
)</f>
        <v>#N/A</v>
      </c>
      <c r="M21" t="e">
        <f>IF(
    ISNA(_xlfn.XLOOKUP($B21, '13Codebook'!I:I, '13Codebook'!J:J)),
    _xlfn.XLOOKUP($B21, '12Codebook'!I:I, '12Codebook'!J:J),
    IF(
        TRIM(_xlfn.XLOOKUP($B21, '12Codebook'!I:I, '12Codebook'!J:J)) &lt;&gt; TRIM(_xlfn.XLOOKUP($B21, '13Codebook'!I:I, '13Codebook'!J:J)),
        _xlfn.XLOOKUP($B21, '12Codebook'!I:I, '12Codebook'!J:J),
        ""
    )
)</f>
        <v>#N/A</v>
      </c>
      <c r="N21" t="e">
        <f>IF(
    ISNA(_xlfn.XLOOKUP($B21, '12Codebook'!I:I, '12Codebook'!J:J)),
    _xlfn.XLOOKUP($B21, '11Codebook'!I:I, '11Codebook'!J:J),
    IF(
        TRIM(_xlfn.XLOOKUP($B21, '11Codebook'!I:I, '11Codebook'!J:J)) &lt;&gt; TRIM(_xlfn.XLOOKUP($B21, '12Codebook'!I:I, '12Codebook'!J:J)),
        _xlfn.XLOOKUP($B21, '11Codebook'!I:I, '11Codebook'!J:J),
        ""
    )
)</f>
        <v>#N/A</v>
      </c>
      <c r="O21" t="e">
        <f>IF(
    ISNA(_xlfn.XLOOKUP($B21, '11Codebook'!I:I, '11Codebook'!J:J)),
    _xlfn.XLOOKUP($B21, '10Codebook'!I:I, '10Codebook'!J:J),
    IF(
        TRIM(_xlfn.XLOOKUP($B21, '10Codebook'!I:I, '10Codebook'!J:J)) &lt;&gt; TRIM(_xlfn.XLOOKUP($B21, '11Codebook'!I:I, '11Codebook'!J:J)),
        _xlfn.XLOOKUP($B21, '10Codebook'!I:I, '10Codebook'!J:J),
        ""
    )
)</f>
        <v>#N/A</v>
      </c>
      <c r="P21" t="e">
        <f>IF(
    ISNA(_xlfn.XLOOKUP($B21, '10Codebook'!I:I, '10Codebook'!J:J)),
    _xlfn.XLOOKUP($B21, '09Codebook'!I:I, '09Codebook'!J:J),
    IF(
        TRIM(_xlfn.XLOOKUP($B21, '09Codebook'!I:I, '09Codebook'!J:J)) &lt;&gt; TRIM(_xlfn.XLOOKUP($B21, '10Codebook'!I:I, '10Codebook'!J:J)),
        _xlfn.XLOOKUP($B21, '09Codebook'!I:I, '09Codebook'!J:J),
        ""
    )
)</f>
        <v>#N/A</v>
      </c>
    </row>
    <row r="22" spans="1:16" x14ac:dyDescent="0.2">
      <c r="A22">
        <v>2021</v>
      </c>
      <c r="B22" t="s">
        <v>465</v>
      </c>
      <c r="C22" t="str">
        <f>_xlfn.XLOOKUP(B22,'21Codebook'!I:I,'21Codebook'!J:J)</f>
        <v>Number of volunteer income tax assistance (VITA) prepared returns</v>
      </c>
      <c r="E22" t="str">
        <f>IF(_xlfn.XLOOKUP(B22, '20Codebook'!I:I,'20Codebook'!J:J)&lt;&gt;C22, _xlfn.XLOOKUP(B22, '20Codebook'!I:I,'20Codebook'!J:J),"")</f>
        <v/>
      </c>
      <c r="F22" t="str">
        <f>IF(
    ISNA(_xlfn.XLOOKUP($B22, '20Codebook'!I:I, '20Codebook'!J:J)),
    _xlfn.XLOOKUP($B22, '19Codebook'!I:I, '19Codebook'!J:J),
    IF(
        _xlfn.XLOOKUP($B22, '19Codebook'!I:I, '19Codebook'!J:J) &lt;&gt; _xlfn.XLOOKUP($B22, '20Codebook'!I:I, '20Codebook'!J:J),
        _xlfn.XLOOKUP($B22, '19Codebook'!I:I, '19Codebook'!J:J),
        ""
    )
)</f>
        <v/>
      </c>
      <c r="G22" t="str">
        <f>IF(
    ISNA(_xlfn.XLOOKUP($B22, '19Codebook'!I:I, '19Codebook'!J:J)),
    _xlfn.XLOOKUP($B22, '18Codebook'!I:I, '18Codebook'!J:J),
    IF(
        TRIM(_xlfn.XLOOKUP($B22, '18Codebook'!I:I, '18Codebook'!J:J)) &lt;&gt; TRIM(_xlfn.XLOOKUP($B22, '19Codebook'!I:I, '19Codebook'!J:J)),
        _xlfn.XLOOKUP($B22, '18Codebook'!I:I, '18Codebook'!J:J),
        ""
    )
)</f>
        <v/>
      </c>
      <c r="H22" t="str">
        <f>IF(
    ISNA(_xlfn.XLOOKUP($B22, '18Codebook'!I:I, '18Codebook'!J:J)),
    _xlfn.XLOOKUP($B22, '17Codebook'!I:I, '17Codebook'!J:J),
    IF(
        TRIM(_xlfn.XLOOKUP($B22, '17Codebook'!I:I, '17Codebook'!J:J)) &lt;&gt; TRIM(_xlfn.XLOOKUP($B22, '18Codebook'!I:I, '18Codebook'!J:J)),
        _xlfn.XLOOKUP($B22, '17Codebook'!I:I, '17Codebook'!J:J),
        ""
    )
)</f>
        <v/>
      </c>
      <c r="I22" t="str">
        <f>IF(
    ISNA(_xlfn.XLOOKUP($B22, '17Codebook'!I:I, '17Codebook'!J:J)),
    _xlfn.XLOOKUP($B22, '16Codebook'!I:I, '16Codebook'!J:J),
    IF(
        TRIM(_xlfn.XLOOKUP($B22, '16Codebook'!I:I, '16Codebook'!J:J)) &lt;&gt; TRIM(_xlfn.XLOOKUP($B22, '17Codebook'!I:I, '17Codebook'!J:J)),
        _xlfn.XLOOKUP($B22, '16Codebook'!I:I, '16Codebook'!J:J),
        ""
    )
)</f>
        <v/>
      </c>
      <c r="J22" t="str">
        <f>IF(
    ISNA(_xlfn.XLOOKUP($B22, '16Codebook'!I:I, '16Codebook'!J:J)),
    _xlfn.XLOOKUP($B22, '15Codebook'!I:I, '15Codebook'!J:J),
    IF(
        TRIM(_xlfn.XLOOKUP($B22, '15Codebook'!I:I, '15Codebook'!J:J)) &lt;&gt; TRIM(_xlfn.XLOOKUP($B22, '16Codebook'!I:I, '16Codebook'!J:J)),
        _xlfn.XLOOKUP($B22, '15Codebook'!I:I, '15Codebook'!J:J),
        ""
    )
)</f>
        <v/>
      </c>
      <c r="K22" t="str">
        <f>IF(
    ISNA(_xlfn.XLOOKUP($B22, '15Codebook'!I:I, '15Codebook'!J:J)),
    _xlfn.XLOOKUP($B22, '14Codebook'!I:I, '14Codebook'!J:J),
    IF(
        TRIM(_xlfn.XLOOKUP($B22, '14Codebook'!I:I, '14Codebook'!J:J)) &lt;&gt; TRIM(_xlfn.XLOOKUP($B22, '15Codebook'!I:I, '15Codebook'!J:J)),
        _xlfn.XLOOKUP($B22, '14Codebook'!I:I, '14Codebook'!J:J),
        ""
    )
)</f>
        <v/>
      </c>
      <c r="L22" t="e">
        <f>IF(
    ISNA(_xlfn.XLOOKUP($B22, '14Codebook'!I:I, '14Codebook'!J:J)),
    _xlfn.XLOOKUP($B22, '13Codebook'!I:I, '13Codebook'!J:J),
    IF(
        TRIM(_xlfn.XLOOKUP($B22, '13Codebook'!I:I, '13Codebook'!J:J)) &lt;&gt; TRIM(_xlfn.XLOOKUP($B22, '14Codebook'!I:I, '14Codebook'!J:J)),
        _xlfn.XLOOKUP($B22, '13Codebook'!I:I, '13Codebook'!J:J),
        ""
    )
)</f>
        <v>#N/A</v>
      </c>
      <c r="M22" t="e">
        <f>IF(
    ISNA(_xlfn.XLOOKUP($B22, '13Codebook'!I:I, '13Codebook'!J:J)),
    _xlfn.XLOOKUP($B22, '12Codebook'!I:I, '12Codebook'!J:J),
    IF(
        TRIM(_xlfn.XLOOKUP($B22, '12Codebook'!I:I, '12Codebook'!J:J)) &lt;&gt; TRIM(_xlfn.XLOOKUP($B22, '13Codebook'!I:I, '13Codebook'!J:J)),
        _xlfn.XLOOKUP($B22, '12Codebook'!I:I, '12Codebook'!J:J),
        ""
    )
)</f>
        <v>#N/A</v>
      </c>
      <c r="N22" t="e">
        <f>IF(
    ISNA(_xlfn.XLOOKUP($B22, '12Codebook'!I:I, '12Codebook'!J:J)),
    _xlfn.XLOOKUP($B22, '11Codebook'!I:I, '11Codebook'!J:J),
    IF(
        TRIM(_xlfn.XLOOKUP($B22, '11Codebook'!I:I, '11Codebook'!J:J)) &lt;&gt; TRIM(_xlfn.XLOOKUP($B22, '12Codebook'!I:I, '12Codebook'!J:J)),
        _xlfn.XLOOKUP($B22, '11Codebook'!I:I, '11Codebook'!J:J),
        ""
    )
)</f>
        <v>#N/A</v>
      </c>
      <c r="O22" t="e">
        <f>IF(
    ISNA(_xlfn.XLOOKUP($B22, '11Codebook'!I:I, '11Codebook'!J:J)),
    _xlfn.XLOOKUP($B22, '10Codebook'!I:I, '10Codebook'!J:J),
    IF(
        TRIM(_xlfn.XLOOKUP($B22, '10Codebook'!I:I, '10Codebook'!J:J)) &lt;&gt; TRIM(_xlfn.XLOOKUP($B22, '11Codebook'!I:I, '11Codebook'!J:J)),
        _xlfn.XLOOKUP($B22, '10Codebook'!I:I, '10Codebook'!J:J),
        ""
    )
)</f>
        <v>#N/A</v>
      </c>
      <c r="P22" t="e">
        <f>IF(
    ISNA(_xlfn.XLOOKUP($B22, '10Codebook'!I:I, '10Codebook'!J:J)),
    _xlfn.XLOOKUP($B22, '09Codebook'!I:I, '09Codebook'!J:J),
    IF(
        TRIM(_xlfn.XLOOKUP($B22, '09Codebook'!I:I, '09Codebook'!J:J)) &lt;&gt; TRIM(_xlfn.XLOOKUP($B22, '10Codebook'!I:I, '10Codebook'!J:J)),
        _xlfn.XLOOKUP($B22, '09Codebook'!I:I, '09Codebook'!J:J),
        ""
    )
)</f>
        <v>#N/A</v>
      </c>
    </row>
    <row r="23" spans="1:16" x14ac:dyDescent="0.2">
      <c r="A23">
        <v>2021</v>
      </c>
      <c r="B23" t="s">
        <v>466</v>
      </c>
      <c r="C23" t="str">
        <f>_xlfn.XLOOKUP(B23,'21Codebook'!I:I,'21Codebook'!J:J)</f>
        <v>Number of tax counseling for the elderly (TCE) prepared returns</v>
      </c>
      <c r="E23" t="str">
        <f>IF(_xlfn.XLOOKUP(B23, '20Codebook'!I:I,'20Codebook'!J:J)&lt;&gt;C23, _xlfn.XLOOKUP(B23, '20Codebook'!I:I,'20Codebook'!J:J),"")</f>
        <v/>
      </c>
      <c r="F23" t="str">
        <f>IF(
    ISNA(_xlfn.XLOOKUP($B23, '20Codebook'!I:I, '20Codebook'!J:J)),
    _xlfn.XLOOKUP($B23, '19Codebook'!I:I, '19Codebook'!J:J),
    IF(
        _xlfn.XLOOKUP($B23, '19Codebook'!I:I, '19Codebook'!J:J) &lt;&gt; _xlfn.XLOOKUP($B23, '20Codebook'!I:I, '20Codebook'!J:J),
        _xlfn.XLOOKUP($B23, '19Codebook'!I:I, '19Codebook'!J:J),
        ""
    )
)</f>
        <v/>
      </c>
      <c r="G23" t="str">
        <f>IF(
    ISNA(_xlfn.XLOOKUP($B23, '19Codebook'!I:I, '19Codebook'!J:J)),
    _xlfn.XLOOKUP($B23, '18Codebook'!I:I, '18Codebook'!J:J),
    IF(
        TRIM(_xlfn.XLOOKUP($B23, '18Codebook'!I:I, '18Codebook'!J:J)) &lt;&gt; TRIM(_xlfn.XLOOKUP($B23, '19Codebook'!I:I, '19Codebook'!J:J)),
        _xlfn.XLOOKUP($B23, '18Codebook'!I:I, '18Codebook'!J:J),
        ""
    )
)</f>
        <v/>
      </c>
      <c r="H23" t="str">
        <f>IF(
    ISNA(_xlfn.XLOOKUP($B23, '18Codebook'!I:I, '18Codebook'!J:J)),
    _xlfn.XLOOKUP($B23, '17Codebook'!I:I, '17Codebook'!J:J),
    IF(
        TRIM(_xlfn.XLOOKUP($B23, '17Codebook'!I:I, '17Codebook'!J:J)) &lt;&gt; TRIM(_xlfn.XLOOKUP($B23, '18Codebook'!I:I, '18Codebook'!J:J)),
        _xlfn.XLOOKUP($B23, '17Codebook'!I:I, '17Codebook'!J:J),
        ""
    )
)</f>
        <v/>
      </c>
      <c r="I23" t="str">
        <f>IF(
    ISNA(_xlfn.XLOOKUP($B23, '17Codebook'!I:I, '17Codebook'!J:J)),
    _xlfn.XLOOKUP($B23, '16Codebook'!I:I, '16Codebook'!J:J),
    IF(
        TRIM(_xlfn.XLOOKUP($B23, '16Codebook'!I:I, '16Codebook'!J:J)) &lt;&gt; TRIM(_xlfn.XLOOKUP($B23, '17Codebook'!I:I, '17Codebook'!J:J)),
        _xlfn.XLOOKUP($B23, '16Codebook'!I:I, '16Codebook'!J:J),
        ""
    )
)</f>
        <v/>
      </c>
      <c r="J23" t="str">
        <f>IF(
    ISNA(_xlfn.XLOOKUP($B23, '16Codebook'!I:I, '16Codebook'!J:J)),
    _xlfn.XLOOKUP($B23, '15Codebook'!I:I, '15Codebook'!J:J),
    IF(
        TRIM(_xlfn.XLOOKUP($B23, '15Codebook'!I:I, '15Codebook'!J:J)) &lt;&gt; TRIM(_xlfn.XLOOKUP($B23, '16Codebook'!I:I, '16Codebook'!J:J)),
        _xlfn.XLOOKUP($B23, '15Codebook'!I:I, '15Codebook'!J:J),
        ""
    )
)</f>
        <v/>
      </c>
      <c r="K23" t="str">
        <f>IF(
    ISNA(_xlfn.XLOOKUP($B23, '15Codebook'!I:I, '15Codebook'!J:J)),
    _xlfn.XLOOKUP($B23, '14Codebook'!I:I, '14Codebook'!J:J),
    IF(
        TRIM(_xlfn.XLOOKUP($B23, '14Codebook'!I:I, '14Codebook'!J:J)) &lt;&gt; TRIM(_xlfn.XLOOKUP($B23, '15Codebook'!I:I, '15Codebook'!J:J)),
        _xlfn.XLOOKUP($B23, '14Codebook'!I:I, '14Codebook'!J:J),
        ""
    )
)</f>
        <v/>
      </c>
      <c r="L23" t="e">
        <f>IF(
    ISNA(_xlfn.XLOOKUP($B23, '14Codebook'!I:I, '14Codebook'!J:J)),
    _xlfn.XLOOKUP($B23, '13Codebook'!I:I, '13Codebook'!J:J),
    IF(
        TRIM(_xlfn.XLOOKUP($B23, '13Codebook'!I:I, '13Codebook'!J:J)) &lt;&gt; TRIM(_xlfn.XLOOKUP($B23, '14Codebook'!I:I, '14Codebook'!J:J)),
        _xlfn.XLOOKUP($B23, '13Codebook'!I:I, '13Codebook'!J:J),
        ""
    )
)</f>
        <v>#N/A</v>
      </c>
      <c r="M23" t="e">
        <f>IF(
    ISNA(_xlfn.XLOOKUP($B23, '13Codebook'!I:I, '13Codebook'!J:J)),
    _xlfn.XLOOKUP($B23, '12Codebook'!I:I, '12Codebook'!J:J),
    IF(
        TRIM(_xlfn.XLOOKUP($B23, '12Codebook'!I:I, '12Codebook'!J:J)) &lt;&gt; TRIM(_xlfn.XLOOKUP($B23, '13Codebook'!I:I, '13Codebook'!J:J)),
        _xlfn.XLOOKUP($B23, '12Codebook'!I:I, '12Codebook'!J:J),
        ""
    )
)</f>
        <v>#N/A</v>
      </c>
      <c r="N23" t="e">
        <f>IF(
    ISNA(_xlfn.XLOOKUP($B23, '12Codebook'!I:I, '12Codebook'!J:J)),
    _xlfn.XLOOKUP($B23, '11Codebook'!I:I, '11Codebook'!J:J),
    IF(
        TRIM(_xlfn.XLOOKUP($B23, '11Codebook'!I:I, '11Codebook'!J:J)) &lt;&gt; TRIM(_xlfn.XLOOKUP($B23, '12Codebook'!I:I, '12Codebook'!J:J)),
        _xlfn.XLOOKUP($B23, '11Codebook'!I:I, '11Codebook'!J:J),
        ""
    )
)</f>
        <v>#N/A</v>
      </c>
      <c r="O23" t="e">
        <f>IF(
    ISNA(_xlfn.XLOOKUP($B23, '11Codebook'!I:I, '11Codebook'!J:J)),
    _xlfn.XLOOKUP($B23, '10Codebook'!I:I, '10Codebook'!J:J),
    IF(
        TRIM(_xlfn.XLOOKUP($B23, '10Codebook'!I:I, '10Codebook'!J:J)) &lt;&gt; TRIM(_xlfn.XLOOKUP($B23, '11Codebook'!I:I, '11Codebook'!J:J)),
        _xlfn.XLOOKUP($B23, '10Codebook'!I:I, '10Codebook'!J:J),
        ""
    )
)</f>
        <v>#N/A</v>
      </c>
      <c r="P23" t="e">
        <f>IF(
    ISNA(_xlfn.XLOOKUP($B23, '10Codebook'!I:I, '10Codebook'!J:J)),
    _xlfn.XLOOKUP($B23, '09Codebook'!I:I, '09Codebook'!J:J),
    IF(
        TRIM(_xlfn.XLOOKUP($B23, '09Codebook'!I:I, '09Codebook'!J:J)) &lt;&gt; TRIM(_xlfn.XLOOKUP($B23, '10Codebook'!I:I, '10Codebook'!J:J)),
        _xlfn.XLOOKUP($B23, '09Codebook'!I:I, '09Codebook'!J:J),
        ""
    )
)</f>
        <v>#N/A</v>
      </c>
    </row>
    <row r="24" spans="1:16" x14ac:dyDescent="0.2">
      <c r="A24">
        <v>2021</v>
      </c>
      <c r="B24" t="s">
        <v>467</v>
      </c>
      <c r="C24" t="str">
        <f>_xlfn.XLOOKUP(B24,'21Codebook'!I:I,'21Codebook'!J:J)</f>
        <v>Number of volunteer prepared returns with Earned Income Credit</v>
      </c>
      <c r="E24" t="str">
        <f>IF(_xlfn.XLOOKUP(B24, '20Codebook'!I:I,'20Codebook'!J:J)&lt;&gt;C24, _xlfn.XLOOKUP(B24, '20Codebook'!I:I,'20Codebook'!J:J),"")</f>
        <v/>
      </c>
      <c r="F24" t="str">
        <f>IF(
    ISNA(_xlfn.XLOOKUP($B24, '20Codebook'!I:I, '20Codebook'!J:J)),
    _xlfn.XLOOKUP($B24, '19Codebook'!I:I, '19Codebook'!J:J),
    IF(
        _xlfn.XLOOKUP($B24, '19Codebook'!I:I, '19Codebook'!J:J) &lt;&gt; _xlfn.XLOOKUP($B24, '20Codebook'!I:I, '20Codebook'!J:J),
        _xlfn.XLOOKUP($B24, '19Codebook'!I:I, '19Codebook'!J:J),
        ""
    )
)</f>
        <v/>
      </c>
      <c r="G24" t="str">
        <f>IF(
    ISNA(_xlfn.XLOOKUP($B24, '19Codebook'!I:I, '19Codebook'!J:J)),
    _xlfn.XLOOKUP($B24, '18Codebook'!I:I, '18Codebook'!J:J),
    IF(
        TRIM(_xlfn.XLOOKUP($B24, '18Codebook'!I:I, '18Codebook'!J:J)) &lt;&gt; TRIM(_xlfn.XLOOKUP($B24, '19Codebook'!I:I, '19Codebook'!J:J)),
        _xlfn.XLOOKUP($B24, '18Codebook'!I:I, '18Codebook'!J:J),
        ""
    )
)</f>
        <v/>
      </c>
      <c r="H24" t="str">
        <f>IF(
    ISNA(_xlfn.XLOOKUP($B24, '18Codebook'!I:I, '18Codebook'!J:J)),
    _xlfn.XLOOKUP($B24, '17Codebook'!I:I, '17Codebook'!J:J),
    IF(
        TRIM(_xlfn.XLOOKUP($B24, '17Codebook'!I:I, '17Codebook'!J:J)) &lt;&gt; TRIM(_xlfn.XLOOKUP($B24, '18Codebook'!I:I, '18Codebook'!J:J)),
        _xlfn.XLOOKUP($B24, '17Codebook'!I:I, '17Codebook'!J:J),
        ""
    )
)</f>
        <v/>
      </c>
      <c r="I24" t="str">
        <f>IF(
    ISNA(_xlfn.XLOOKUP($B24, '17Codebook'!I:I, '17Codebook'!J:J)),
    _xlfn.XLOOKUP($B24, '16Codebook'!I:I, '16Codebook'!J:J),
    IF(
        TRIM(_xlfn.XLOOKUP($B24, '16Codebook'!I:I, '16Codebook'!J:J)) &lt;&gt; TRIM(_xlfn.XLOOKUP($B24, '17Codebook'!I:I, '17Codebook'!J:J)),
        _xlfn.XLOOKUP($B24, '16Codebook'!I:I, '16Codebook'!J:J),
        ""
    )
)</f>
        <v/>
      </c>
      <c r="J24" t="str">
        <f>IF(
    ISNA(_xlfn.XLOOKUP($B24, '16Codebook'!I:I, '16Codebook'!J:J)),
    _xlfn.XLOOKUP($B24, '15Codebook'!I:I, '15Codebook'!J:J),
    IF(
        TRIM(_xlfn.XLOOKUP($B24, '15Codebook'!I:I, '15Codebook'!J:J)) &lt;&gt; TRIM(_xlfn.XLOOKUP($B24, '16Codebook'!I:I, '16Codebook'!J:J)),
        _xlfn.XLOOKUP($B24, '15Codebook'!I:I, '15Codebook'!J:J),
        ""
    )
)</f>
        <v/>
      </c>
      <c r="K24" t="e">
        <f>IF(
    ISNA(_xlfn.XLOOKUP($B24, '15Codebook'!I:I, '15Codebook'!J:J)),
    _xlfn.XLOOKUP($B24, '14Codebook'!I:I, '14Codebook'!J:J),
    IF(
        TRIM(_xlfn.XLOOKUP($B24, '14Codebook'!I:I, '14Codebook'!J:J)) &lt;&gt; TRIM(_xlfn.XLOOKUP($B24, '15Codebook'!I:I, '15Codebook'!J:J)),
        _xlfn.XLOOKUP($B24, '14Codebook'!I:I, '14Codebook'!J:J),
        ""
    )
)</f>
        <v>#N/A</v>
      </c>
      <c r="L24" t="e">
        <f>IF(
    ISNA(_xlfn.XLOOKUP($B24, '14Codebook'!I:I, '14Codebook'!J:J)),
    _xlfn.XLOOKUP($B24, '13Codebook'!I:I, '13Codebook'!J:J),
    IF(
        TRIM(_xlfn.XLOOKUP($B24, '13Codebook'!I:I, '13Codebook'!J:J)) &lt;&gt; TRIM(_xlfn.XLOOKUP($B24, '14Codebook'!I:I, '14Codebook'!J:J)),
        _xlfn.XLOOKUP($B24, '13Codebook'!I:I, '13Codebook'!J:J),
        ""
    )
)</f>
        <v>#N/A</v>
      </c>
      <c r="M24" t="e">
        <f>IF(
    ISNA(_xlfn.XLOOKUP($B24, '13Codebook'!I:I, '13Codebook'!J:J)),
    _xlfn.XLOOKUP($B24, '12Codebook'!I:I, '12Codebook'!J:J),
    IF(
        TRIM(_xlfn.XLOOKUP($B24, '12Codebook'!I:I, '12Codebook'!J:J)) &lt;&gt; TRIM(_xlfn.XLOOKUP($B24, '13Codebook'!I:I, '13Codebook'!J:J)),
        _xlfn.XLOOKUP($B24, '12Codebook'!I:I, '12Codebook'!J:J),
        ""
    )
)</f>
        <v>#N/A</v>
      </c>
      <c r="N24" t="e">
        <f>IF(
    ISNA(_xlfn.XLOOKUP($B24, '12Codebook'!I:I, '12Codebook'!J:J)),
    _xlfn.XLOOKUP($B24, '11Codebook'!I:I, '11Codebook'!J:J),
    IF(
        TRIM(_xlfn.XLOOKUP($B24, '11Codebook'!I:I, '11Codebook'!J:J)) &lt;&gt; TRIM(_xlfn.XLOOKUP($B24, '12Codebook'!I:I, '12Codebook'!J:J)),
        _xlfn.XLOOKUP($B24, '11Codebook'!I:I, '11Codebook'!J:J),
        ""
    )
)</f>
        <v>#N/A</v>
      </c>
      <c r="O24" t="e">
        <f>IF(
    ISNA(_xlfn.XLOOKUP($B24, '11Codebook'!I:I, '11Codebook'!J:J)),
    _xlfn.XLOOKUP($B24, '10Codebook'!I:I, '10Codebook'!J:J),
    IF(
        TRIM(_xlfn.XLOOKUP($B24, '10Codebook'!I:I, '10Codebook'!J:J)) &lt;&gt; TRIM(_xlfn.XLOOKUP($B24, '11Codebook'!I:I, '11Codebook'!J:J)),
        _xlfn.XLOOKUP($B24, '10Codebook'!I:I, '10Codebook'!J:J),
        ""
    )
)</f>
        <v>#N/A</v>
      </c>
      <c r="P24" t="e">
        <f>IF(
    ISNA(_xlfn.XLOOKUP($B24, '10Codebook'!I:I, '10Codebook'!J:J)),
    _xlfn.XLOOKUP($B24, '09Codebook'!I:I, '09Codebook'!J:J),
    IF(
        TRIM(_xlfn.XLOOKUP($B24, '09Codebook'!I:I, '09Codebook'!J:J)) &lt;&gt; TRIM(_xlfn.XLOOKUP($B24, '10Codebook'!I:I, '10Codebook'!J:J)),
        _xlfn.XLOOKUP($B24, '09Codebook'!I:I, '09Codebook'!J:J),
        ""
    )
)</f>
        <v>#N/A</v>
      </c>
    </row>
    <row r="25" spans="1:16" x14ac:dyDescent="0.2">
      <c r="A25">
        <v>2021</v>
      </c>
      <c r="B25" t="s">
        <v>468</v>
      </c>
      <c r="C25" t="str">
        <f>_xlfn.XLOOKUP(B25,'21Codebook'!I:I,'21Codebook'!J:J)</f>
        <v>Number of refund anticipation check returns</v>
      </c>
      <c r="E25" t="str">
        <f>IF(_xlfn.XLOOKUP(B25, '20Codebook'!I:I,'20Codebook'!J:J)&lt;&gt;C25, _xlfn.XLOOKUP(B25, '20Codebook'!I:I,'20Codebook'!J:J),"")</f>
        <v/>
      </c>
      <c r="F25" t="str">
        <f>IF(
    ISNA(_xlfn.XLOOKUP($B25, '20Codebook'!I:I, '20Codebook'!J:J)),
    _xlfn.XLOOKUP($B25, '19Codebook'!I:I, '19Codebook'!J:J),
    IF(
        _xlfn.XLOOKUP($B25, '19Codebook'!I:I, '19Codebook'!J:J) &lt;&gt; _xlfn.XLOOKUP($B25, '20Codebook'!I:I, '20Codebook'!J:J),
        _xlfn.XLOOKUP($B25, '19Codebook'!I:I, '19Codebook'!J:J),
        ""
    )
)</f>
        <v/>
      </c>
      <c r="G25" t="str">
        <f>IF(
    ISNA(_xlfn.XLOOKUP($B25, '19Codebook'!I:I, '19Codebook'!J:J)),
    _xlfn.XLOOKUP($B25, '18Codebook'!I:I, '18Codebook'!J:J),
    IF(
        TRIM(_xlfn.XLOOKUP($B25, '18Codebook'!I:I, '18Codebook'!J:J)) &lt;&gt; TRIM(_xlfn.XLOOKUP($B25, '19Codebook'!I:I, '19Codebook'!J:J)),
        _xlfn.XLOOKUP($B25, '18Codebook'!I:I, '18Codebook'!J:J),
        ""
    )
)</f>
        <v/>
      </c>
      <c r="H25" t="str">
        <f>IF(
    ISNA(_xlfn.XLOOKUP($B25, '18Codebook'!I:I, '18Codebook'!J:J)),
    _xlfn.XLOOKUP($B25, '17Codebook'!I:I, '17Codebook'!J:J),
    IF(
        TRIM(_xlfn.XLOOKUP($B25, '17Codebook'!I:I, '17Codebook'!J:J)) &lt;&gt; TRIM(_xlfn.XLOOKUP($B25, '18Codebook'!I:I, '18Codebook'!J:J)),
        _xlfn.XLOOKUP($B25, '17Codebook'!I:I, '17Codebook'!J:J),
        ""
    )
)</f>
        <v/>
      </c>
      <c r="I25" t="str">
        <f>IF(
    ISNA(_xlfn.XLOOKUP($B25, '17Codebook'!I:I, '17Codebook'!J:J)),
    _xlfn.XLOOKUP($B25, '16Codebook'!I:I, '16Codebook'!J:J),
    IF(
        TRIM(_xlfn.XLOOKUP($B25, '16Codebook'!I:I, '16Codebook'!J:J)) &lt;&gt; TRIM(_xlfn.XLOOKUP($B25, '17Codebook'!I:I, '17Codebook'!J:J)),
        _xlfn.XLOOKUP($B25, '16Codebook'!I:I, '16Codebook'!J:J),
        ""
    )
)</f>
        <v/>
      </c>
      <c r="J25" t="str">
        <f>IF(
    ISNA(_xlfn.XLOOKUP($B25, '16Codebook'!I:I, '16Codebook'!J:J)),
    _xlfn.XLOOKUP($B25, '15Codebook'!I:I, '15Codebook'!J:J),
    IF(
        TRIM(_xlfn.XLOOKUP($B25, '15Codebook'!I:I, '15Codebook'!J:J)) &lt;&gt; TRIM(_xlfn.XLOOKUP($B25, '16Codebook'!I:I, '16Codebook'!J:J)),
        _xlfn.XLOOKUP($B25, '15Codebook'!I:I, '15Codebook'!J:J),
        ""
    )
)</f>
        <v/>
      </c>
      <c r="K25" t="e">
        <f>IF(
    ISNA(_xlfn.XLOOKUP($B25, '15Codebook'!I:I, '15Codebook'!J:J)),
    _xlfn.XLOOKUP($B25, '14Codebook'!I:I, '14Codebook'!J:J),
    IF(
        TRIM(_xlfn.XLOOKUP($B25, '14Codebook'!I:I, '14Codebook'!J:J)) &lt;&gt; TRIM(_xlfn.XLOOKUP($B25, '15Codebook'!I:I, '15Codebook'!J:J)),
        _xlfn.XLOOKUP($B25, '14Codebook'!I:I, '14Codebook'!J:J),
        ""
    )
)</f>
        <v>#N/A</v>
      </c>
      <c r="L25" t="e">
        <f>IF(
    ISNA(_xlfn.XLOOKUP($B25, '14Codebook'!I:I, '14Codebook'!J:J)),
    _xlfn.XLOOKUP($B25, '13Codebook'!I:I, '13Codebook'!J:J),
    IF(
        TRIM(_xlfn.XLOOKUP($B25, '13Codebook'!I:I, '13Codebook'!J:J)) &lt;&gt; TRIM(_xlfn.XLOOKUP($B25, '14Codebook'!I:I, '14Codebook'!J:J)),
        _xlfn.XLOOKUP($B25, '13Codebook'!I:I, '13Codebook'!J:J),
        ""
    )
)</f>
        <v>#N/A</v>
      </c>
      <c r="M25" t="e">
        <f>IF(
    ISNA(_xlfn.XLOOKUP($B25, '13Codebook'!I:I, '13Codebook'!J:J)),
    _xlfn.XLOOKUP($B25, '12Codebook'!I:I, '12Codebook'!J:J),
    IF(
        TRIM(_xlfn.XLOOKUP($B25, '12Codebook'!I:I, '12Codebook'!J:J)) &lt;&gt; TRIM(_xlfn.XLOOKUP($B25, '13Codebook'!I:I, '13Codebook'!J:J)),
        _xlfn.XLOOKUP($B25, '12Codebook'!I:I, '12Codebook'!J:J),
        ""
    )
)</f>
        <v>#N/A</v>
      </c>
      <c r="N25" t="e">
        <f>IF(
    ISNA(_xlfn.XLOOKUP($B25, '12Codebook'!I:I, '12Codebook'!J:J)),
    _xlfn.XLOOKUP($B25, '11Codebook'!I:I, '11Codebook'!J:J),
    IF(
        TRIM(_xlfn.XLOOKUP($B25, '11Codebook'!I:I, '11Codebook'!J:J)) &lt;&gt; TRIM(_xlfn.XLOOKUP($B25, '12Codebook'!I:I, '12Codebook'!J:J)),
        _xlfn.XLOOKUP($B25, '11Codebook'!I:I, '11Codebook'!J:J),
        ""
    )
)</f>
        <v>#N/A</v>
      </c>
      <c r="O25" t="e">
        <f>IF(
    ISNA(_xlfn.XLOOKUP($B25, '11Codebook'!I:I, '11Codebook'!J:J)),
    _xlfn.XLOOKUP($B25, '10Codebook'!I:I, '10Codebook'!J:J),
    IF(
        TRIM(_xlfn.XLOOKUP($B25, '10Codebook'!I:I, '10Codebook'!J:J)) &lt;&gt; TRIM(_xlfn.XLOOKUP($B25, '11Codebook'!I:I, '11Codebook'!J:J)),
        _xlfn.XLOOKUP($B25, '10Codebook'!I:I, '10Codebook'!J:J),
        ""
    )
)</f>
        <v>#N/A</v>
      </c>
      <c r="P25" t="e">
        <f>IF(
    ISNA(_xlfn.XLOOKUP($B25, '10Codebook'!I:I, '10Codebook'!J:J)),
    _xlfn.XLOOKUP($B25, '09Codebook'!I:I, '09Codebook'!J:J),
    IF(
        TRIM(_xlfn.XLOOKUP($B25, '09Codebook'!I:I, '09Codebook'!J:J)) &lt;&gt; TRIM(_xlfn.XLOOKUP($B25, '10Codebook'!I:I, '10Codebook'!J:J)),
        _xlfn.XLOOKUP($B25, '09Codebook'!I:I, '09Codebook'!J:J),
        ""
    )
)</f>
        <v>#N/A</v>
      </c>
    </row>
    <row r="26" spans="1:16" x14ac:dyDescent="0.2">
      <c r="A26">
        <v>2021</v>
      </c>
      <c r="B26" t="s">
        <v>469</v>
      </c>
      <c r="C26" t="str">
        <f>_xlfn.XLOOKUP(B26,'21Codebook'!I:I,'21Codebook'!J:J)</f>
        <v>Number of elderly returns</v>
      </c>
      <c r="E26" t="str">
        <f>IF(_xlfn.XLOOKUP(B26, '20Codebook'!I:I,'20Codebook'!J:J)&lt;&gt;C26, _xlfn.XLOOKUP(B26, '20Codebook'!I:I,'20Codebook'!J:J),"")</f>
        <v/>
      </c>
      <c r="F26" t="str">
        <f>IF(
    ISNA(_xlfn.XLOOKUP($B26, '20Codebook'!I:I, '20Codebook'!J:J)),
    _xlfn.XLOOKUP($B26, '19Codebook'!I:I, '19Codebook'!J:J),
    IF(
        _xlfn.XLOOKUP($B26, '19Codebook'!I:I, '19Codebook'!J:J) &lt;&gt; _xlfn.XLOOKUP($B26, '20Codebook'!I:I, '20Codebook'!J:J),
        _xlfn.XLOOKUP($B26, '19Codebook'!I:I, '19Codebook'!J:J),
        ""
    )
)</f>
        <v/>
      </c>
      <c r="G26" t="str">
        <f>IF(
    ISNA(_xlfn.XLOOKUP($B26, '19Codebook'!I:I, '19Codebook'!J:J)),
    _xlfn.XLOOKUP($B26, '18Codebook'!I:I, '18Codebook'!J:J),
    IF(
        TRIM(_xlfn.XLOOKUP($B26, '18Codebook'!I:I, '18Codebook'!J:J)) &lt;&gt; TRIM(_xlfn.XLOOKUP($B26, '19Codebook'!I:I, '19Codebook'!J:J)),
        _xlfn.XLOOKUP($B26, '18Codebook'!I:I, '18Codebook'!J:J),
        ""
    )
)</f>
        <v/>
      </c>
      <c r="H26" t="str">
        <f>IF(
    ISNA(_xlfn.XLOOKUP($B26, '18Codebook'!I:I, '18Codebook'!J:J)),
    _xlfn.XLOOKUP($B26, '17Codebook'!I:I, '17Codebook'!J:J),
    IF(
        TRIM(_xlfn.XLOOKUP($B26, '17Codebook'!I:I, '17Codebook'!J:J)) &lt;&gt; TRIM(_xlfn.XLOOKUP($B26, '18Codebook'!I:I, '18Codebook'!J:J)),
        _xlfn.XLOOKUP($B26, '17Codebook'!I:I, '17Codebook'!J:J),
        ""
    )
)</f>
        <v/>
      </c>
      <c r="I26" t="str">
        <f>IF(
    ISNA(_xlfn.XLOOKUP($B26, '17Codebook'!I:I, '17Codebook'!J:J)),
    _xlfn.XLOOKUP($B26, '16Codebook'!I:I, '16Codebook'!J:J),
    IF(
        TRIM(_xlfn.XLOOKUP($B26, '16Codebook'!I:I, '16Codebook'!J:J)) &lt;&gt; TRIM(_xlfn.XLOOKUP($B26, '17Codebook'!I:I, '17Codebook'!J:J)),
        _xlfn.XLOOKUP($B26, '16Codebook'!I:I, '16Codebook'!J:J),
        ""
    )
)</f>
        <v/>
      </c>
      <c r="J26" t="str">
        <f>IF(
    ISNA(_xlfn.XLOOKUP($B26, '16Codebook'!I:I, '16Codebook'!J:J)),
    _xlfn.XLOOKUP($B26, '15Codebook'!I:I, '15Codebook'!J:J),
    IF(
        TRIM(_xlfn.XLOOKUP($B26, '15Codebook'!I:I, '15Codebook'!J:J)) &lt;&gt; TRIM(_xlfn.XLOOKUP($B26, '16Codebook'!I:I, '16Codebook'!J:J)),
        _xlfn.XLOOKUP($B26, '15Codebook'!I:I, '15Codebook'!J:J),
        ""
    )
)</f>
        <v/>
      </c>
      <c r="K26" t="e">
        <f>IF(
    ISNA(_xlfn.XLOOKUP($B26, '15Codebook'!I:I, '15Codebook'!J:J)),
    _xlfn.XLOOKUP($B26, '14Codebook'!I:I, '14Codebook'!J:J),
    IF(
        TRIM(_xlfn.XLOOKUP($B26, '14Codebook'!I:I, '14Codebook'!J:J)) &lt;&gt; TRIM(_xlfn.XLOOKUP($B26, '15Codebook'!I:I, '15Codebook'!J:J)),
        _xlfn.XLOOKUP($B26, '14Codebook'!I:I, '14Codebook'!J:J),
        ""
    )
)</f>
        <v>#N/A</v>
      </c>
      <c r="L26" t="e">
        <f>IF(
    ISNA(_xlfn.XLOOKUP($B26, '14Codebook'!I:I, '14Codebook'!J:J)),
    _xlfn.XLOOKUP($B26, '13Codebook'!I:I, '13Codebook'!J:J),
    IF(
        TRIM(_xlfn.XLOOKUP($B26, '13Codebook'!I:I, '13Codebook'!J:J)) &lt;&gt; TRIM(_xlfn.XLOOKUP($B26, '14Codebook'!I:I, '14Codebook'!J:J)),
        _xlfn.XLOOKUP($B26, '13Codebook'!I:I, '13Codebook'!J:J),
        ""
    )
)</f>
        <v>#N/A</v>
      </c>
      <c r="M26" t="e">
        <f>IF(
    ISNA(_xlfn.XLOOKUP($B26, '13Codebook'!I:I, '13Codebook'!J:J)),
    _xlfn.XLOOKUP($B26, '12Codebook'!I:I, '12Codebook'!J:J),
    IF(
        TRIM(_xlfn.XLOOKUP($B26, '12Codebook'!I:I, '12Codebook'!J:J)) &lt;&gt; TRIM(_xlfn.XLOOKUP($B26, '13Codebook'!I:I, '13Codebook'!J:J)),
        _xlfn.XLOOKUP($B26, '12Codebook'!I:I, '12Codebook'!J:J),
        ""
    )
)</f>
        <v>#N/A</v>
      </c>
      <c r="N26" t="e">
        <f>IF(
    ISNA(_xlfn.XLOOKUP($B26, '12Codebook'!I:I, '12Codebook'!J:J)),
    _xlfn.XLOOKUP($B26, '11Codebook'!I:I, '11Codebook'!J:J),
    IF(
        TRIM(_xlfn.XLOOKUP($B26, '11Codebook'!I:I, '11Codebook'!J:J)) &lt;&gt; TRIM(_xlfn.XLOOKUP($B26, '12Codebook'!I:I, '12Codebook'!J:J)),
        _xlfn.XLOOKUP($B26, '11Codebook'!I:I, '11Codebook'!J:J),
        ""
    )
)</f>
        <v>#N/A</v>
      </c>
      <c r="O26" t="e">
        <f>IF(
    ISNA(_xlfn.XLOOKUP($B26, '11Codebook'!I:I, '11Codebook'!J:J)),
    _xlfn.XLOOKUP($B26, '10Codebook'!I:I, '10Codebook'!J:J),
    IF(
        TRIM(_xlfn.XLOOKUP($B26, '10Codebook'!I:I, '10Codebook'!J:J)) &lt;&gt; TRIM(_xlfn.XLOOKUP($B26, '11Codebook'!I:I, '11Codebook'!J:J)),
        _xlfn.XLOOKUP($B26, '10Codebook'!I:I, '10Codebook'!J:J),
        ""
    )
)</f>
        <v>#N/A</v>
      </c>
      <c r="P26" t="e">
        <f>IF(
    ISNA(_xlfn.XLOOKUP($B26, '10Codebook'!I:I, '10Codebook'!J:J)),
    _xlfn.XLOOKUP($B26, '09Codebook'!I:I, '09Codebook'!J:J),
    IF(
        TRIM(_xlfn.XLOOKUP($B26, '09Codebook'!I:I, '09Codebook'!J:J)) &lt;&gt; TRIM(_xlfn.XLOOKUP($B26, '10Codebook'!I:I, '10Codebook'!J:J)),
        _xlfn.XLOOKUP($B26, '09Codebook'!I:I, '09Codebook'!J:J),
        ""
    )
)</f>
        <v>#N/A</v>
      </c>
    </row>
    <row r="27" spans="1:16" x14ac:dyDescent="0.2">
      <c r="A27">
        <v>2021</v>
      </c>
      <c r="B27" t="s">
        <v>470</v>
      </c>
      <c r="C27" t="str">
        <f>_xlfn.XLOOKUP(B27,'21Codebook'!I:I,'21Codebook'!J:J)</f>
        <v>Adjust gross income (AGI)</v>
      </c>
      <c r="E27" t="str">
        <f>IF(_xlfn.XLOOKUP(B27, '20Codebook'!I:I,'20Codebook'!J:J)&lt;&gt;C27, _xlfn.XLOOKUP(B27, '20Codebook'!I:I,'20Codebook'!J:J),"")</f>
        <v/>
      </c>
      <c r="F27" t="str">
        <f>IF(
    ISNA(_xlfn.XLOOKUP($B27, '20Codebook'!I:I, '20Codebook'!J:J)),
    _xlfn.XLOOKUP($B27, '19Codebook'!I:I, '19Codebook'!J:J),
    IF(
        _xlfn.XLOOKUP($B27, '19Codebook'!I:I, '19Codebook'!J:J) &lt;&gt; _xlfn.XLOOKUP($B27, '20Codebook'!I:I, '20Codebook'!J:J),
        _xlfn.XLOOKUP($B27, '19Codebook'!I:I, '19Codebook'!J:J),
        ""
    )
)</f>
        <v/>
      </c>
      <c r="G27" t="str">
        <f>IF(
    ISNA(_xlfn.XLOOKUP($B27, '19Codebook'!I:I, '19Codebook'!J:J)),
    _xlfn.XLOOKUP($B27, '18Codebook'!I:I, '18Codebook'!J:J),
    IF(
        TRIM(_xlfn.XLOOKUP($B27, '18Codebook'!I:I, '18Codebook'!J:J)) &lt;&gt; TRIM(_xlfn.XLOOKUP($B27, '19Codebook'!I:I, '19Codebook'!J:J)),
        _xlfn.XLOOKUP($B27, '18Codebook'!I:I, '18Codebook'!J:J),
        ""
    )
)</f>
        <v/>
      </c>
      <c r="H27"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t="str">
        <f>IF(
    ISNA(_xlfn.XLOOKUP($B27, '17Codebook'!I:I, '17Codebook'!J:J)),
    _xlfn.XLOOKUP($B27, '16Codebook'!I:I, '16Codebook'!J:J),
    IF(
        TRIM(_xlfn.XLOOKUP($B27, '16Codebook'!I:I, '16Codebook'!J:J)) &lt;&gt; TRIM(_xlfn.XLOOKUP($B27, '17Codebook'!I:I, '17Codebook'!J:J)),
        _xlfn.XLOOKUP($B27, '16Codebook'!I:I, '16Codebook'!J:J),
        ""
    )
)</f>
        <v>Adjust gross income (AGI)</v>
      </c>
      <c r="J27" t="str">
        <f>IF(
    ISNA(_xlfn.XLOOKUP($B27, '16Codebook'!I:I, '16Codebook'!J:J)),
    _xlfn.XLOOKUP($B27, '15Codebook'!I:I, '15Codebook'!J:J),
    IF(
        TRIM(_xlfn.XLOOKUP($B27, '15Codebook'!I:I, '15Codebook'!J:J)) &lt;&gt; TRIM(_xlfn.XLOOKUP($B27, '16Codebook'!I:I, '16Codebook'!J:J)),
        _xlfn.XLOOKUP($B27, '15Codebook'!I:I, '15Codebook'!J:J),
        ""
    )
)</f>
        <v/>
      </c>
      <c r="K27" t="str">
        <f>IF(
    ISNA(_xlfn.XLOOKUP($B27, '15Codebook'!I:I, '15Codebook'!J:J)),
    _xlfn.XLOOKUP($B27, '14Codebook'!I:I, '14Codebook'!J:J),
    IF(
        TRIM(_xlfn.XLOOKUP($B27, '14Codebook'!I:I, '14Codebook'!J:J)) &lt;&gt; TRIM(_xlfn.XLOOKUP($B27, '15Codebook'!I:I, '15Codebook'!J:J)),
        _xlfn.XLOOKUP($B27, '14Codebook'!I:I, '14Codebook'!J:J),
        ""
    )
)</f>
        <v/>
      </c>
      <c r="L27" t="str">
        <f>IF(
    ISNA(_xlfn.XLOOKUP($B27, '14Codebook'!I:I, '14Codebook'!J:J)),
    _xlfn.XLOOKUP($B27, '13Codebook'!I:I, '13Codebook'!J:J),
    IF(
        TRIM(_xlfn.XLOOKUP($B27, '13Codebook'!I:I, '13Codebook'!J:J)) &lt;&gt; TRIM(_xlfn.XLOOKUP($B27, '14Codebook'!I:I, '14Codebook'!J:J)),
        _xlfn.XLOOKUP($B27, '13Codebook'!I:I, '13Codebook'!J:J),
        ""
    )
)</f>
        <v/>
      </c>
      <c r="M27" t="str">
        <f>IF(
    ISNA(_xlfn.XLOOKUP($B27, '13Codebook'!I:I, '13Codebook'!J:J)),
    _xlfn.XLOOKUP($B27, '12Codebook'!I:I, '12Codebook'!J:J),
    IF(
        TRIM(_xlfn.XLOOKUP($B27, '12Codebook'!I:I, '12Codebook'!J:J)) &lt;&gt; TRIM(_xlfn.XLOOKUP($B27, '13Codebook'!I:I, '13Codebook'!J:J)),
        _xlfn.XLOOKUP($B27, '12Codebook'!I:I, '12Codebook'!J:J),
        ""
    )
)</f>
        <v/>
      </c>
      <c r="N27" t="str">
        <f>IF(
    ISNA(_xlfn.XLOOKUP($B27, '12Codebook'!I:I, '12Codebook'!J:J)),
    _xlfn.XLOOKUP($B27, '11Codebook'!I:I, '11Codebook'!J:J),
    IF(
        TRIM(_xlfn.XLOOKUP($B27, '11Codebook'!I:I, '11Codebook'!J:J)) &lt;&gt; TRIM(_xlfn.XLOOKUP($B27, '12Codebook'!I:I, '12Codebook'!J:J)),
        _xlfn.XLOOKUP($B27, '11Codebook'!I:I, '11Codebook'!J:J),
        ""
    )
)</f>
        <v/>
      </c>
      <c r="O27" t="str">
        <f>IF(
    ISNA(_xlfn.XLOOKUP($B27, '11Codebook'!I:I, '11Codebook'!J:J)),
    _xlfn.XLOOKUP($B27, '10Codebook'!I:I, '10Codebook'!J:J),
    IF(
        TRIM(_xlfn.XLOOKUP($B27, '10Codebook'!I:I, '10Codebook'!J:J)) &lt;&gt; TRIM(_xlfn.XLOOKUP($B27, '11Codebook'!I:I, '11Codebook'!J:J)),
        _xlfn.XLOOKUP($B27, '10Codebook'!I:I, '10Codebook'!J:J),
        ""
    )
)</f>
        <v/>
      </c>
      <c r="P27" t="str">
        <f>IF(
    ISNA(_xlfn.XLOOKUP($B27, '10Codebook'!I:I, '10Codebook'!J:J)),
    _xlfn.XLOOKUP($B27, '09Codebook'!I:I, '09Codebook'!J:J),
    IF(
        TRIM(_xlfn.XLOOKUP($B27, '09Codebook'!I:I, '09Codebook'!J:J)) &lt;&gt; TRIM(_xlfn.XLOOKUP($B27, '10Codebook'!I:I, '10Codebook'!J:J)),
        _xlfn.XLOOKUP($B27, '09Codebook'!I:I, '09Codebook'!J:J),
        ""
    )
)</f>
        <v/>
      </c>
    </row>
    <row r="28" spans="1:16" x14ac:dyDescent="0.2">
      <c r="A28">
        <v>2021</v>
      </c>
      <c r="B28" t="s">
        <v>471</v>
      </c>
      <c r="C28" t="str">
        <f>_xlfn.XLOOKUP(B28,'21Codebook'!I:I,'21Codebook'!J:J)</f>
        <v>Number of returns with total income</v>
      </c>
      <c r="E28" t="str">
        <f>IF(_xlfn.XLOOKUP(B28, '20Codebook'!I:I,'20Codebook'!J:J)&lt;&gt;C28, _xlfn.XLOOKUP(B28, '20Codebook'!I:I,'20Codebook'!J:J),"")</f>
        <v/>
      </c>
      <c r="F28" t="str">
        <f>IF(
    ISNA(_xlfn.XLOOKUP($B28, '20Codebook'!I:I, '20Codebook'!J:J)),
    _xlfn.XLOOKUP($B28, '19Codebook'!I:I, '19Codebook'!J:J),
    IF(
        _xlfn.XLOOKUP($B28, '19Codebook'!I:I, '19Codebook'!J:J) &lt;&gt; _xlfn.XLOOKUP($B28, '20Codebook'!I:I, '20Codebook'!J:J),
        _xlfn.XLOOKUP($B28, '19Codebook'!I:I, '19Codebook'!J:J),
        ""
    )
)</f>
        <v/>
      </c>
      <c r="G28" t="str">
        <f>IF(
    ISNA(_xlfn.XLOOKUP($B28, '19Codebook'!I:I, '19Codebook'!J:J)),
    _xlfn.XLOOKUP($B28, '18Codebook'!I:I, '18Codebook'!J:J),
    IF(
        TRIM(_xlfn.XLOOKUP($B28, '18Codebook'!I:I, '18Codebook'!J:J)) &lt;&gt; TRIM(_xlfn.XLOOKUP($B28, '19Codebook'!I:I, '19Codebook'!J:J)),
        _xlfn.XLOOKUP($B28, '18Codebook'!I:I, '18Codebook'!J:J),
        ""
    )
)</f>
        <v/>
      </c>
      <c r="H28" t="str">
        <f>IF(
    ISNA(_xlfn.XLOOKUP($B28, '18Codebook'!I:I, '18Codebook'!J:J)),
    _xlfn.XLOOKUP($B28, '17Codebook'!I:I, '17Codebook'!J:J),
    IF(
        TRIM(_xlfn.XLOOKUP($B28, '17Codebook'!I:I, '17Codebook'!J:J)) &lt;&gt; TRIM(_xlfn.XLOOKUP($B28, '18Codebook'!I:I, '18Codebook'!J:J)),
        _xlfn.XLOOKUP($B28, '17Codebook'!I:I, '17Codebook'!J:J),
        ""
    )
)</f>
        <v/>
      </c>
      <c r="I28" t="str">
        <f>IF(
    ISNA(_xlfn.XLOOKUP($B28, '17Codebook'!I:I, '17Codebook'!J:J)),
    _xlfn.XLOOKUP($B28, '16Codebook'!I:I, '16Codebook'!J:J),
    IF(
        TRIM(_xlfn.XLOOKUP($B28, '16Codebook'!I:I, '16Codebook'!J:J)) &lt;&gt; TRIM(_xlfn.XLOOKUP($B28, '17Codebook'!I:I, '17Codebook'!J:J)),
        _xlfn.XLOOKUP($B28, '16Codebook'!I:I, '16Codebook'!J:J),
        ""
    )
)</f>
        <v/>
      </c>
      <c r="J28" t="str">
        <f>IF(
    ISNA(_xlfn.XLOOKUP($B28, '16Codebook'!I:I, '16Codebook'!J:J)),
    _xlfn.XLOOKUP($B28, '15Codebook'!I:I, '15Codebook'!J:J),
    IF(
        TRIM(_xlfn.XLOOKUP($B28, '15Codebook'!I:I, '15Codebook'!J:J)) &lt;&gt; TRIM(_xlfn.XLOOKUP($B28, '16Codebook'!I:I, '16Codebook'!J:J)),
        _xlfn.XLOOKUP($B28, '15Codebook'!I:I, '15Codebook'!J:J),
        ""
    )
)</f>
        <v/>
      </c>
      <c r="K28" t="str">
        <f>IF(
    ISNA(_xlfn.XLOOKUP($B28, '15Codebook'!I:I, '15Codebook'!J:J)),
    _xlfn.XLOOKUP($B28, '14Codebook'!I:I, '14Codebook'!J:J),
    IF(
        TRIM(_xlfn.XLOOKUP($B28, '14Codebook'!I:I, '14Codebook'!J:J)) &lt;&gt; TRIM(_xlfn.XLOOKUP($B28, '15Codebook'!I:I, '15Codebook'!J:J)),
        _xlfn.XLOOKUP($B28, '14Codebook'!I:I, '14Codebook'!J:J),
        ""
    )
)</f>
        <v/>
      </c>
      <c r="L28" t="str">
        <f>IF(
    ISNA(_xlfn.XLOOKUP($B28, '14Codebook'!I:I, '14Codebook'!J:J)),
    _xlfn.XLOOKUP($B28, '13Codebook'!I:I, '13Codebook'!J:J),
    IF(
        TRIM(_xlfn.XLOOKUP($B28, '13Codebook'!I:I, '13Codebook'!J:J)) &lt;&gt; TRIM(_xlfn.XLOOKUP($B28, '14Codebook'!I:I, '14Codebook'!J:J)),
        _xlfn.XLOOKUP($B28, '13Codebook'!I:I, '13Codebook'!J:J),
        ""
    )
)</f>
        <v/>
      </c>
      <c r="M28" t="e">
        <f>IF(
    ISNA(_xlfn.XLOOKUP($B28, '13Codebook'!I:I, '13Codebook'!J:J)),
    _xlfn.XLOOKUP($B28, '12Codebook'!I:I, '12Codebook'!J:J),
    IF(
        TRIM(_xlfn.XLOOKUP($B28, '12Codebook'!I:I, '12Codebook'!J:J)) &lt;&gt; TRIM(_xlfn.XLOOKUP($B28, '13Codebook'!I:I, '13Codebook'!J:J)),
        _xlfn.XLOOKUP($B28, '12Codebook'!I:I, '12Codebook'!J:J),
        ""
    )
)</f>
        <v>#N/A</v>
      </c>
      <c r="N28" t="e">
        <f>IF(
    ISNA(_xlfn.XLOOKUP($B28, '12Codebook'!I:I, '12Codebook'!J:J)),
    _xlfn.XLOOKUP($B28, '11Codebook'!I:I, '11Codebook'!J:J),
    IF(
        TRIM(_xlfn.XLOOKUP($B28, '11Codebook'!I:I, '11Codebook'!J:J)) &lt;&gt; TRIM(_xlfn.XLOOKUP($B28, '12Codebook'!I:I, '12Codebook'!J:J)),
        _xlfn.XLOOKUP($B28, '11Codebook'!I:I, '11Codebook'!J:J),
        ""
    )
)</f>
        <v>#N/A</v>
      </c>
      <c r="O28" t="e">
        <f>IF(
    ISNA(_xlfn.XLOOKUP($B28, '11Codebook'!I:I, '11Codebook'!J:J)),
    _xlfn.XLOOKUP($B28, '10Codebook'!I:I, '10Codebook'!J:J),
    IF(
        TRIM(_xlfn.XLOOKUP($B28, '10Codebook'!I:I, '10Codebook'!J:J)) &lt;&gt; TRIM(_xlfn.XLOOKUP($B28, '11Codebook'!I:I, '11Codebook'!J:J)),
        _xlfn.XLOOKUP($B28, '10Codebook'!I:I, '10Codebook'!J:J),
        ""
    )
)</f>
        <v>#N/A</v>
      </c>
      <c r="P28" t="e">
        <f>IF(
    ISNA(_xlfn.XLOOKUP($B28, '10Codebook'!I:I, '10Codebook'!J:J)),
    _xlfn.XLOOKUP($B28, '09Codebook'!I:I, '09Codebook'!J:J),
    IF(
        TRIM(_xlfn.XLOOKUP($B28, '09Codebook'!I:I, '09Codebook'!J:J)) &lt;&gt; TRIM(_xlfn.XLOOKUP($B28, '10Codebook'!I:I, '10Codebook'!J:J)),
        _xlfn.XLOOKUP($B28, '09Codebook'!I:I, '09Codebook'!J:J),
        ""
    )
)</f>
        <v>#N/A</v>
      </c>
    </row>
    <row r="29" spans="1:16" x14ac:dyDescent="0.2">
      <c r="A29">
        <v>2021</v>
      </c>
      <c r="B29" t="s">
        <v>472</v>
      </c>
      <c r="C29" t="str">
        <f>_xlfn.XLOOKUP(B29,'21Codebook'!I:I,'21Codebook'!J:J)</f>
        <v>Total income amount</v>
      </c>
      <c r="E29" t="str">
        <f>IF(_xlfn.XLOOKUP(B29, '20Codebook'!I:I,'20Codebook'!J:J)&lt;&gt;C29, _xlfn.XLOOKUP(B29, '20Codebook'!I:I,'20Codebook'!J:J),"")</f>
        <v/>
      </c>
      <c r="F29" t="str">
        <f>IF(
    ISNA(_xlfn.XLOOKUP($B29, '20Codebook'!I:I, '20Codebook'!J:J)),
    _xlfn.XLOOKUP($B29, '19Codebook'!I:I, '19Codebook'!J:J),
    IF(
        _xlfn.XLOOKUP($B29, '19Codebook'!I:I, '19Codebook'!J:J) &lt;&gt; _xlfn.XLOOKUP($B29, '20Codebook'!I:I, '20Codebook'!J:J),
        _xlfn.XLOOKUP($B29, '19Codebook'!I:I, '19Codebook'!J:J),
        ""
    )
)</f>
        <v/>
      </c>
      <c r="G29" t="str">
        <f>IF(
    ISNA(_xlfn.XLOOKUP($B29, '19Codebook'!I:I, '19Codebook'!J:J)),
    _xlfn.XLOOKUP($B29, '18Codebook'!I:I, '18Codebook'!J:J),
    IF(
        TRIM(_xlfn.XLOOKUP($B29, '18Codebook'!I:I, '18Codebook'!J:J)) &lt;&gt; TRIM(_xlfn.XLOOKUP($B29, '19Codebook'!I:I, '19Codebook'!J:J)),
        _xlfn.XLOOKUP($B29, '18Codebook'!I:I, '18Codebook'!J:J),
        ""
    )
)</f>
        <v/>
      </c>
      <c r="H29" t="str">
        <f>IF(
    ISNA(_xlfn.XLOOKUP($B29, '18Codebook'!I:I, '18Codebook'!J:J)),
    _xlfn.XLOOKUP($B29, '17Codebook'!I:I, '17Codebook'!J:J),
    IF(
        TRIM(_xlfn.XLOOKUP($B29, '17Codebook'!I:I, '17Codebook'!J:J)) &lt;&gt; TRIM(_xlfn.XLOOKUP($B29, '18Codebook'!I:I, '18Codebook'!J:J)),
        _xlfn.XLOOKUP($B29, '17Codebook'!I:I, '17Codebook'!J:J),
        ""
    )
)</f>
        <v/>
      </c>
      <c r="I29" t="str">
        <f>IF(
    ISNA(_xlfn.XLOOKUP($B29, '17Codebook'!I:I, '17Codebook'!J:J)),
    _xlfn.XLOOKUP($B29, '16Codebook'!I:I, '16Codebook'!J:J),
    IF(
        TRIM(_xlfn.XLOOKUP($B29, '16Codebook'!I:I, '16Codebook'!J:J)) &lt;&gt; TRIM(_xlfn.XLOOKUP($B29, '17Codebook'!I:I, '17Codebook'!J:J)),
        _xlfn.XLOOKUP($B29, '16Codebook'!I:I, '16Codebook'!J:J),
        ""
    )
)</f>
        <v/>
      </c>
      <c r="J29" t="str">
        <f>IF(
    ISNA(_xlfn.XLOOKUP($B29, '16Codebook'!I:I, '16Codebook'!J:J)),
    _xlfn.XLOOKUP($B29, '15Codebook'!I:I, '15Codebook'!J:J),
    IF(
        TRIM(_xlfn.XLOOKUP($B29, '15Codebook'!I:I, '15Codebook'!J:J)) &lt;&gt; TRIM(_xlfn.XLOOKUP($B29, '16Codebook'!I:I, '16Codebook'!J:J)),
        _xlfn.XLOOKUP($B29, '15Codebook'!I:I, '15Codebook'!J:J),
        ""
    )
)</f>
        <v/>
      </c>
      <c r="K29" t="str">
        <f>IF(
    ISNA(_xlfn.XLOOKUP($B29, '15Codebook'!I:I, '15Codebook'!J:J)),
    _xlfn.XLOOKUP($B29, '14Codebook'!I:I, '14Codebook'!J:J),
    IF(
        TRIM(_xlfn.XLOOKUP($B29, '14Codebook'!I:I, '14Codebook'!J:J)) &lt;&gt; TRIM(_xlfn.XLOOKUP($B29, '15Codebook'!I:I, '15Codebook'!J:J)),
        _xlfn.XLOOKUP($B29, '14Codebook'!I:I, '14Codebook'!J:J),
        ""
    )
)</f>
        <v/>
      </c>
      <c r="L29" t="str">
        <f>IF(
    ISNA(_xlfn.XLOOKUP($B29, '14Codebook'!I:I, '14Codebook'!J:J)),
    _xlfn.XLOOKUP($B29, '13Codebook'!I:I, '13Codebook'!J:J),
    IF(
        TRIM(_xlfn.XLOOKUP($B29, '13Codebook'!I:I, '13Codebook'!J:J)) &lt;&gt; TRIM(_xlfn.XLOOKUP($B29, '14Codebook'!I:I, '14Codebook'!J:J)),
        _xlfn.XLOOKUP($B29, '13Codebook'!I:I, '13Codebook'!J:J),
        ""
    )
)</f>
        <v/>
      </c>
      <c r="M29" t="e">
        <f>IF(
    ISNA(_xlfn.XLOOKUP($B29, '13Codebook'!I:I, '13Codebook'!J:J)),
    _xlfn.XLOOKUP($B29, '12Codebook'!I:I, '12Codebook'!J:J),
    IF(
        TRIM(_xlfn.XLOOKUP($B29, '12Codebook'!I:I, '12Codebook'!J:J)) &lt;&gt; TRIM(_xlfn.XLOOKUP($B29, '13Codebook'!I:I, '13Codebook'!J:J)),
        _xlfn.XLOOKUP($B29, '12Codebook'!I:I, '12Codebook'!J:J),
        ""
    )
)</f>
        <v>#N/A</v>
      </c>
      <c r="N29" t="e">
        <f>IF(
    ISNA(_xlfn.XLOOKUP($B29, '12Codebook'!I:I, '12Codebook'!J:J)),
    _xlfn.XLOOKUP($B29, '11Codebook'!I:I, '11Codebook'!J:J),
    IF(
        TRIM(_xlfn.XLOOKUP($B29, '11Codebook'!I:I, '11Codebook'!J:J)) &lt;&gt; TRIM(_xlfn.XLOOKUP($B29, '12Codebook'!I:I, '12Codebook'!J:J)),
        _xlfn.XLOOKUP($B29, '11Codebook'!I:I, '11Codebook'!J:J),
        ""
    )
)</f>
        <v>#N/A</v>
      </c>
      <c r="O29" t="e">
        <f>IF(
    ISNA(_xlfn.XLOOKUP($B29, '11Codebook'!I:I, '11Codebook'!J:J)),
    _xlfn.XLOOKUP($B29, '10Codebook'!I:I, '10Codebook'!J:J),
    IF(
        TRIM(_xlfn.XLOOKUP($B29, '10Codebook'!I:I, '10Codebook'!J:J)) &lt;&gt; TRIM(_xlfn.XLOOKUP($B29, '11Codebook'!I:I, '11Codebook'!J:J)),
        _xlfn.XLOOKUP($B29, '10Codebook'!I:I, '10Codebook'!J:J),
        ""
    )
)</f>
        <v>#N/A</v>
      </c>
      <c r="P29" t="e">
        <f>IF(
    ISNA(_xlfn.XLOOKUP($B29, '10Codebook'!I:I, '10Codebook'!J:J)),
    _xlfn.XLOOKUP($B29, '09Codebook'!I:I, '09Codebook'!J:J),
    IF(
        TRIM(_xlfn.XLOOKUP($B29, '09Codebook'!I:I, '09Codebook'!J:J)) &lt;&gt; TRIM(_xlfn.XLOOKUP($B29, '10Codebook'!I:I, '10Codebook'!J:J)),
        _xlfn.XLOOKUP($B29, '09Codebook'!I:I, '09Codebook'!J:J),
        ""
    )
)</f>
        <v>#N/A</v>
      </c>
    </row>
    <row r="30" spans="1:16" x14ac:dyDescent="0.2">
      <c r="A30">
        <v>2021</v>
      </c>
      <c r="B30" t="s">
        <v>473</v>
      </c>
      <c r="C30" t="str">
        <f>_xlfn.XLOOKUP(B30,'21Codebook'!I:I,'21Codebook'!J:J)</f>
        <v>Number of returns with salaries and wages</v>
      </c>
      <c r="E30" t="str">
        <f>IF(_xlfn.XLOOKUP(B30, '20Codebook'!I:I,'20Codebook'!J:J)&lt;&gt;C30, _xlfn.XLOOKUP(B30, '20Codebook'!I:I,'20Codebook'!J:J),"")</f>
        <v/>
      </c>
      <c r="F30" t="str">
        <f>IF(
    ISNA(_xlfn.XLOOKUP($B30, '20Codebook'!I:I, '20Codebook'!J:J)),
    _xlfn.XLOOKUP($B30, '19Codebook'!I:I, '19Codebook'!J:J),
    IF(
        _xlfn.XLOOKUP($B30, '19Codebook'!I:I, '19Codebook'!J:J) &lt;&gt; _xlfn.XLOOKUP($B30, '20Codebook'!I:I, '20Codebook'!J:J),
        _xlfn.XLOOKUP($B30, '19Codebook'!I:I, '19Codebook'!J:J),
        ""
    )
)</f>
        <v/>
      </c>
      <c r="G30" t="str">
        <f>IF(
    ISNA(_xlfn.XLOOKUP($B30, '19Codebook'!I:I, '19Codebook'!J:J)),
    _xlfn.XLOOKUP($B30, '18Codebook'!I:I, '18Codebook'!J:J),
    IF(
        TRIM(_xlfn.XLOOKUP($B30, '18Codebook'!I:I, '18Codebook'!J:J)) &lt;&gt; TRIM(_xlfn.XLOOKUP($B30, '19Codebook'!I:I, '19Codebook'!J:J)),
        _xlfn.XLOOKUP($B30, '18Codebook'!I:I, '18Codebook'!J:J),
        ""
    )
)</f>
        <v/>
      </c>
      <c r="H30" t="str">
        <f>IF(
    ISNA(_xlfn.XLOOKUP($B30, '18Codebook'!I:I, '18Codebook'!J:J)),
    _xlfn.XLOOKUP($B30, '17Codebook'!I:I, '17Codebook'!J:J),
    IF(
        TRIM(_xlfn.XLOOKUP($B30, '17Codebook'!I:I, '17Codebook'!J:J)) &lt;&gt; TRIM(_xlfn.XLOOKUP($B30, '18Codebook'!I:I, '18Codebook'!J:J)),
        _xlfn.XLOOKUP($B30, '17Codebook'!I:I, '17Codebook'!J:J),
        ""
    )
)</f>
        <v/>
      </c>
      <c r="I30" t="str">
        <f>IF(
    ISNA(_xlfn.XLOOKUP($B30, '17Codebook'!I:I, '17Codebook'!J:J)),
    _xlfn.XLOOKUP($B30, '16Codebook'!I:I, '16Codebook'!J:J),
    IF(
        TRIM(_xlfn.XLOOKUP($B30, '16Codebook'!I:I, '16Codebook'!J:J)) &lt;&gt; TRIM(_xlfn.XLOOKUP($B30, '17Codebook'!I:I, '17Codebook'!J:J)),
        _xlfn.XLOOKUP($B30, '16Codebook'!I:I, '16Codebook'!J:J),
        ""
    )
)</f>
        <v/>
      </c>
      <c r="J30" t="str">
        <f>IF(
    ISNA(_xlfn.XLOOKUP($B30, '16Codebook'!I:I, '16Codebook'!J:J)),
    _xlfn.XLOOKUP($B30, '15Codebook'!I:I, '15Codebook'!J:J),
    IF(
        TRIM(_xlfn.XLOOKUP($B30, '15Codebook'!I:I, '15Codebook'!J:J)) &lt;&gt; TRIM(_xlfn.XLOOKUP($B30, '16Codebook'!I:I, '16Codebook'!J:J)),
        _xlfn.XLOOKUP($B30, '15Codebook'!I:I, '15Codebook'!J:J),
        ""
    )
)</f>
        <v/>
      </c>
      <c r="K30" t="str">
        <f>IF(
    ISNA(_xlfn.XLOOKUP($B30, '15Codebook'!I:I, '15Codebook'!J:J)),
    _xlfn.XLOOKUP($B30, '14Codebook'!I:I, '14Codebook'!J:J),
    IF(
        TRIM(_xlfn.XLOOKUP($B30, '14Codebook'!I:I, '14Codebook'!J:J)) &lt;&gt; TRIM(_xlfn.XLOOKUP($B30, '15Codebook'!I:I, '15Codebook'!J:J)),
        _xlfn.XLOOKUP($B30, '14Codebook'!I:I, '14Codebook'!J:J),
        ""
    )
)</f>
        <v/>
      </c>
      <c r="L30" t="str">
        <f>IF(
    ISNA(_xlfn.XLOOKUP($B30, '14Codebook'!I:I, '14Codebook'!J:J)),
    _xlfn.XLOOKUP($B30, '13Codebook'!I:I, '13Codebook'!J:J),
    IF(
        TRIM(_xlfn.XLOOKUP($B30, '13Codebook'!I:I, '13Codebook'!J:J)) &lt;&gt; TRIM(_xlfn.XLOOKUP($B30, '14Codebook'!I:I, '14Codebook'!J:J)),
        _xlfn.XLOOKUP($B30, '13Codebook'!I:I, '13Codebook'!J:J),
        ""
    )
)</f>
        <v/>
      </c>
      <c r="M30" t="str">
        <f>IF(
    ISNA(_xlfn.XLOOKUP($B30, '13Codebook'!I:I, '13Codebook'!J:J)),
    _xlfn.XLOOKUP($B30, '12Codebook'!I:I, '12Codebook'!J:J),
    IF(
        TRIM(_xlfn.XLOOKUP($B30, '12Codebook'!I:I, '12Codebook'!J:J)) &lt;&gt; TRIM(_xlfn.XLOOKUP($B30, '13Codebook'!I:I, '13Codebook'!J:J)),
        _xlfn.XLOOKUP($B30, '12Codebook'!I:I, '12Codebook'!J:J),
        ""
    )
)</f>
        <v/>
      </c>
      <c r="N30" t="str">
        <f>IF(
    ISNA(_xlfn.XLOOKUP($B30, '12Codebook'!I:I, '12Codebook'!J:J)),
    _xlfn.XLOOKUP($B30, '11Codebook'!I:I, '11Codebook'!J:J),
    IF(
        TRIM(_xlfn.XLOOKUP($B30, '11Codebook'!I:I, '11Codebook'!J:J)) &lt;&gt; TRIM(_xlfn.XLOOKUP($B30, '12Codebook'!I:I, '12Codebook'!J:J)),
        _xlfn.XLOOKUP($B30, '11Codebook'!I:I, '11Codebook'!J:J),
        ""
    )
)</f>
        <v/>
      </c>
      <c r="O30" t="str">
        <f>IF(
    ISNA(_xlfn.XLOOKUP($B30, '11Codebook'!I:I, '11Codebook'!J:J)),
    _xlfn.XLOOKUP($B30, '10Codebook'!I:I, '10Codebook'!J:J),
    IF(
        TRIM(_xlfn.XLOOKUP($B30, '10Codebook'!I:I, '10Codebook'!J:J)) &lt;&gt; TRIM(_xlfn.XLOOKUP($B30, '11Codebook'!I:I, '11Codebook'!J:J)),
        _xlfn.XLOOKUP($B30, '10Codebook'!I:I, '10Codebook'!J:J),
        ""
    )
)</f>
        <v/>
      </c>
      <c r="P30" t="str">
        <f>IF(
    ISNA(_xlfn.XLOOKUP($B30, '10Codebook'!I:I, '10Codebook'!J:J)),
    _xlfn.XLOOKUP($B30, '09Codebook'!I:I, '09Codebook'!J:J),
    IF(
        TRIM(_xlfn.XLOOKUP($B30, '09Codebook'!I:I, '09Codebook'!J:J)) &lt;&gt; TRIM(_xlfn.XLOOKUP($B30, '10Codebook'!I:I, '10Codebook'!J:J)),
        _xlfn.XLOOKUP($B30, '09Codebook'!I:I, '09Codebook'!J:J),
        ""
    )
)</f>
        <v/>
      </c>
    </row>
    <row r="31" spans="1:16" x14ac:dyDescent="0.2">
      <c r="A31">
        <v>2021</v>
      </c>
      <c r="B31" t="s">
        <v>474</v>
      </c>
      <c r="C31" t="str">
        <f>_xlfn.XLOOKUP(B31,'21Codebook'!I:I,'21Codebook'!J:J)</f>
        <v>Salaries and wages amount</v>
      </c>
      <c r="E31" t="str">
        <f>IF(_xlfn.XLOOKUP(B31, '20Codebook'!I:I,'20Codebook'!J:J)&lt;&gt;C31, _xlfn.XLOOKUP(B31, '20Codebook'!I:I,'20Codebook'!J:J),"")</f>
        <v/>
      </c>
      <c r="F31" t="str">
        <f>IF(
    ISNA(_xlfn.XLOOKUP($B31, '20Codebook'!I:I, '20Codebook'!J:J)),
    _xlfn.XLOOKUP($B31, '19Codebook'!I:I, '19Codebook'!J:J),
    IF(
        _xlfn.XLOOKUP($B31, '19Codebook'!I:I, '19Codebook'!J:J) &lt;&gt; _xlfn.XLOOKUP($B31, '20Codebook'!I:I, '20Codebook'!J:J),
        _xlfn.XLOOKUP($B31, '19Codebook'!I:I, '19Codebook'!J:J),
        ""
    )
)</f>
        <v/>
      </c>
      <c r="G31" t="str">
        <f>IF(
    ISNA(_xlfn.XLOOKUP($B31, '19Codebook'!I:I, '19Codebook'!J:J)),
    _xlfn.XLOOKUP($B31, '18Codebook'!I:I, '18Codebook'!J:J),
    IF(
        TRIM(_xlfn.XLOOKUP($B31, '18Codebook'!I:I, '18Codebook'!J:J)) &lt;&gt; TRIM(_xlfn.XLOOKUP($B31, '19Codebook'!I:I, '19Codebook'!J:J)),
        _xlfn.XLOOKUP($B31, '18Codebook'!I:I, '18Codebook'!J:J),
        ""
    )
)</f>
        <v/>
      </c>
      <c r="H31" t="str">
        <f>IF(
    ISNA(_xlfn.XLOOKUP($B31, '18Codebook'!I:I, '18Codebook'!J:J)),
    _xlfn.XLOOKUP($B31, '17Codebook'!I:I, '17Codebook'!J:J),
    IF(
        TRIM(_xlfn.XLOOKUP($B31, '17Codebook'!I:I, '17Codebook'!J:J)) &lt;&gt; TRIM(_xlfn.XLOOKUP($B31, '18Codebook'!I:I, '18Codebook'!J:J)),
        _xlfn.XLOOKUP($B31, '17Codebook'!I:I, '17Codebook'!J:J),
        ""
    )
)</f>
        <v/>
      </c>
      <c r="I31" t="str">
        <f>IF(
    ISNA(_xlfn.XLOOKUP($B31, '17Codebook'!I:I, '17Codebook'!J:J)),
    _xlfn.XLOOKUP($B31, '16Codebook'!I:I, '16Codebook'!J:J),
    IF(
        TRIM(_xlfn.XLOOKUP($B31, '16Codebook'!I:I, '16Codebook'!J:J)) &lt;&gt; TRIM(_xlfn.XLOOKUP($B31, '17Codebook'!I:I, '17Codebook'!J:J)),
        _xlfn.XLOOKUP($B31, '16Codebook'!I:I, '16Codebook'!J:J),
        ""
    )
)</f>
        <v/>
      </c>
      <c r="J31" t="str">
        <f>IF(
    ISNA(_xlfn.XLOOKUP($B31, '16Codebook'!I:I, '16Codebook'!J:J)),
    _xlfn.XLOOKUP($B31, '15Codebook'!I:I, '15Codebook'!J:J),
    IF(
        TRIM(_xlfn.XLOOKUP($B31, '15Codebook'!I:I, '15Codebook'!J:J)) &lt;&gt; TRIM(_xlfn.XLOOKUP($B31, '16Codebook'!I:I, '16Codebook'!J:J)),
        _xlfn.XLOOKUP($B31, '15Codebook'!I:I, '15Codebook'!J:J),
        ""
    )
)</f>
        <v/>
      </c>
      <c r="K31" t="str">
        <f>IF(
    ISNA(_xlfn.XLOOKUP($B31, '15Codebook'!I:I, '15Codebook'!J:J)),
    _xlfn.XLOOKUP($B31, '14Codebook'!I:I, '14Codebook'!J:J),
    IF(
        TRIM(_xlfn.XLOOKUP($B31, '14Codebook'!I:I, '14Codebook'!J:J)) &lt;&gt; TRIM(_xlfn.XLOOKUP($B31, '15Codebook'!I:I, '15Codebook'!J:J)),
        _xlfn.XLOOKUP($B31, '14Codebook'!I:I, '14Codebook'!J:J),
        ""
    )
)</f>
        <v/>
      </c>
      <c r="L31" t="str">
        <f>IF(
    ISNA(_xlfn.XLOOKUP($B31, '14Codebook'!I:I, '14Codebook'!J:J)),
    _xlfn.XLOOKUP($B31, '13Codebook'!I:I, '13Codebook'!J:J),
    IF(
        TRIM(_xlfn.XLOOKUP($B31, '13Codebook'!I:I, '13Codebook'!J:J)) &lt;&gt; TRIM(_xlfn.XLOOKUP($B31, '14Codebook'!I:I, '14Codebook'!J:J)),
        _xlfn.XLOOKUP($B31, '13Codebook'!I:I, '13Codebook'!J:J),
        ""
    )
)</f>
        <v/>
      </c>
      <c r="M31" t="str">
        <f>IF(
    ISNA(_xlfn.XLOOKUP($B31, '13Codebook'!I:I, '13Codebook'!J:J)),
    _xlfn.XLOOKUP($B31, '12Codebook'!I:I, '12Codebook'!J:J),
    IF(
        TRIM(_xlfn.XLOOKUP($B31, '12Codebook'!I:I, '12Codebook'!J:J)) &lt;&gt; TRIM(_xlfn.XLOOKUP($B31, '13Codebook'!I:I, '13Codebook'!J:J)),
        _xlfn.XLOOKUP($B31, '12Codebook'!I:I, '12Codebook'!J:J),
        ""
    )
)</f>
        <v/>
      </c>
      <c r="N31" t="str">
        <f>IF(
    ISNA(_xlfn.XLOOKUP($B31, '12Codebook'!I:I, '12Codebook'!J:J)),
    _xlfn.XLOOKUP($B31, '11Codebook'!I:I, '11Codebook'!J:J),
    IF(
        TRIM(_xlfn.XLOOKUP($B31, '11Codebook'!I:I, '11Codebook'!J:J)) &lt;&gt; TRIM(_xlfn.XLOOKUP($B31, '12Codebook'!I:I, '12Codebook'!J:J)),
        _xlfn.XLOOKUP($B31, '11Codebook'!I:I, '11Codebook'!J:J),
        ""
    )
)</f>
        <v/>
      </c>
      <c r="O31" t="str">
        <f>IF(
    ISNA(_xlfn.XLOOKUP($B31, '11Codebook'!I:I, '11Codebook'!J:J)),
    _xlfn.XLOOKUP($B31, '10Codebook'!I:I, '10Codebook'!J:J),
    IF(
        TRIM(_xlfn.XLOOKUP($B31, '10Codebook'!I:I, '10Codebook'!J:J)) &lt;&gt; TRIM(_xlfn.XLOOKUP($B31, '11Codebook'!I:I, '11Codebook'!J:J)),
        _xlfn.XLOOKUP($B31, '10Codebook'!I:I, '10Codebook'!J:J),
        ""
    )
)</f>
        <v/>
      </c>
      <c r="P31" t="str">
        <f>IF(
    ISNA(_xlfn.XLOOKUP($B31, '10Codebook'!I:I, '10Codebook'!J:J)),
    _xlfn.XLOOKUP($B31, '09Codebook'!I:I, '09Codebook'!J:J),
    IF(
        TRIM(_xlfn.XLOOKUP($B31, '09Codebook'!I:I, '09Codebook'!J:J)) &lt;&gt; TRIM(_xlfn.XLOOKUP($B31, '10Codebook'!I:I, '10Codebook'!J:J)),
        _xlfn.XLOOKUP($B31, '09Codebook'!I:I, '09Codebook'!J:J),
        ""
    )
)</f>
        <v/>
      </c>
    </row>
    <row r="32" spans="1:16" x14ac:dyDescent="0.2">
      <c r="A32">
        <v>2021</v>
      </c>
      <c r="B32" t="s">
        <v>475</v>
      </c>
      <c r="C32" t="str">
        <f>_xlfn.XLOOKUP(B32,'21Codebook'!I:I,'21Codebook'!J:J)</f>
        <v>Number of returns with taxable interest</v>
      </c>
      <c r="E32" t="str">
        <f>IF(_xlfn.XLOOKUP(B32, '20Codebook'!I:I,'20Codebook'!J:J)&lt;&gt;C32, _xlfn.XLOOKUP(B32, '20Codebook'!I:I,'20Codebook'!J:J),"")</f>
        <v/>
      </c>
      <c r="F32" t="str">
        <f>IF(
    ISNA(_xlfn.XLOOKUP($B32, '20Codebook'!I:I, '20Codebook'!J:J)),
    _xlfn.XLOOKUP($B32, '19Codebook'!I:I, '19Codebook'!J:J),
    IF(
        _xlfn.XLOOKUP($B32, '19Codebook'!I:I, '19Codebook'!J:J) &lt;&gt; _xlfn.XLOOKUP($B32, '20Codebook'!I:I, '20Codebook'!J:J),
        _xlfn.XLOOKUP($B32, '19Codebook'!I:I, '19Codebook'!J:J),
        ""
    )
)</f>
        <v/>
      </c>
      <c r="G32" t="str">
        <f>IF(
    ISNA(_xlfn.XLOOKUP($B32, '19Codebook'!I:I, '19Codebook'!J:J)),
    _xlfn.XLOOKUP($B32, '18Codebook'!I:I, '18Codebook'!J:J),
    IF(
        TRIM(_xlfn.XLOOKUP($B32, '18Codebook'!I:I, '18Codebook'!J:J)) &lt;&gt; TRIM(_xlfn.XLOOKUP($B32, '19Codebook'!I:I, '19Codebook'!J:J)),
        _xlfn.XLOOKUP($B32, '18Codebook'!I:I, '18Codebook'!J:J),
        ""
    )
)</f>
        <v/>
      </c>
      <c r="H32" t="str">
        <f>IF(
    ISNA(_xlfn.XLOOKUP($B32, '18Codebook'!I:I, '18Codebook'!J:J)),
    _xlfn.XLOOKUP($B32, '17Codebook'!I:I, '17Codebook'!J:J),
    IF(
        TRIM(_xlfn.XLOOKUP($B32, '17Codebook'!I:I, '17Codebook'!J:J)) &lt;&gt; TRIM(_xlfn.XLOOKUP($B32, '18Codebook'!I:I, '18Codebook'!J:J)),
        _xlfn.XLOOKUP($B32, '17Codebook'!I:I, '17Codebook'!J:J),
        ""
    )
)</f>
        <v/>
      </c>
      <c r="I32" t="str">
        <f>IF(
    ISNA(_xlfn.XLOOKUP($B32, '17Codebook'!I:I, '17Codebook'!J:J)),
    _xlfn.XLOOKUP($B32, '16Codebook'!I:I, '16Codebook'!J:J),
    IF(
        TRIM(_xlfn.XLOOKUP($B32, '16Codebook'!I:I, '16Codebook'!J:J)) &lt;&gt; TRIM(_xlfn.XLOOKUP($B32, '17Codebook'!I:I, '17Codebook'!J:J)),
        _xlfn.XLOOKUP($B32, '16Codebook'!I:I, '16Codebook'!J:J),
        ""
    )
)</f>
        <v/>
      </c>
      <c r="J32" t="str">
        <f>IF(
    ISNA(_xlfn.XLOOKUP($B32, '16Codebook'!I:I, '16Codebook'!J:J)),
    _xlfn.XLOOKUP($B32, '15Codebook'!I:I, '15Codebook'!J:J),
    IF(
        TRIM(_xlfn.XLOOKUP($B32, '15Codebook'!I:I, '15Codebook'!J:J)) &lt;&gt; TRIM(_xlfn.XLOOKUP($B32, '16Codebook'!I:I, '16Codebook'!J:J)),
        _xlfn.XLOOKUP($B32, '15Codebook'!I:I, '15Codebook'!J:J),
        ""
    )
)</f>
        <v/>
      </c>
      <c r="K32" t="str">
        <f>IF(
    ISNA(_xlfn.XLOOKUP($B32, '15Codebook'!I:I, '15Codebook'!J:J)),
    _xlfn.XLOOKUP($B32, '14Codebook'!I:I, '14Codebook'!J:J),
    IF(
        TRIM(_xlfn.XLOOKUP($B32, '14Codebook'!I:I, '14Codebook'!J:J)) &lt;&gt; TRIM(_xlfn.XLOOKUP($B32, '15Codebook'!I:I, '15Codebook'!J:J)),
        _xlfn.XLOOKUP($B32, '14Codebook'!I:I, '14Codebook'!J:J),
        ""
    )
)</f>
        <v/>
      </c>
      <c r="L32" t="str">
        <f>IF(
    ISNA(_xlfn.XLOOKUP($B32, '14Codebook'!I:I, '14Codebook'!J:J)),
    _xlfn.XLOOKUP($B32, '13Codebook'!I:I, '13Codebook'!J:J),
    IF(
        TRIM(_xlfn.XLOOKUP($B32, '13Codebook'!I:I, '13Codebook'!J:J)) &lt;&gt; TRIM(_xlfn.XLOOKUP($B32, '14Codebook'!I:I, '14Codebook'!J:J)),
        _xlfn.XLOOKUP($B32, '13Codebook'!I:I, '13Codebook'!J:J),
        ""
    )
)</f>
        <v/>
      </c>
      <c r="M32" t="str">
        <f>IF(
    ISNA(_xlfn.XLOOKUP($B32, '13Codebook'!I:I, '13Codebook'!J:J)),
    _xlfn.XLOOKUP($B32, '12Codebook'!I:I, '12Codebook'!J:J),
    IF(
        TRIM(_xlfn.XLOOKUP($B32, '12Codebook'!I:I, '12Codebook'!J:J)) &lt;&gt; TRIM(_xlfn.XLOOKUP($B32, '13Codebook'!I:I, '13Codebook'!J:J)),
        _xlfn.XLOOKUP($B32, '12Codebook'!I:I, '12Codebook'!J:J),
        ""
    )
)</f>
        <v/>
      </c>
      <c r="N32" t="str">
        <f>IF(
    ISNA(_xlfn.XLOOKUP($B32, '12Codebook'!I:I, '12Codebook'!J:J)),
    _xlfn.XLOOKUP($B32, '11Codebook'!I:I, '11Codebook'!J:J),
    IF(
        TRIM(_xlfn.XLOOKUP($B32, '11Codebook'!I:I, '11Codebook'!J:J)) &lt;&gt; TRIM(_xlfn.XLOOKUP($B32, '12Codebook'!I:I, '12Codebook'!J:J)),
        _xlfn.XLOOKUP($B32, '11Codebook'!I:I, '11Codebook'!J:J),
        ""
    )
)</f>
        <v/>
      </c>
      <c r="O32" t="str">
        <f>IF(
    ISNA(_xlfn.XLOOKUP($B32, '11Codebook'!I:I, '11Codebook'!J:J)),
    _xlfn.XLOOKUP($B32, '10Codebook'!I:I, '10Codebook'!J:J),
    IF(
        TRIM(_xlfn.XLOOKUP($B32, '10Codebook'!I:I, '10Codebook'!J:J)) &lt;&gt; TRIM(_xlfn.XLOOKUP($B32, '11Codebook'!I:I, '11Codebook'!J:J)),
        _xlfn.XLOOKUP($B32, '10Codebook'!I:I, '10Codebook'!J:J),
        ""
    )
)</f>
        <v/>
      </c>
      <c r="P32" t="str">
        <f>IF(
    ISNA(_xlfn.XLOOKUP($B32, '10Codebook'!I:I, '10Codebook'!J:J)),
    _xlfn.XLOOKUP($B32, '09Codebook'!I:I, '09Codebook'!J:J),
    IF(
        TRIM(_xlfn.XLOOKUP($B32, '09Codebook'!I:I, '09Codebook'!J:J)) &lt;&gt; TRIM(_xlfn.XLOOKUP($B32, '10Codebook'!I:I, '10Codebook'!J:J)),
        _xlfn.XLOOKUP($B32, '09Codebook'!I:I, '09Codebook'!J:J),
        ""
    )
)</f>
        <v/>
      </c>
    </row>
    <row r="33" spans="1:16" x14ac:dyDescent="0.2">
      <c r="A33">
        <v>2021</v>
      </c>
      <c r="B33" t="s">
        <v>476</v>
      </c>
      <c r="C33" t="str">
        <f>_xlfn.XLOOKUP(B33,'21Codebook'!I:I,'21Codebook'!J:J)</f>
        <v>Taxable interest amount</v>
      </c>
      <c r="E33" t="str">
        <f>IF(_xlfn.XLOOKUP(B33, '20Codebook'!I:I,'20Codebook'!J:J)&lt;&gt;C33, _xlfn.XLOOKUP(B33, '20Codebook'!I:I,'20Codebook'!J:J),"")</f>
        <v/>
      </c>
      <c r="F33" t="str">
        <f>IF(
    ISNA(_xlfn.XLOOKUP($B33, '20Codebook'!I:I, '20Codebook'!J:J)),
    _xlfn.XLOOKUP($B33, '19Codebook'!I:I, '19Codebook'!J:J),
    IF(
        _xlfn.XLOOKUP($B33, '19Codebook'!I:I, '19Codebook'!J:J) &lt;&gt; _xlfn.XLOOKUP($B33, '20Codebook'!I:I, '20Codebook'!J:J),
        _xlfn.XLOOKUP($B33, '19Codebook'!I:I, '19Codebook'!J:J),
        ""
    )
)</f>
        <v/>
      </c>
      <c r="G33" t="str">
        <f>IF(
    ISNA(_xlfn.XLOOKUP($B33, '19Codebook'!I:I, '19Codebook'!J:J)),
    _xlfn.XLOOKUP($B33, '18Codebook'!I:I, '18Codebook'!J:J),
    IF(
        TRIM(_xlfn.XLOOKUP($B33, '18Codebook'!I:I, '18Codebook'!J:J)) &lt;&gt; TRIM(_xlfn.XLOOKUP($B33, '19Codebook'!I:I, '19Codebook'!J:J)),
        _xlfn.XLOOKUP($B33, '18Codebook'!I:I, '18Codebook'!J:J),
        ""
    )
)</f>
        <v/>
      </c>
      <c r="H33" t="str">
        <f>IF(
    ISNA(_xlfn.XLOOKUP($B33, '18Codebook'!I:I, '18Codebook'!J:J)),
    _xlfn.XLOOKUP($B33, '17Codebook'!I:I, '17Codebook'!J:J),
    IF(
        TRIM(_xlfn.XLOOKUP($B33, '17Codebook'!I:I, '17Codebook'!J:J)) &lt;&gt; TRIM(_xlfn.XLOOKUP($B33, '18Codebook'!I:I, '18Codebook'!J:J)),
        _xlfn.XLOOKUP($B33, '17Codebook'!I:I, '17Codebook'!J:J),
        ""
    )
)</f>
        <v/>
      </c>
      <c r="I33" t="str">
        <f>IF(
    ISNA(_xlfn.XLOOKUP($B33, '17Codebook'!I:I, '17Codebook'!J:J)),
    _xlfn.XLOOKUP($B33, '16Codebook'!I:I, '16Codebook'!J:J),
    IF(
        TRIM(_xlfn.XLOOKUP($B33, '16Codebook'!I:I, '16Codebook'!J:J)) &lt;&gt; TRIM(_xlfn.XLOOKUP($B33, '17Codebook'!I:I, '17Codebook'!J:J)),
        _xlfn.XLOOKUP($B33, '16Codebook'!I:I, '16Codebook'!J:J),
        ""
    )
)</f>
        <v/>
      </c>
      <c r="J33" t="str">
        <f>IF(
    ISNA(_xlfn.XLOOKUP($B33, '16Codebook'!I:I, '16Codebook'!J:J)),
    _xlfn.XLOOKUP($B33, '15Codebook'!I:I, '15Codebook'!J:J),
    IF(
        TRIM(_xlfn.XLOOKUP($B33, '15Codebook'!I:I, '15Codebook'!J:J)) &lt;&gt; TRIM(_xlfn.XLOOKUP($B33, '16Codebook'!I:I, '16Codebook'!J:J)),
        _xlfn.XLOOKUP($B33, '15Codebook'!I:I, '15Codebook'!J:J),
        ""
    )
)</f>
        <v/>
      </c>
      <c r="K33" t="str">
        <f>IF(
    ISNA(_xlfn.XLOOKUP($B33, '15Codebook'!I:I, '15Codebook'!J:J)),
    _xlfn.XLOOKUP($B33, '14Codebook'!I:I, '14Codebook'!J:J),
    IF(
        TRIM(_xlfn.XLOOKUP($B33, '14Codebook'!I:I, '14Codebook'!J:J)) &lt;&gt; TRIM(_xlfn.XLOOKUP($B33, '15Codebook'!I:I, '15Codebook'!J:J)),
        _xlfn.XLOOKUP($B33, '14Codebook'!I:I, '14Codebook'!J:J),
        ""
    )
)</f>
        <v/>
      </c>
      <c r="L33" t="str">
        <f>IF(
    ISNA(_xlfn.XLOOKUP($B33, '14Codebook'!I:I, '14Codebook'!J:J)),
    _xlfn.XLOOKUP($B33, '13Codebook'!I:I, '13Codebook'!J:J),
    IF(
        TRIM(_xlfn.XLOOKUP($B33, '13Codebook'!I:I, '13Codebook'!J:J)) &lt;&gt; TRIM(_xlfn.XLOOKUP($B33, '14Codebook'!I:I, '14Codebook'!J:J)),
        _xlfn.XLOOKUP($B33, '13Codebook'!I:I, '13Codebook'!J:J),
        ""
    )
)</f>
        <v/>
      </c>
      <c r="M33" t="str">
        <f>IF(
    ISNA(_xlfn.XLOOKUP($B33, '13Codebook'!I:I, '13Codebook'!J:J)),
    _xlfn.XLOOKUP($B33, '12Codebook'!I:I, '12Codebook'!J:J),
    IF(
        TRIM(_xlfn.XLOOKUP($B33, '12Codebook'!I:I, '12Codebook'!J:J)) &lt;&gt; TRIM(_xlfn.XLOOKUP($B33, '13Codebook'!I:I, '13Codebook'!J:J)),
        _xlfn.XLOOKUP($B33, '12Codebook'!I:I, '12Codebook'!J:J),
        ""
    )
)</f>
        <v/>
      </c>
      <c r="N33" t="str">
        <f>IF(
    ISNA(_xlfn.XLOOKUP($B33, '12Codebook'!I:I, '12Codebook'!J:J)),
    _xlfn.XLOOKUP($B33, '11Codebook'!I:I, '11Codebook'!J:J),
    IF(
        TRIM(_xlfn.XLOOKUP($B33, '11Codebook'!I:I, '11Codebook'!J:J)) &lt;&gt; TRIM(_xlfn.XLOOKUP($B33, '12Codebook'!I:I, '12Codebook'!J:J)),
        _xlfn.XLOOKUP($B33, '11Codebook'!I:I, '11Codebook'!J:J),
        ""
    )
)</f>
        <v/>
      </c>
      <c r="O33" t="str">
        <f>IF(
    ISNA(_xlfn.XLOOKUP($B33, '11Codebook'!I:I, '11Codebook'!J:J)),
    _xlfn.XLOOKUP($B33, '10Codebook'!I:I, '10Codebook'!J:J),
    IF(
        TRIM(_xlfn.XLOOKUP($B33, '10Codebook'!I:I, '10Codebook'!J:J)) &lt;&gt; TRIM(_xlfn.XLOOKUP($B33, '11Codebook'!I:I, '11Codebook'!J:J)),
        _xlfn.XLOOKUP($B33, '10Codebook'!I:I, '10Codebook'!J:J),
        ""
    )
)</f>
        <v/>
      </c>
      <c r="P33" t="str">
        <f>IF(
    ISNA(_xlfn.XLOOKUP($B33, '10Codebook'!I:I, '10Codebook'!J:J)),
    _xlfn.XLOOKUP($B33, '09Codebook'!I:I, '09Codebook'!J:J),
    IF(
        TRIM(_xlfn.XLOOKUP($B33, '09Codebook'!I:I, '09Codebook'!J:J)) &lt;&gt; TRIM(_xlfn.XLOOKUP($B33, '10Codebook'!I:I, '10Codebook'!J:J)),
        _xlfn.XLOOKUP($B33, '09Codebook'!I:I, '09Codebook'!J:J),
        ""
    )
)</f>
        <v/>
      </c>
    </row>
    <row r="34" spans="1:16" x14ac:dyDescent="0.2">
      <c r="A34">
        <v>2021</v>
      </c>
      <c r="B34" t="s">
        <v>477</v>
      </c>
      <c r="C34" t="str">
        <f>_xlfn.XLOOKUP(B34,'21Codebook'!I:I,'21Codebook'!J:J)</f>
        <v xml:space="preserve">Number of returns with ordinary dividends </v>
      </c>
      <c r="E34" t="str">
        <f>IF(_xlfn.XLOOKUP(B34, '20Codebook'!I:I,'20Codebook'!J:J)&lt;&gt;C34, _xlfn.XLOOKUP(B34, '20Codebook'!I:I,'20Codebook'!J:J),"")</f>
        <v/>
      </c>
      <c r="F34" t="str">
        <f>IF(
    ISNA(_xlfn.XLOOKUP($B34, '20Codebook'!I:I, '20Codebook'!J:J)),
    _xlfn.XLOOKUP($B34, '19Codebook'!I:I, '19Codebook'!J:J),
    IF(
        _xlfn.XLOOKUP($B34, '19Codebook'!I:I, '19Codebook'!J:J) &lt;&gt; _xlfn.XLOOKUP($B34, '20Codebook'!I:I, '20Codebook'!J:J),
        _xlfn.XLOOKUP($B34, '19Codebook'!I:I, '19Codebook'!J:J),
        ""
    )
)</f>
        <v/>
      </c>
      <c r="G34" t="str">
        <f>IF(
    ISNA(_xlfn.XLOOKUP($B34, '19Codebook'!I:I, '19Codebook'!J:J)),
    _xlfn.XLOOKUP($B34, '18Codebook'!I:I, '18Codebook'!J:J),
    IF(
        TRIM(_xlfn.XLOOKUP($B34, '18Codebook'!I:I, '18Codebook'!J:J)) &lt;&gt; TRIM(_xlfn.XLOOKUP($B34, '19Codebook'!I:I, '19Codebook'!J:J)),
        _xlfn.XLOOKUP($B34, '18Codebook'!I:I, '18Codebook'!J:J),
        ""
    )
)</f>
        <v/>
      </c>
      <c r="H34" t="str">
        <f>IF(
    ISNA(_xlfn.XLOOKUP($B34, '18Codebook'!I:I, '18Codebook'!J:J)),
    _xlfn.XLOOKUP($B34, '17Codebook'!I:I, '17Codebook'!J:J),
    IF(
        TRIM(_xlfn.XLOOKUP($B34, '17Codebook'!I:I, '17Codebook'!J:J)) &lt;&gt; TRIM(_xlfn.XLOOKUP($B34, '18Codebook'!I:I, '18Codebook'!J:J)),
        _xlfn.XLOOKUP($B34, '17Codebook'!I:I, '17Codebook'!J:J),
        ""
    )
)</f>
        <v/>
      </c>
      <c r="I34" t="str">
        <f>IF(
    ISNA(_xlfn.XLOOKUP($B34, '17Codebook'!I:I, '17Codebook'!J:J)),
    _xlfn.XLOOKUP($B34, '16Codebook'!I:I, '16Codebook'!J:J),
    IF(
        TRIM(_xlfn.XLOOKUP($B34, '16Codebook'!I:I, '16Codebook'!J:J)) &lt;&gt; TRIM(_xlfn.XLOOKUP($B34, '17Codebook'!I:I, '17Codebook'!J:J)),
        _xlfn.XLOOKUP($B34, '16Codebook'!I:I, '16Codebook'!J:J),
        ""
    )
)</f>
        <v/>
      </c>
      <c r="J34" t="str">
        <f>IF(
    ISNA(_xlfn.XLOOKUP($B34, '16Codebook'!I:I, '16Codebook'!J:J)),
    _xlfn.XLOOKUP($B34, '15Codebook'!I:I, '15Codebook'!J:J),
    IF(
        TRIM(_xlfn.XLOOKUP($B34, '15Codebook'!I:I, '15Codebook'!J:J)) &lt;&gt; TRIM(_xlfn.XLOOKUP($B34, '16Codebook'!I:I, '16Codebook'!J:J)),
        _xlfn.XLOOKUP($B34, '15Codebook'!I:I, '15Codebook'!J:J),
        ""
    )
)</f>
        <v/>
      </c>
      <c r="K34" t="str">
        <f>IF(
    ISNA(_xlfn.XLOOKUP($B34, '15Codebook'!I:I, '15Codebook'!J:J)),
    _xlfn.XLOOKUP($B34, '14Codebook'!I:I, '14Codebook'!J:J),
    IF(
        TRIM(_xlfn.XLOOKUP($B34, '14Codebook'!I:I, '14Codebook'!J:J)) &lt;&gt; TRIM(_xlfn.XLOOKUP($B34, '15Codebook'!I:I, '15Codebook'!J:J)),
        _xlfn.XLOOKUP($B34, '14Codebook'!I:I, '14Codebook'!J:J),
        ""
    )
)</f>
        <v/>
      </c>
      <c r="L34" t="str">
        <f>IF(
    ISNA(_xlfn.XLOOKUP($B34, '14Codebook'!I:I, '14Codebook'!J:J)),
    _xlfn.XLOOKUP($B34, '13Codebook'!I:I, '13Codebook'!J:J),
    IF(
        TRIM(_xlfn.XLOOKUP($B34, '13Codebook'!I:I, '13Codebook'!J:J)) &lt;&gt; TRIM(_xlfn.XLOOKUP($B34, '14Codebook'!I:I, '14Codebook'!J:J)),
        _xlfn.XLOOKUP($B34, '13Codebook'!I:I, '13Codebook'!J:J),
        ""
    )
)</f>
        <v/>
      </c>
      <c r="M34" t="str">
        <f>IF(
    ISNA(_xlfn.XLOOKUP($B34, '13Codebook'!I:I, '13Codebook'!J:J)),
    _xlfn.XLOOKUP($B34, '12Codebook'!I:I, '12Codebook'!J:J),
    IF(
        TRIM(_xlfn.XLOOKUP($B34, '12Codebook'!I:I, '12Codebook'!J:J)) &lt;&gt; TRIM(_xlfn.XLOOKUP($B34, '13Codebook'!I:I, '13Codebook'!J:J)),
        _xlfn.XLOOKUP($B34, '12Codebook'!I:I, '12Codebook'!J:J),
        ""
    )
)</f>
        <v/>
      </c>
      <c r="N34" t="str">
        <f>IF(
    ISNA(_xlfn.XLOOKUP($B34, '12Codebook'!I:I, '12Codebook'!J:J)),
    _xlfn.XLOOKUP($B34, '11Codebook'!I:I, '11Codebook'!J:J),
    IF(
        TRIM(_xlfn.XLOOKUP($B34, '11Codebook'!I:I, '11Codebook'!J:J)) &lt;&gt; TRIM(_xlfn.XLOOKUP($B34, '12Codebook'!I:I, '12Codebook'!J:J)),
        _xlfn.XLOOKUP($B34, '11Codebook'!I:I, '11Codebook'!J:J),
        ""
    )
)</f>
        <v/>
      </c>
      <c r="O34" t="str">
        <f>IF(
    ISNA(_xlfn.XLOOKUP($B34, '11Codebook'!I:I, '11Codebook'!J:J)),
    _xlfn.XLOOKUP($B34, '10Codebook'!I:I, '10Codebook'!J:J),
    IF(
        TRIM(_xlfn.XLOOKUP($B34, '10Codebook'!I:I, '10Codebook'!J:J)) &lt;&gt; TRIM(_xlfn.XLOOKUP($B34, '11Codebook'!I:I, '11Codebook'!J:J)),
        _xlfn.XLOOKUP($B34, '10Codebook'!I:I, '10Codebook'!J:J),
        ""
    )
)</f>
        <v/>
      </c>
      <c r="P34" t="str">
        <f>IF(
    ISNA(_xlfn.XLOOKUP($B34, '10Codebook'!I:I, '10Codebook'!J:J)),
    _xlfn.XLOOKUP($B34, '09Codebook'!I:I, '09Codebook'!J:J),
    IF(
        TRIM(_xlfn.XLOOKUP($B34, '09Codebook'!I:I, '09Codebook'!J:J)) &lt;&gt; TRIM(_xlfn.XLOOKUP($B34, '10Codebook'!I:I, '10Codebook'!J:J)),
        _xlfn.XLOOKUP($B34, '09Codebook'!I:I, '09Codebook'!J:J),
        ""
    )
)</f>
        <v/>
      </c>
    </row>
    <row r="35" spans="1:16" x14ac:dyDescent="0.2">
      <c r="A35">
        <v>2021</v>
      </c>
      <c r="B35" t="s">
        <v>478</v>
      </c>
      <c r="C35" t="str">
        <f>_xlfn.XLOOKUP(B35,'21Codebook'!I:I,'21Codebook'!J:J)</f>
        <v>Ordinary dividends amount</v>
      </c>
      <c r="E35" t="str">
        <f>IF(_xlfn.XLOOKUP(B35, '20Codebook'!I:I,'20Codebook'!J:J)&lt;&gt;C35, _xlfn.XLOOKUP(B35, '20Codebook'!I:I,'20Codebook'!J:J),"")</f>
        <v/>
      </c>
      <c r="F35" t="str">
        <f>IF(
    ISNA(_xlfn.XLOOKUP($B35, '20Codebook'!I:I, '20Codebook'!J:J)),
    _xlfn.XLOOKUP($B35, '19Codebook'!I:I, '19Codebook'!J:J),
    IF(
        _xlfn.XLOOKUP($B35, '19Codebook'!I:I, '19Codebook'!J:J) &lt;&gt; _xlfn.XLOOKUP($B35, '20Codebook'!I:I, '20Codebook'!J:J),
        _xlfn.XLOOKUP($B35, '19Codebook'!I:I, '19Codebook'!J:J),
        ""
    )
)</f>
        <v/>
      </c>
      <c r="G35" t="str">
        <f>IF(
    ISNA(_xlfn.XLOOKUP($B35, '19Codebook'!I:I, '19Codebook'!J:J)),
    _xlfn.XLOOKUP($B35, '18Codebook'!I:I, '18Codebook'!J:J),
    IF(
        TRIM(_xlfn.XLOOKUP($B35, '18Codebook'!I:I, '18Codebook'!J:J)) &lt;&gt; TRIM(_xlfn.XLOOKUP($B35, '19Codebook'!I:I, '19Codebook'!J:J)),
        _xlfn.XLOOKUP($B35, '18Codebook'!I:I, '18Codebook'!J:J),
        ""
    )
)</f>
        <v/>
      </c>
      <c r="H35" t="str">
        <f>IF(
    ISNA(_xlfn.XLOOKUP($B35, '18Codebook'!I:I, '18Codebook'!J:J)),
    _xlfn.XLOOKUP($B35, '17Codebook'!I:I, '17Codebook'!J:J),
    IF(
        TRIM(_xlfn.XLOOKUP($B35, '17Codebook'!I:I, '17Codebook'!J:J)) &lt;&gt; TRIM(_xlfn.XLOOKUP($B35, '18Codebook'!I:I, '18Codebook'!J:J)),
        _xlfn.XLOOKUP($B35, '17Codebook'!I:I, '17Codebook'!J:J),
        ""
    )
)</f>
        <v/>
      </c>
      <c r="I35" t="str">
        <f>IF(
    ISNA(_xlfn.XLOOKUP($B35, '17Codebook'!I:I, '17Codebook'!J:J)),
    _xlfn.XLOOKUP($B35, '16Codebook'!I:I, '16Codebook'!J:J),
    IF(
        TRIM(_xlfn.XLOOKUP($B35, '16Codebook'!I:I, '16Codebook'!J:J)) &lt;&gt; TRIM(_xlfn.XLOOKUP($B35, '17Codebook'!I:I, '17Codebook'!J:J)),
        _xlfn.XLOOKUP($B35, '16Codebook'!I:I, '16Codebook'!J:J),
        ""
    )
)</f>
        <v/>
      </c>
      <c r="J35" t="str">
        <f>IF(
    ISNA(_xlfn.XLOOKUP($B35, '16Codebook'!I:I, '16Codebook'!J:J)),
    _xlfn.XLOOKUP($B35, '15Codebook'!I:I, '15Codebook'!J:J),
    IF(
        TRIM(_xlfn.XLOOKUP($B35, '15Codebook'!I:I, '15Codebook'!J:J)) &lt;&gt; TRIM(_xlfn.XLOOKUP($B35, '16Codebook'!I:I, '16Codebook'!J:J)),
        _xlfn.XLOOKUP($B35, '15Codebook'!I:I, '15Codebook'!J:J),
        ""
    )
)</f>
        <v/>
      </c>
      <c r="K35" t="str">
        <f>IF(
    ISNA(_xlfn.XLOOKUP($B35, '15Codebook'!I:I, '15Codebook'!J:J)),
    _xlfn.XLOOKUP($B35, '14Codebook'!I:I, '14Codebook'!J:J),
    IF(
        TRIM(_xlfn.XLOOKUP($B35, '14Codebook'!I:I, '14Codebook'!J:J)) &lt;&gt; TRIM(_xlfn.XLOOKUP($B35, '15Codebook'!I:I, '15Codebook'!J:J)),
        _xlfn.XLOOKUP($B35, '14Codebook'!I:I, '14Codebook'!J:J),
        ""
    )
)</f>
        <v/>
      </c>
      <c r="L35" t="str">
        <f>IF(
    ISNA(_xlfn.XLOOKUP($B35, '14Codebook'!I:I, '14Codebook'!J:J)),
    _xlfn.XLOOKUP($B35, '13Codebook'!I:I, '13Codebook'!J:J),
    IF(
        TRIM(_xlfn.XLOOKUP($B35, '13Codebook'!I:I, '13Codebook'!J:J)) &lt;&gt; TRIM(_xlfn.XLOOKUP($B35, '14Codebook'!I:I, '14Codebook'!J:J)),
        _xlfn.XLOOKUP($B35, '13Codebook'!I:I, '13Codebook'!J:J),
        ""
    )
)</f>
        <v/>
      </c>
      <c r="M35" t="str">
        <f>IF(
    ISNA(_xlfn.XLOOKUP($B35, '13Codebook'!I:I, '13Codebook'!J:J)),
    _xlfn.XLOOKUP($B35, '12Codebook'!I:I, '12Codebook'!J:J),
    IF(
        TRIM(_xlfn.XLOOKUP($B35, '12Codebook'!I:I, '12Codebook'!J:J)) &lt;&gt; TRIM(_xlfn.XLOOKUP($B35, '13Codebook'!I:I, '13Codebook'!J:J)),
        _xlfn.XLOOKUP($B35, '12Codebook'!I:I, '12Codebook'!J:J),
        ""
    )
)</f>
        <v/>
      </c>
      <c r="N35" t="str">
        <f>IF(
    ISNA(_xlfn.XLOOKUP($B35, '12Codebook'!I:I, '12Codebook'!J:J)),
    _xlfn.XLOOKUP($B35, '11Codebook'!I:I, '11Codebook'!J:J),
    IF(
        TRIM(_xlfn.XLOOKUP($B35, '11Codebook'!I:I, '11Codebook'!J:J)) &lt;&gt; TRIM(_xlfn.XLOOKUP($B35, '12Codebook'!I:I, '12Codebook'!J:J)),
        _xlfn.XLOOKUP($B35, '11Codebook'!I:I, '11Codebook'!J:J),
        ""
    )
)</f>
        <v/>
      </c>
      <c r="O35" t="str">
        <f>IF(
    ISNA(_xlfn.XLOOKUP($B35, '11Codebook'!I:I, '11Codebook'!J:J)),
    _xlfn.XLOOKUP($B35, '10Codebook'!I:I, '10Codebook'!J:J),
    IF(
        TRIM(_xlfn.XLOOKUP($B35, '10Codebook'!I:I, '10Codebook'!J:J)) &lt;&gt; TRIM(_xlfn.XLOOKUP($B35, '11Codebook'!I:I, '11Codebook'!J:J)),
        _xlfn.XLOOKUP($B35, '10Codebook'!I:I, '10Codebook'!J:J),
        ""
    )
)</f>
        <v/>
      </c>
      <c r="P35" t="str">
        <f>IF(
    ISNA(_xlfn.XLOOKUP($B35, '10Codebook'!I:I, '10Codebook'!J:J)),
    _xlfn.XLOOKUP($B35, '09Codebook'!I:I, '09Codebook'!J:J),
    IF(
        TRIM(_xlfn.XLOOKUP($B35, '09Codebook'!I:I, '09Codebook'!J:J)) &lt;&gt; TRIM(_xlfn.XLOOKUP($B35, '10Codebook'!I:I, '10Codebook'!J:J)),
        _xlfn.XLOOKUP($B35, '09Codebook'!I:I, '09Codebook'!J:J),
        ""
    )
)</f>
        <v/>
      </c>
    </row>
    <row r="36" spans="1:16" x14ac:dyDescent="0.2">
      <c r="A36">
        <v>2021</v>
      </c>
      <c r="B36" t="s">
        <v>479</v>
      </c>
      <c r="C36" t="str">
        <f>_xlfn.XLOOKUP(B36,'21Codebook'!I:I,'21Codebook'!J:J)</f>
        <v>Number of returns with qualified dividends</v>
      </c>
      <c r="E36" t="str">
        <f>IF(_xlfn.XLOOKUP(B36, '20Codebook'!I:I,'20Codebook'!J:J)&lt;&gt;C36, _xlfn.XLOOKUP(B36, '20Codebook'!I:I,'20Codebook'!J:J),"")</f>
        <v/>
      </c>
      <c r="F36" t="str">
        <f>IF(
    ISNA(_xlfn.XLOOKUP($B36, '20Codebook'!I:I, '20Codebook'!J:J)),
    _xlfn.XLOOKUP($B36, '19Codebook'!I:I, '19Codebook'!J:J),
    IF(
        _xlfn.XLOOKUP($B36, '19Codebook'!I:I, '19Codebook'!J:J) &lt;&gt; _xlfn.XLOOKUP($B36, '20Codebook'!I:I, '20Codebook'!J:J),
        _xlfn.XLOOKUP($B36, '19Codebook'!I:I, '19Codebook'!J:J),
        ""
    )
)</f>
        <v/>
      </c>
      <c r="G36" t="str">
        <f>IF(
    ISNA(_xlfn.XLOOKUP($B36, '19Codebook'!I:I, '19Codebook'!J:J)),
    _xlfn.XLOOKUP($B36, '18Codebook'!I:I, '18Codebook'!J:J),
    IF(
        TRIM(_xlfn.XLOOKUP($B36, '18Codebook'!I:I, '18Codebook'!J:J)) &lt;&gt; TRIM(_xlfn.XLOOKUP($B36, '19Codebook'!I:I, '19Codebook'!J:J)),
        _xlfn.XLOOKUP($B36, '18Codebook'!I:I, '18Codebook'!J:J),
        ""
    )
)</f>
        <v/>
      </c>
      <c r="H36" t="str">
        <f>IF(
    ISNA(_xlfn.XLOOKUP($B36, '18Codebook'!I:I, '18Codebook'!J:J)),
    _xlfn.XLOOKUP($B36, '17Codebook'!I:I, '17Codebook'!J:J),
    IF(
        TRIM(_xlfn.XLOOKUP($B36, '17Codebook'!I:I, '17Codebook'!J:J)) &lt;&gt; TRIM(_xlfn.XLOOKUP($B36, '18Codebook'!I:I, '18Codebook'!J:J)),
        _xlfn.XLOOKUP($B36, '17Codebook'!I:I, '17Codebook'!J:J),
        ""
    )
)</f>
        <v/>
      </c>
      <c r="I36" t="str">
        <f>IF(
    ISNA(_xlfn.XLOOKUP($B36, '17Codebook'!I:I, '17Codebook'!J:J)),
    _xlfn.XLOOKUP($B36, '16Codebook'!I:I, '16Codebook'!J:J),
    IF(
        TRIM(_xlfn.XLOOKUP($B36, '16Codebook'!I:I, '16Codebook'!J:J)) &lt;&gt; TRIM(_xlfn.XLOOKUP($B36, '17Codebook'!I:I, '17Codebook'!J:J)),
        _xlfn.XLOOKUP($B36, '16Codebook'!I:I, '16Codebook'!J:J),
        ""
    )
)</f>
        <v/>
      </c>
      <c r="J36" t="str">
        <f>IF(
    ISNA(_xlfn.XLOOKUP($B36, '16Codebook'!I:I, '16Codebook'!J:J)),
    _xlfn.XLOOKUP($B36, '15Codebook'!I:I, '15Codebook'!J:J),
    IF(
        TRIM(_xlfn.XLOOKUP($B36, '15Codebook'!I:I, '15Codebook'!J:J)) &lt;&gt; TRIM(_xlfn.XLOOKUP($B36, '16Codebook'!I:I, '16Codebook'!J:J)),
        _xlfn.XLOOKUP($B36, '15Codebook'!I:I, '15Codebook'!J:J),
        ""
    )
)</f>
        <v/>
      </c>
      <c r="K36" t="str">
        <f>IF(
    ISNA(_xlfn.XLOOKUP($B36, '15Codebook'!I:I, '15Codebook'!J:J)),
    _xlfn.XLOOKUP($B36, '14Codebook'!I:I, '14Codebook'!J:J),
    IF(
        TRIM(_xlfn.XLOOKUP($B36, '14Codebook'!I:I, '14Codebook'!J:J)) &lt;&gt; TRIM(_xlfn.XLOOKUP($B36, '15Codebook'!I:I, '15Codebook'!J:J)),
        _xlfn.XLOOKUP($B36, '14Codebook'!I:I, '14Codebook'!J:J),
        ""
    )
)</f>
        <v/>
      </c>
      <c r="L36" t="str">
        <f>IF(
    ISNA(_xlfn.XLOOKUP($B36, '14Codebook'!I:I, '14Codebook'!J:J)),
    _xlfn.XLOOKUP($B36, '13Codebook'!I:I, '13Codebook'!J:J),
    IF(
        TRIM(_xlfn.XLOOKUP($B36, '13Codebook'!I:I, '13Codebook'!J:J)) &lt;&gt; TRIM(_xlfn.XLOOKUP($B36, '14Codebook'!I:I, '14Codebook'!J:J)),
        _xlfn.XLOOKUP($B36, '13Codebook'!I:I, '13Codebook'!J:J),
        ""
    )
)</f>
        <v/>
      </c>
      <c r="M36" t="str">
        <f>IF(
    ISNA(_xlfn.XLOOKUP($B36, '13Codebook'!I:I, '13Codebook'!J:J)),
    _xlfn.XLOOKUP($B36, '12Codebook'!I:I, '12Codebook'!J:J),
    IF(
        TRIM(_xlfn.XLOOKUP($B36, '12Codebook'!I:I, '12Codebook'!J:J)) &lt;&gt; TRIM(_xlfn.XLOOKUP($B36, '13Codebook'!I:I, '13Codebook'!J:J)),
        _xlfn.XLOOKUP($B36, '12Codebook'!I:I, '12Codebook'!J:J),
        ""
    )
)</f>
        <v/>
      </c>
      <c r="N36" t="str">
        <f>IF(
    ISNA(_xlfn.XLOOKUP($B36, '12Codebook'!I:I, '12Codebook'!J:J)),
    _xlfn.XLOOKUP($B36, '11Codebook'!I:I, '11Codebook'!J:J),
    IF(
        TRIM(_xlfn.XLOOKUP($B36, '11Codebook'!I:I, '11Codebook'!J:J)) &lt;&gt; TRIM(_xlfn.XLOOKUP($B36, '12Codebook'!I:I, '12Codebook'!J:J)),
        _xlfn.XLOOKUP($B36, '11Codebook'!I:I, '11Codebook'!J:J),
        ""
    )
)</f>
        <v/>
      </c>
      <c r="O36" t="str">
        <f>IF(
    ISNA(_xlfn.XLOOKUP($B36, '11Codebook'!I:I, '11Codebook'!J:J)),
    _xlfn.XLOOKUP($B36, '10Codebook'!I:I, '10Codebook'!J:J),
    IF(
        TRIM(_xlfn.XLOOKUP($B36, '10Codebook'!I:I, '10Codebook'!J:J)) &lt;&gt; TRIM(_xlfn.XLOOKUP($B36, '11Codebook'!I:I, '11Codebook'!J:J)),
        _xlfn.XLOOKUP($B36, '10Codebook'!I:I, '10Codebook'!J:J),
        ""
    )
)</f>
        <v/>
      </c>
      <c r="P36" t="str">
        <f>IF(
    ISNA(_xlfn.XLOOKUP($B36, '10Codebook'!I:I, '10Codebook'!J:J)),
    _xlfn.XLOOKUP($B36, '09Codebook'!I:I, '09Codebook'!J:J),
    IF(
        TRIM(_xlfn.XLOOKUP($B36, '09Codebook'!I:I, '09Codebook'!J:J)) &lt;&gt; TRIM(_xlfn.XLOOKUP($B36, '10Codebook'!I:I, '10Codebook'!J:J)),
        _xlfn.XLOOKUP($B36, '09Codebook'!I:I, '09Codebook'!J:J),
        ""
    )
)</f>
        <v/>
      </c>
    </row>
    <row r="37" spans="1:16" x14ac:dyDescent="0.2">
      <c r="A37">
        <v>2021</v>
      </c>
      <c r="B37" t="s">
        <v>480</v>
      </c>
      <c r="C37" t="str">
        <f>_xlfn.XLOOKUP(B37,'21Codebook'!I:I,'21Codebook'!J:J)</f>
        <v>Qualified dividends amount</v>
      </c>
      <c r="E37" t="str">
        <f>IF(_xlfn.XLOOKUP(B37, '20Codebook'!I:I,'20Codebook'!J:J)&lt;&gt;C37, _xlfn.XLOOKUP(B37, '20Codebook'!I:I,'20Codebook'!J:J),"")</f>
        <v/>
      </c>
      <c r="F37" t="str">
        <f>IF(
    ISNA(_xlfn.XLOOKUP($B37, '20Codebook'!I:I, '20Codebook'!J:J)),
    _xlfn.XLOOKUP($B37, '19Codebook'!I:I, '19Codebook'!J:J),
    IF(
        _xlfn.XLOOKUP($B37, '19Codebook'!I:I, '19Codebook'!J:J) &lt;&gt; _xlfn.XLOOKUP($B37, '20Codebook'!I:I, '20Codebook'!J:J),
        _xlfn.XLOOKUP($B37, '19Codebook'!I:I, '19Codebook'!J:J),
        ""
    )
)</f>
        <v/>
      </c>
      <c r="G37" t="str">
        <f>IF(
    ISNA(_xlfn.XLOOKUP($B37, '19Codebook'!I:I, '19Codebook'!J:J)),
    _xlfn.XLOOKUP($B37, '18Codebook'!I:I, '18Codebook'!J:J),
    IF(
        TRIM(_xlfn.XLOOKUP($B37, '18Codebook'!I:I, '18Codebook'!J:J)) &lt;&gt; TRIM(_xlfn.XLOOKUP($B37, '19Codebook'!I:I, '19Codebook'!J:J)),
        _xlfn.XLOOKUP($B37, '18Codebook'!I:I, '18Codebook'!J:J),
        ""
    )
)</f>
        <v/>
      </c>
      <c r="H37" t="str">
        <f>IF(
    ISNA(_xlfn.XLOOKUP($B37, '18Codebook'!I:I, '18Codebook'!J:J)),
    _xlfn.XLOOKUP($B37, '17Codebook'!I:I, '17Codebook'!J:J),
    IF(
        TRIM(_xlfn.XLOOKUP($B37, '17Codebook'!I:I, '17Codebook'!J:J)) &lt;&gt; TRIM(_xlfn.XLOOKUP($B37, '18Codebook'!I:I, '18Codebook'!J:J)),
        _xlfn.XLOOKUP($B37, '17Codebook'!I:I, '17Codebook'!J:J),
        ""
    )
)</f>
        <v/>
      </c>
      <c r="I37" t="str">
        <f>IF(
    ISNA(_xlfn.XLOOKUP($B37, '17Codebook'!I:I, '17Codebook'!J:J)),
    _xlfn.XLOOKUP($B37, '16Codebook'!I:I, '16Codebook'!J:J),
    IF(
        TRIM(_xlfn.XLOOKUP($B37, '16Codebook'!I:I, '16Codebook'!J:J)) &lt;&gt; TRIM(_xlfn.XLOOKUP($B37, '17Codebook'!I:I, '17Codebook'!J:J)),
        _xlfn.XLOOKUP($B37, '16Codebook'!I:I, '16Codebook'!J:J),
        ""
    )
)</f>
        <v/>
      </c>
      <c r="J37" t="str">
        <f>IF(
    ISNA(_xlfn.XLOOKUP($B37, '16Codebook'!I:I, '16Codebook'!J:J)),
    _xlfn.XLOOKUP($B37, '15Codebook'!I:I, '15Codebook'!J:J),
    IF(
        TRIM(_xlfn.XLOOKUP($B37, '15Codebook'!I:I, '15Codebook'!J:J)) &lt;&gt; TRIM(_xlfn.XLOOKUP($B37, '16Codebook'!I:I, '16Codebook'!J:J)),
        _xlfn.XLOOKUP($B37, '15Codebook'!I:I, '15Codebook'!J:J),
        ""
    )
)</f>
        <v/>
      </c>
      <c r="K37" t="str">
        <f>IF(
    ISNA(_xlfn.XLOOKUP($B37, '15Codebook'!I:I, '15Codebook'!J:J)),
    _xlfn.XLOOKUP($B37, '14Codebook'!I:I, '14Codebook'!J:J),
    IF(
        TRIM(_xlfn.XLOOKUP($B37, '14Codebook'!I:I, '14Codebook'!J:J)) &lt;&gt; TRIM(_xlfn.XLOOKUP($B37, '15Codebook'!I:I, '15Codebook'!J:J)),
        _xlfn.XLOOKUP($B37, '14Codebook'!I:I, '14Codebook'!J:J),
        ""
    )
)</f>
        <v/>
      </c>
      <c r="L37" t="str">
        <f>IF(
    ISNA(_xlfn.XLOOKUP($B37, '14Codebook'!I:I, '14Codebook'!J:J)),
    _xlfn.XLOOKUP($B37, '13Codebook'!I:I, '13Codebook'!J:J),
    IF(
        TRIM(_xlfn.XLOOKUP($B37, '13Codebook'!I:I, '13Codebook'!J:J)) &lt;&gt; TRIM(_xlfn.XLOOKUP($B37, '14Codebook'!I:I, '14Codebook'!J:J)),
        _xlfn.XLOOKUP($B37, '13Codebook'!I:I, '13Codebook'!J:J),
        ""
    )
)</f>
        <v/>
      </c>
      <c r="M37" t="str">
        <f>IF(
    ISNA(_xlfn.XLOOKUP($B37, '13Codebook'!I:I, '13Codebook'!J:J)),
    _xlfn.XLOOKUP($B37, '12Codebook'!I:I, '12Codebook'!J:J),
    IF(
        TRIM(_xlfn.XLOOKUP($B37, '12Codebook'!I:I, '12Codebook'!J:J)) &lt;&gt; TRIM(_xlfn.XLOOKUP($B37, '13Codebook'!I:I, '13Codebook'!J:J)),
        _xlfn.XLOOKUP($B37, '12Codebook'!I:I, '12Codebook'!J:J),
        ""
    )
)</f>
        <v/>
      </c>
      <c r="N37" t="str">
        <f>IF(
    ISNA(_xlfn.XLOOKUP($B37, '12Codebook'!I:I, '12Codebook'!J:J)),
    _xlfn.XLOOKUP($B37, '11Codebook'!I:I, '11Codebook'!J:J),
    IF(
        TRIM(_xlfn.XLOOKUP($B37, '11Codebook'!I:I, '11Codebook'!J:J)) &lt;&gt; TRIM(_xlfn.XLOOKUP($B37, '12Codebook'!I:I, '12Codebook'!J:J)),
        _xlfn.XLOOKUP($B37, '11Codebook'!I:I, '11Codebook'!J:J),
        ""
    )
)</f>
        <v/>
      </c>
      <c r="O37" t="str">
        <f>IF(
    ISNA(_xlfn.XLOOKUP($B37, '11Codebook'!I:I, '11Codebook'!J:J)),
    _xlfn.XLOOKUP($B37, '10Codebook'!I:I, '10Codebook'!J:J),
    IF(
        TRIM(_xlfn.XLOOKUP($B37, '10Codebook'!I:I, '10Codebook'!J:J)) &lt;&gt; TRIM(_xlfn.XLOOKUP($B37, '11Codebook'!I:I, '11Codebook'!J:J)),
        _xlfn.XLOOKUP($B37, '10Codebook'!I:I, '10Codebook'!J:J),
        ""
    )
)</f>
        <v/>
      </c>
      <c r="P37" t="str">
        <f>IF(
    ISNA(_xlfn.XLOOKUP($B37, '10Codebook'!I:I, '10Codebook'!J:J)),
    _xlfn.XLOOKUP($B37, '09Codebook'!I:I, '09Codebook'!J:J),
    IF(
        TRIM(_xlfn.XLOOKUP($B37, '09Codebook'!I:I, '09Codebook'!J:J)) &lt;&gt; TRIM(_xlfn.XLOOKUP($B37, '10Codebook'!I:I, '10Codebook'!J:J)),
        _xlfn.XLOOKUP($B37, '09Codebook'!I:I, '09Codebook'!J:J),
        ""
    )
)</f>
        <v/>
      </c>
    </row>
    <row r="38" spans="1:16" x14ac:dyDescent="0.2">
      <c r="A38">
        <v>2021</v>
      </c>
      <c r="B38" t="s">
        <v>481</v>
      </c>
      <c r="C38" t="str">
        <f>_xlfn.XLOOKUP(B38,'21Codebook'!I:I,'21Codebook'!J:J)</f>
        <v>Number of returns with state and local income tax refunds</v>
      </c>
      <c r="E38" t="str">
        <f>IF(_xlfn.XLOOKUP(B38, '20Codebook'!I:I,'20Codebook'!J:J)&lt;&gt;C38, _xlfn.XLOOKUP(B38, '20Codebook'!I:I,'20Codebook'!J:J),"")</f>
        <v/>
      </c>
      <c r="F38" t="str">
        <f>IF(
    ISNA(_xlfn.XLOOKUP($B38, '20Codebook'!I:I, '20Codebook'!J:J)),
    _xlfn.XLOOKUP($B38, '19Codebook'!I:I, '19Codebook'!J:J),
    IF(
        _xlfn.XLOOKUP($B38, '19Codebook'!I:I, '19Codebook'!J:J) &lt;&gt; _xlfn.XLOOKUP($B38, '20Codebook'!I:I, '20Codebook'!J:J),
        _xlfn.XLOOKUP($B38, '19Codebook'!I:I, '19Codebook'!J:J),
        ""
    )
)</f>
        <v/>
      </c>
      <c r="G38" t="str">
        <f>IF(
    ISNA(_xlfn.XLOOKUP($B38, '19Codebook'!I:I, '19Codebook'!J:J)),
    _xlfn.XLOOKUP($B38, '18Codebook'!I:I, '18Codebook'!J:J),
    IF(
        TRIM(_xlfn.XLOOKUP($B38, '18Codebook'!I:I, '18Codebook'!J:J)) &lt;&gt; TRIM(_xlfn.XLOOKUP($B38, '19Codebook'!I:I, '19Codebook'!J:J)),
        _xlfn.XLOOKUP($B38, '18Codebook'!I:I, '18Codebook'!J:J),
        ""
    )
)</f>
        <v/>
      </c>
      <c r="H38" t="str">
        <f>IF(
    ISNA(_xlfn.XLOOKUP($B38, '18Codebook'!I:I, '18Codebook'!J:J)),
    _xlfn.XLOOKUP($B38, '17Codebook'!I:I, '17Codebook'!J:J),
    IF(
        TRIM(_xlfn.XLOOKUP($B38, '17Codebook'!I:I, '17Codebook'!J:J)) &lt;&gt; TRIM(_xlfn.XLOOKUP($B38, '18Codebook'!I:I, '18Codebook'!J:J)),
        _xlfn.XLOOKUP($B38, '17Codebook'!I:I, '17Codebook'!J:J),
        ""
    )
)</f>
        <v/>
      </c>
      <c r="I38" t="str">
        <f>IF(
    ISNA(_xlfn.XLOOKUP($B38, '17Codebook'!I:I, '17Codebook'!J:J)),
    _xlfn.XLOOKUP($B38, '16Codebook'!I:I, '16Codebook'!J:J),
    IF(
        TRIM(_xlfn.XLOOKUP($B38, '16Codebook'!I:I, '16Codebook'!J:J)) &lt;&gt; TRIM(_xlfn.XLOOKUP($B38, '17Codebook'!I:I, '17Codebook'!J:J)),
        _xlfn.XLOOKUP($B38, '16Codebook'!I:I, '16Codebook'!J:J),
        ""
    )
)</f>
        <v/>
      </c>
      <c r="J38" t="str">
        <f>IF(
    ISNA(_xlfn.XLOOKUP($B38, '16Codebook'!I:I, '16Codebook'!J:J)),
    _xlfn.XLOOKUP($B38, '15Codebook'!I:I, '15Codebook'!J:J),
    IF(
        TRIM(_xlfn.XLOOKUP($B38, '15Codebook'!I:I, '15Codebook'!J:J)) &lt;&gt; TRIM(_xlfn.XLOOKUP($B38, '16Codebook'!I:I, '16Codebook'!J:J)),
        _xlfn.XLOOKUP($B38, '15Codebook'!I:I, '15Codebook'!J:J),
        ""
    )
)</f>
        <v/>
      </c>
      <c r="K38" t="str">
        <f>IF(
    ISNA(_xlfn.XLOOKUP($B38, '15Codebook'!I:I, '15Codebook'!J:J)),
    _xlfn.XLOOKUP($B38, '14Codebook'!I:I, '14Codebook'!J:J),
    IF(
        TRIM(_xlfn.XLOOKUP($B38, '14Codebook'!I:I, '14Codebook'!J:J)) &lt;&gt; TRIM(_xlfn.XLOOKUP($B38, '15Codebook'!I:I, '15Codebook'!J:J)),
        _xlfn.XLOOKUP($B38, '14Codebook'!I:I, '14Codebook'!J:J),
        ""
    )
)</f>
        <v/>
      </c>
      <c r="L38" t="str">
        <f>IF(
    ISNA(_xlfn.XLOOKUP($B38, '14Codebook'!I:I, '14Codebook'!J:J)),
    _xlfn.XLOOKUP($B38, '13Codebook'!I:I, '13Codebook'!J:J),
    IF(
        TRIM(_xlfn.XLOOKUP($B38, '13Codebook'!I:I, '13Codebook'!J:J)) &lt;&gt; TRIM(_xlfn.XLOOKUP($B38, '14Codebook'!I:I, '14Codebook'!J:J)),
        _xlfn.XLOOKUP($B38, '13Codebook'!I:I, '13Codebook'!J:J),
        ""
    )
)</f>
        <v/>
      </c>
      <c r="M38" t="e">
        <f>IF(
    ISNA(_xlfn.XLOOKUP($B38, '13Codebook'!I:I, '13Codebook'!J:J)),
    _xlfn.XLOOKUP($B38, '12Codebook'!I:I, '12Codebook'!J:J),
    IF(
        TRIM(_xlfn.XLOOKUP($B38, '12Codebook'!I:I, '12Codebook'!J:J)) &lt;&gt; TRIM(_xlfn.XLOOKUP($B38, '13Codebook'!I:I, '13Codebook'!J:J)),
        _xlfn.XLOOKUP($B38, '12Codebook'!I:I, '12Codebook'!J:J),
        ""
    )
)</f>
        <v>#N/A</v>
      </c>
      <c r="N38" t="e">
        <f>IF(
    ISNA(_xlfn.XLOOKUP($B38, '12Codebook'!I:I, '12Codebook'!J:J)),
    _xlfn.XLOOKUP($B38, '11Codebook'!I:I, '11Codebook'!J:J),
    IF(
        TRIM(_xlfn.XLOOKUP($B38, '11Codebook'!I:I, '11Codebook'!J:J)) &lt;&gt; TRIM(_xlfn.XLOOKUP($B38, '12Codebook'!I:I, '12Codebook'!J:J)),
        _xlfn.XLOOKUP($B38, '11Codebook'!I:I, '11Codebook'!J:J),
        ""
    )
)</f>
        <v>#N/A</v>
      </c>
      <c r="O38" t="e">
        <f>IF(
    ISNA(_xlfn.XLOOKUP($B38, '11Codebook'!I:I, '11Codebook'!J:J)),
    _xlfn.XLOOKUP($B38, '10Codebook'!I:I, '10Codebook'!J:J),
    IF(
        TRIM(_xlfn.XLOOKUP($B38, '10Codebook'!I:I, '10Codebook'!J:J)) &lt;&gt; TRIM(_xlfn.XLOOKUP($B38, '11Codebook'!I:I, '11Codebook'!J:J)),
        _xlfn.XLOOKUP($B38, '10Codebook'!I:I, '10Codebook'!J:J),
        ""
    )
)</f>
        <v>#N/A</v>
      </c>
      <c r="P38" t="e">
        <f>IF(
    ISNA(_xlfn.XLOOKUP($B38, '10Codebook'!I:I, '10Codebook'!J:J)),
    _xlfn.XLOOKUP($B38, '09Codebook'!I:I, '09Codebook'!J:J),
    IF(
        TRIM(_xlfn.XLOOKUP($B38, '09Codebook'!I:I, '09Codebook'!J:J)) &lt;&gt; TRIM(_xlfn.XLOOKUP($B38, '10Codebook'!I:I, '10Codebook'!J:J)),
        _xlfn.XLOOKUP($B38, '09Codebook'!I:I, '09Codebook'!J:J),
        ""
    )
)</f>
        <v>#N/A</v>
      </c>
    </row>
    <row r="39" spans="1:16" x14ac:dyDescent="0.2">
      <c r="A39">
        <v>2021</v>
      </c>
      <c r="B39" t="s">
        <v>482</v>
      </c>
      <c r="C39" t="str">
        <f>_xlfn.XLOOKUP(B39,'21Codebook'!I:I,'21Codebook'!J:J)</f>
        <v>State and local income tax refunds amount</v>
      </c>
      <c r="E39" t="str">
        <f>IF(_xlfn.XLOOKUP(B39, '20Codebook'!I:I,'20Codebook'!J:J)&lt;&gt;C39, _xlfn.XLOOKUP(B39, '20Codebook'!I:I,'20Codebook'!J:J),"")</f>
        <v/>
      </c>
      <c r="F39" t="str">
        <f>IF(
    ISNA(_xlfn.XLOOKUP($B39, '20Codebook'!I:I, '20Codebook'!J:J)),
    _xlfn.XLOOKUP($B39, '19Codebook'!I:I, '19Codebook'!J:J),
    IF(
        _xlfn.XLOOKUP($B39, '19Codebook'!I:I, '19Codebook'!J:J) &lt;&gt; _xlfn.XLOOKUP($B39, '20Codebook'!I:I, '20Codebook'!J:J),
        _xlfn.XLOOKUP($B39, '19Codebook'!I:I, '19Codebook'!J:J),
        ""
    )
)</f>
        <v/>
      </c>
      <c r="G39" t="str">
        <f>IF(
    ISNA(_xlfn.XLOOKUP($B39, '19Codebook'!I:I, '19Codebook'!J:J)),
    _xlfn.XLOOKUP($B39, '18Codebook'!I:I, '18Codebook'!J:J),
    IF(
        TRIM(_xlfn.XLOOKUP($B39, '18Codebook'!I:I, '18Codebook'!J:J)) &lt;&gt; TRIM(_xlfn.XLOOKUP($B39, '19Codebook'!I:I, '19Codebook'!J:J)),
        _xlfn.XLOOKUP($B39, '18Codebook'!I:I, '18Codebook'!J:J),
        ""
    )
)</f>
        <v/>
      </c>
      <c r="H39" t="str">
        <f>IF(
    ISNA(_xlfn.XLOOKUP($B39, '18Codebook'!I:I, '18Codebook'!J:J)),
    _xlfn.XLOOKUP($B39, '17Codebook'!I:I, '17Codebook'!J:J),
    IF(
        TRIM(_xlfn.XLOOKUP($B39, '17Codebook'!I:I, '17Codebook'!J:J)) &lt;&gt; TRIM(_xlfn.XLOOKUP($B39, '18Codebook'!I:I, '18Codebook'!J:J)),
        _xlfn.XLOOKUP($B39, '17Codebook'!I:I, '17Codebook'!J:J),
        ""
    )
)</f>
        <v/>
      </c>
      <c r="I39" t="str">
        <f>IF(
    ISNA(_xlfn.XLOOKUP($B39, '17Codebook'!I:I, '17Codebook'!J:J)),
    _xlfn.XLOOKUP($B39, '16Codebook'!I:I, '16Codebook'!J:J),
    IF(
        TRIM(_xlfn.XLOOKUP($B39, '16Codebook'!I:I, '16Codebook'!J:J)) &lt;&gt; TRIM(_xlfn.XLOOKUP($B39, '17Codebook'!I:I, '17Codebook'!J:J)),
        _xlfn.XLOOKUP($B39, '16Codebook'!I:I, '16Codebook'!J:J),
        ""
    )
)</f>
        <v/>
      </c>
      <c r="J39" t="str">
        <f>IF(
    ISNA(_xlfn.XLOOKUP($B39, '16Codebook'!I:I, '16Codebook'!J:J)),
    _xlfn.XLOOKUP($B39, '15Codebook'!I:I, '15Codebook'!J:J),
    IF(
        TRIM(_xlfn.XLOOKUP($B39, '15Codebook'!I:I, '15Codebook'!J:J)) &lt;&gt; TRIM(_xlfn.XLOOKUP($B39, '16Codebook'!I:I, '16Codebook'!J:J)),
        _xlfn.XLOOKUP($B39, '15Codebook'!I:I, '15Codebook'!J:J),
        ""
    )
)</f>
        <v/>
      </c>
      <c r="K39" t="str">
        <f>IF(
    ISNA(_xlfn.XLOOKUP($B39, '15Codebook'!I:I, '15Codebook'!J:J)),
    _xlfn.XLOOKUP($B39, '14Codebook'!I:I, '14Codebook'!J:J),
    IF(
        TRIM(_xlfn.XLOOKUP($B39, '14Codebook'!I:I, '14Codebook'!J:J)) &lt;&gt; TRIM(_xlfn.XLOOKUP($B39, '15Codebook'!I:I, '15Codebook'!J:J)),
        _xlfn.XLOOKUP($B39, '14Codebook'!I:I, '14Codebook'!J:J),
        ""
    )
)</f>
        <v/>
      </c>
      <c r="L39" t="str">
        <f>IF(
    ISNA(_xlfn.XLOOKUP($B39, '14Codebook'!I:I, '14Codebook'!J:J)),
    _xlfn.XLOOKUP($B39, '13Codebook'!I:I, '13Codebook'!J:J),
    IF(
        TRIM(_xlfn.XLOOKUP($B39, '13Codebook'!I:I, '13Codebook'!J:J)) &lt;&gt; TRIM(_xlfn.XLOOKUP($B39, '14Codebook'!I:I, '14Codebook'!J:J)),
        _xlfn.XLOOKUP($B39, '13Codebook'!I:I, '13Codebook'!J:J),
        ""
    )
)</f>
        <v/>
      </c>
      <c r="M39" t="e">
        <f>IF(
    ISNA(_xlfn.XLOOKUP($B39, '13Codebook'!I:I, '13Codebook'!J:J)),
    _xlfn.XLOOKUP($B39, '12Codebook'!I:I, '12Codebook'!J:J),
    IF(
        TRIM(_xlfn.XLOOKUP($B39, '12Codebook'!I:I, '12Codebook'!J:J)) &lt;&gt; TRIM(_xlfn.XLOOKUP($B39, '13Codebook'!I:I, '13Codebook'!J:J)),
        _xlfn.XLOOKUP($B39, '12Codebook'!I:I, '12Codebook'!J:J),
        ""
    )
)</f>
        <v>#N/A</v>
      </c>
      <c r="N39" t="e">
        <f>IF(
    ISNA(_xlfn.XLOOKUP($B39, '12Codebook'!I:I, '12Codebook'!J:J)),
    _xlfn.XLOOKUP($B39, '11Codebook'!I:I, '11Codebook'!J:J),
    IF(
        TRIM(_xlfn.XLOOKUP($B39, '11Codebook'!I:I, '11Codebook'!J:J)) &lt;&gt; TRIM(_xlfn.XLOOKUP($B39, '12Codebook'!I:I, '12Codebook'!J:J)),
        _xlfn.XLOOKUP($B39, '11Codebook'!I:I, '11Codebook'!J:J),
        ""
    )
)</f>
        <v>#N/A</v>
      </c>
      <c r="O39" t="e">
        <f>IF(
    ISNA(_xlfn.XLOOKUP($B39, '11Codebook'!I:I, '11Codebook'!J:J)),
    _xlfn.XLOOKUP($B39, '10Codebook'!I:I, '10Codebook'!J:J),
    IF(
        TRIM(_xlfn.XLOOKUP($B39, '10Codebook'!I:I, '10Codebook'!J:J)) &lt;&gt; TRIM(_xlfn.XLOOKUP($B39, '11Codebook'!I:I, '11Codebook'!J:J)),
        _xlfn.XLOOKUP($B39, '10Codebook'!I:I, '10Codebook'!J:J),
        ""
    )
)</f>
        <v>#N/A</v>
      </c>
      <c r="P39" t="e">
        <f>IF(
    ISNA(_xlfn.XLOOKUP($B39, '10Codebook'!I:I, '10Codebook'!J:J)),
    _xlfn.XLOOKUP($B39, '09Codebook'!I:I, '09Codebook'!J:J),
    IF(
        TRIM(_xlfn.XLOOKUP($B39, '09Codebook'!I:I, '09Codebook'!J:J)) &lt;&gt; TRIM(_xlfn.XLOOKUP($B39, '10Codebook'!I:I, '10Codebook'!J:J)),
        _xlfn.XLOOKUP($B39, '09Codebook'!I:I, '09Codebook'!J:J),
        ""
    )
)</f>
        <v>#N/A</v>
      </c>
    </row>
    <row r="40" spans="1:16" ht="36" customHeight="1" x14ac:dyDescent="0.2">
      <c r="A40">
        <v>2021</v>
      </c>
      <c r="B40" t="s">
        <v>483</v>
      </c>
      <c r="C40" t="str">
        <f>_xlfn.XLOOKUP(B40,'21Codebook'!I:I,'21Codebook'!J:J)</f>
        <v>Number of returns with business or professional net income (less loss)</v>
      </c>
      <c r="E40" t="str">
        <f>IF(_xlfn.XLOOKUP(B40, '20Codebook'!I:I,'20Codebook'!J:J)&lt;&gt;C40, _xlfn.XLOOKUP(B40, '20Codebook'!I:I,'20Codebook'!J:J),"")</f>
        <v/>
      </c>
      <c r="F40" t="str">
        <f>IF(
    ISNA(_xlfn.XLOOKUP($B40, '20Codebook'!I:I, '20Codebook'!J:J)),
    _xlfn.XLOOKUP($B40, '19Codebook'!I:I, '19Codebook'!J:J),
    IF(
        _xlfn.XLOOKUP($B40, '19Codebook'!I:I, '19Codebook'!J:J) &lt;&gt; _xlfn.XLOOKUP($B40, '20Codebook'!I:I, '20Codebook'!J:J),
        _xlfn.XLOOKUP($B40, '19Codebook'!I:I, '19Codebook'!J:J),
        ""
    )
)</f>
        <v/>
      </c>
      <c r="G40" t="str">
        <f>IF(
    ISNA(_xlfn.XLOOKUP($B40, '19Codebook'!I:I, '19Codebook'!J:J)),
    _xlfn.XLOOKUP($B40, '18Codebook'!I:I, '18Codebook'!J:J),
    IF(
        TRIM(_xlfn.XLOOKUP($B40, '18Codebook'!I:I, '18Codebook'!J:J)) &lt;&gt; TRIM(_xlfn.XLOOKUP($B40, '19Codebook'!I:I, '19Codebook'!J:J)),
        _xlfn.XLOOKUP($B40, '18Codebook'!I:I, '18Codebook'!J:J),
        ""
    )
)</f>
        <v/>
      </c>
      <c r="H40" t="str">
        <f>IF(
    ISNA(_xlfn.XLOOKUP($B40, '18Codebook'!I:I, '18Codebook'!J:J)),
    _xlfn.XLOOKUP($B40, '17Codebook'!I:I, '17Codebook'!J:J),
    IF(
        TRIM(_xlfn.XLOOKUP($B40, '17Codebook'!I:I, '17Codebook'!J:J)) &lt;&gt; TRIM(_xlfn.XLOOKUP($B40, '18Codebook'!I:I, '18Codebook'!J:J)),
        _xlfn.XLOOKUP($B40, '17Codebook'!I:I, '17Codebook'!J:J),
        ""
    )
)</f>
        <v/>
      </c>
      <c r="I40" t="str">
        <f>IF(
    ISNA(_xlfn.XLOOKUP($B40, '17Codebook'!I:I, '17Codebook'!J:J)),
    _xlfn.XLOOKUP($B40, '16Codebook'!I:I, '16Codebook'!J:J),
    IF(
        TRIM(_xlfn.XLOOKUP($B40, '16Codebook'!I:I, '16Codebook'!J:J)) &lt;&gt; TRIM(_xlfn.XLOOKUP($B40, '17Codebook'!I:I, '17Codebook'!J:J)),
        _xlfn.XLOOKUP($B40, '16Codebook'!I:I, '16Codebook'!J:J),
        ""
    )
)</f>
        <v/>
      </c>
      <c r="J40" t="str">
        <f>IF(
    ISNA(_xlfn.XLOOKUP($B40, '16Codebook'!I:I, '16Codebook'!J:J)),
    _xlfn.XLOOKUP($B40, '15Codebook'!I:I, '15Codebook'!J:J),
    IF(
        TRIM(_xlfn.XLOOKUP($B40, '15Codebook'!I:I, '15Codebook'!J:J)) &lt;&gt; TRIM(_xlfn.XLOOKUP($B40, '16Codebook'!I:I, '16Codebook'!J:J)),
        _xlfn.XLOOKUP($B40, '15Codebook'!I:I, '15Codebook'!J:J),
        ""
    )
)</f>
        <v/>
      </c>
      <c r="K40" t="str">
        <f>IF(
    ISNA(_xlfn.XLOOKUP($B40, '15Codebook'!I:I, '15Codebook'!J:J)),
    _xlfn.XLOOKUP($B40, '14Codebook'!I:I, '14Codebook'!J:J),
    IF(
        TRIM(_xlfn.XLOOKUP($B40, '14Codebook'!I:I, '14Codebook'!J:J)) &lt;&gt; TRIM(_xlfn.XLOOKUP($B40, '15Codebook'!I:I, '15Codebook'!J:J)),
        _xlfn.XLOOKUP($B40, '14Codebook'!I:I, '14Codebook'!J:J),
        ""
    )
)</f>
        <v/>
      </c>
      <c r="L40" t="str">
        <f>IF(
    ISNA(_xlfn.XLOOKUP($B40, '14Codebook'!I:I, '14Codebook'!J:J)),
    _xlfn.XLOOKUP($B40, '13Codebook'!I:I, '13Codebook'!J:J),
    IF(
        TRIM(_xlfn.XLOOKUP($B40, '13Codebook'!I:I, '13Codebook'!J:J)) &lt;&gt; TRIM(_xlfn.XLOOKUP($B40, '14Codebook'!I:I, '14Codebook'!J:J)),
        _xlfn.XLOOKUP($B40, '13Codebook'!I:I, '13Codebook'!J:J),
        ""
    )
)</f>
        <v/>
      </c>
      <c r="M40" t="str">
        <f>IF(
    ISNA(_xlfn.XLOOKUP($B40, '13Codebook'!I:I, '13Codebook'!J:J)),
    _xlfn.XLOOKUP($B40, '12Codebook'!I:I, '12Codebook'!J:J),
    IF(
        TRIM(_xlfn.XLOOKUP($B40, '12Codebook'!I:I, '12Codebook'!J:J)) &lt;&gt; TRIM(_xlfn.XLOOKUP($B40, '13Codebook'!I:I, '13Codebook'!J:J)),
        _xlfn.XLOOKUP($B40, '12Codebook'!I:I, '12Codebook'!J:J),
        ""
    )
)</f>
        <v/>
      </c>
      <c r="N40" t="str">
        <f>IF(
    ISNA(_xlfn.XLOOKUP($B40, '12Codebook'!I:I, '12Codebook'!J:J)),
    _xlfn.XLOOKUP($B40, '11Codebook'!I:I, '11Codebook'!J:J),
    IF(
        TRIM(_xlfn.XLOOKUP($B40, '11Codebook'!I:I, '11Codebook'!J:J)) &lt;&gt; TRIM(_xlfn.XLOOKUP($B40, '12Codebook'!I:I, '12Codebook'!J:J)),
        _xlfn.XLOOKUP($B40, '11Codebook'!I:I, '11Codebook'!J:J),
        ""
    )
)</f>
        <v/>
      </c>
      <c r="O40" t="str">
        <f>IF(
    ISNA(_xlfn.XLOOKUP($B40, '11Codebook'!I:I, '11Codebook'!J:J)),
    _xlfn.XLOOKUP($B40, '10Codebook'!I:I, '10Codebook'!J:J),
    IF(
        TRIM(_xlfn.XLOOKUP($B40, '10Codebook'!I:I, '10Codebook'!J:J)) &lt;&gt; TRIM(_xlfn.XLOOKUP($B40, '11Codebook'!I:I, '11Codebook'!J:J)),
        _xlfn.XLOOKUP($B40, '10Codebook'!I:I, '10Codebook'!J:J),
        ""
    )
)</f>
        <v/>
      </c>
      <c r="P40" t="str">
        <f>IF(
    ISNA(_xlfn.XLOOKUP($B40, '10Codebook'!I:I, '10Codebook'!J:J)),
    _xlfn.XLOOKUP($B40, '09Codebook'!I:I, '09Codebook'!J:J),
    IF(
        TRIM(_xlfn.XLOOKUP($B40, '09Codebook'!I:I, '09Codebook'!J:J)) &lt;&gt; TRIM(_xlfn.XLOOKUP($B40, '10Codebook'!I:I, '10Codebook'!J:J)),
        _xlfn.XLOOKUP($B40, '09Codebook'!I:I, '09Codebook'!J:J),
        ""
    )
)</f>
        <v/>
      </c>
    </row>
    <row r="41" spans="1:16" x14ac:dyDescent="0.2">
      <c r="A41">
        <v>2021</v>
      </c>
      <c r="B41" t="s">
        <v>484</v>
      </c>
      <c r="C41" t="str">
        <f>_xlfn.XLOOKUP(B41,'21Codebook'!I:I,'21Codebook'!J:J)</f>
        <v>Business or professional net income (less loss) amount</v>
      </c>
      <c r="E41" t="str">
        <f>IF(_xlfn.XLOOKUP(B41, '20Codebook'!I:I,'20Codebook'!J:J)&lt;&gt;C41, _xlfn.XLOOKUP(B41, '20Codebook'!I:I,'20Codebook'!J:J),"")</f>
        <v/>
      </c>
      <c r="F41" t="str">
        <f>IF(
    ISNA(_xlfn.XLOOKUP($B41, '20Codebook'!I:I, '20Codebook'!J:J)),
    _xlfn.XLOOKUP($B41, '19Codebook'!I:I, '19Codebook'!J:J),
    IF(
        _xlfn.XLOOKUP($B41, '19Codebook'!I:I, '19Codebook'!J:J) &lt;&gt; _xlfn.XLOOKUP($B41, '20Codebook'!I:I, '20Codebook'!J:J),
        _xlfn.XLOOKUP($B41, '19Codebook'!I:I, '19Codebook'!J:J),
        ""
    )
)</f>
        <v/>
      </c>
      <c r="G41" t="str">
        <f>IF(
    ISNA(_xlfn.XLOOKUP($B41, '19Codebook'!I:I, '19Codebook'!J:J)),
    _xlfn.XLOOKUP($B41, '18Codebook'!I:I, '18Codebook'!J:J),
    IF(
        TRIM(_xlfn.XLOOKUP($B41, '18Codebook'!I:I, '18Codebook'!J:J)) &lt;&gt; TRIM(_xlfn.XLOOKUP($B41, '19Codebook'!I:I, '19Codebook'!J:J)),
        _xlfn.XLOOKUP($B41, '18Codebook'!I:I, '18Codebook'!J:J),
        ""
    )
)</f>
        <v/>
      </c>
      <c r="H41" t="str">
        <f>IF(
    ISNA(_xlfn.XLOOKUP($B41, '18Codebook'!I:I, '18Codebook'!J:J)),
    _xlfn.XLOOKUP($B41, '17Codebook'!I:I, '17Codebook'!J:J),
    IF(
        TRIM(_xlfn.XLOOKUP($B41, '17Codebook'!I:I, '17Codebook'!J:J)) &lt;&gt; TRIM(_xlfn.XLOOKUP($B41, '18Codebook'!I:I, '18Codebook'!J:J)),
        _xlfn.XLOOKUP($B41, '17Codebook'!I:I, '17Codebook'!J:J),
        ""
    )
)</f>
        <v/>
      </c>
      <c r="I41" t="str">
        <f>IF(
    ISNA(_xlfn.XLOOKUP($B41, '17Codebook'!I:I, '17Codebook'!J:J)),
    _xlfn.XLOOKUP($B41, '16Codebook'!I:I, '16Codebook'!J:J),
    IF(
        TRIM(_xlfn.XLOOKUP($B41, '16Codebook'!I:I, '16Codebook'!J:J)) &lt;&gt; TRIM(_xlfn.XLOOKUP($B41, '17Codebook'!I:I, '17Codebook'!J:J)),
        _xlfn.XLOOKUP($B41, '16Codebook'!I:I, '16Codebook'!J:J),
        ""
    )
)</f>
        <v/>
      </c>
      <c r="J41" t="str">
        <f>IF(
    ISNA(_xlfn.XLOOKUP($B41, '16Codebook'!I:I, '16Codebook'!J:J)),
    _xlfn.XLOOKUP($B41, '15Codebook'!I:I, '15Codebook'!J:J),
    IF(
        TRIM(_xlfn.XLOOKUP($B41, '15Codebook'!I:I, '15Codebook'!J:J)) &lt;&gt; TRIM(_xlfn.XLOOKUP($B41, '16Codebook'!I:I, '16Codebook'!J:J)),
        _xlfn.XLOOKUP($B41, '15Codebook'!I:I, '15Codebook'!J:J),
        ""
    )
)</f>
        <v/>
      </c>
      <c r="K41" t="str">
        <f>IF(
    ISNA(_xlfn.XLOOKUP($B41, '15Codebook'!I:I, '15Codebook'!J:J)),
    _xlfn.XLOOKUP($B41, '14Codebook'!I:I, '14Codebook'!J:J),
    IF(
        TRIM(_xlfn.XLOOKUP($B41, '14Codebook'!I:I, '14Codebook'!J:J)) &lt;&gt; TRIM(_xlfn.XLOOKUP($B41, '15Codebook'!I:I, '15Codebook'!J:J)),
        _xlfn.XLOOKUP($B41, '14Codebook'!I:I, '14Codebook'!J:J),
        ""
    )
)</f>
        <v/>
      </c>
      <c r="L41" t="str">
        <f>IF(
    ISNA(_xlfn.XLOOKUP($B41, '14Codebook'!I:I, '14Codebook'!J:J)),
    _xlfn.XLOOKUP($B41, '13Codebook'!I:I, '13Codebook'!J:J),
    IF(
        TRIM(_xlfn.XLOOKUP($B41, '13Codebook'!I:I, '13Codebook'!J:J)) &lt;&gt; TRIM(_xlfn.XLOOKUP($B41, '14Codebook'!I:I, '14Codebook'!J:J)),
        _xlfn.XLOOKUP($B41, '13Codebook'!I:I, '13Codebook'!J:J),
        ""
    )
)</f>
        <v/>
      </c>
      <c r="M41" t="str">
        <f>IF(
    ISNA(_xlfn.XLOOKUP($B41, '13Codebook'!I:I, '13Codebook'!J:J)),
    _xlfn.XLOOKUP($B41, '12Codebook'!I:I, '12Codebook'!J:J),
    IF(
        TRIM(_xlfn.XLOOKUP($B41, '12Codebook'!I:I, '12Codebook'!J:J)) &lt;&gt; TRIM(_xlfn.XLOOKUP($B41, '13Codebook'!I:I, '13Codebook'!J:J)),
        _xlfn.XLOOKUP($B41, '12Codebook'!I:I, '12Codebook'!J:J),
        ""
    )
)</f>
        <v/>
      </c>
      <c r="N41" t="str">
        <f>IF(
    ISNA(_xlfn.XLOOKUP($B41, '12Codebook'!I:I, '12Codebook'!J:J)),
    _xlfn.XLOOKUP($B41, '11Codebook'!I:I, '11Codebook'!J:J),
    IF(
        TRIM(_xlfn.XLOOKUP($B41, '11Codebook'!I:I, '11Codebook'!J:J)) &lt;&gt; TRIM(_xlfn.XLOOKUP($B41, '12Codebook'!I:I, '12Codebook'!J:J)),
        _xlfn.XLOOKUP($B41, '11Codebook'!I:I, '11Codebook'!J:J),
        ""
    )
)</f>
        <v/>
      </c>
      <c r="O41" t="str">
        <f>IF(
    ISNA(_xlfn.XLOOKUP($B41, '11Codebook'!I:I, '11Codebook'!J:J)),
    _xlfn.XLOOKUP($B41, '10Codebook'!I:I, '10Codebook'!J:J),
    IF(
        TRIM(_xlfn.XLOOKUP($B41, '10Codebook'!I:I, '10Codebook'!J:J)) &lt;&gt; TRIM(_xlfn.XLOOKUP($B41, '11Codebook'!I:I, '11Codebook'!J:J)),
        _xlfn.XLOOKUP($B41, '10Codebook'!I:I, '10Codebook'!J:J),
        ""
    )
)</f>
        <v/>
      </c>
      <c r="P41" t="str">
        <f>IF(
    ISNA(_xlfn.XLOOKUP($B41, '10Codebook'!I:I, '10Codebook'!J:J)),
    _xlfn.XLOOKUP($B41, '09Codebook'!I:I, '09Codebook'!J:J),
    IF(
        TRIM(_xlfn.XLOOKUP($B41, '09Codebook'!I:I, '09Codebook'!J:J)) &lt;&gt; TRIM(_xlfn.XLOOKUP($B41, '10Codebook'!I:I, '10Codebook'!J:J)),
        _xlfn.XLOOKUP($B41, '09Codebook'!I:I, '09Codebook'!J:J),
        ""
    )
)</f>
        <v/>
      </c>
    </row>
    <row r="42" spans="1:16" x14ac:dyDescent="0.2">
      <c r="A42">
        <v>2021</v>
      </c>
      <c r="B42" t="s">
        <v>485</v>
      </c>
      <c r="C42" t="str">
        <f>_xlfn.XLOOKUP(B42,'21Codebook'!I:I,'21Codebook'!J:J)</f>
        <v>Number of returns with net capital gain (less loss)</v>
      </c>
      <c r="E42" t="str">
        <f>IF(_xlfn.XLOOKUP(B42, '20Codebook'!I:I,'20Codebook'!J:J)&lt;&gt;C42, _xlfn.XLOOKUP(B42, '20Codebook'!I:I,'20Codebook'!J:J),"")</f>
        <v/>
      </c>
      <c r="F42" t="str">
        <f>IF(
    ISNA(_xlfn.XLOOKUP($B42, '20Codebook'!I:I, '20Codebook'!J:J)),
    _xlfn.XLOOKUP($B42, '19Codebook'!I:I, '19Codebook'!J:J),
    IF(
        _xlfn.XLOOKUP($B42, '19Codebook'!I:I, '19Codebook'!J:J) &lt;&gt; _xlfn.XLOOKUP($B42, '20Codebook'!I:I, '20Codebook'!J:J),
        _xlfn.XLOOKUP($B42, '19Codebook'!I:I, '19Codebook'!J:J),
        ""
    )
)</f>
        <v/>
      </c>
      <c r="G42" t="str">
        <f>IF(
    ISNA(_xlfn.XLOOKUP($B42, '19Codebook'!I:I, '19Codebook'!J:J)),
    _xlfn.XLOOKUP($B42, '18Codebook'!I:I, '18Codebook'!J:J),
    IF(
        TRIM(_xlfn.XLOOKUP($B42, '18Codebook'!I:I, '18Codebook'!J:J)) &lt;&gt; TRIM(_xlfn.XLOOKUP($B42, '19Codebook'!I:I, '19Codebook'!J:J)),
        _xlfn.XLOOKUP($B42, '18Codebook'!I:I, '18Codebook'!J:J),
        ""
    )
)</f>
        <v/>
      </c>
      <c r="H42" t="str">
        <f>IF(
    ISNA(_xlfn.XLOOKUP($B42, '18Codebook'!I:I, '18Codebook'!J:J)),
    _xlfn.XLOOKUP($B42, '17Codebook'!I:I, '17Codebook'!J:J),
    IF(
        TRIM(_xlfn.XLOOKUP($B42, '17Codebook'!I:I, '17Codebook'!J:J)) &lt;&gt; TRIM(_xlfn.XLOOKUP($B42, '18Codebook'!I:I, '18Codebook'!J:J)),
        _xlfn.XLOOKUP($B42, '17Codebook'!I:I, '17Codebook'!J:J),
        ""
    )
)</f>
        <v/>
      </c>
      <c r="I42" t="str">
        <f>IF(
    ISNA(_xlfn.XLOOKUP($B42, '17Codebook'!I:I, '17Codebook'!J:J)),
    _xlfn.XLOOKUP($B42, '16Codebook'!I:I, '16Codebook'!J:J),
    IF(
        TRIM(_xlfn.XLOOKUP($B42, '16Codebook'!I:I, '16Codebook'!J:J)) &lt;&gt; TRIM(_xlfn.XLOOKUP($B42, '17Codebook'!I:I, '17Codebook'!J:J)),
        _xlfn.XLOOKUP($B42, '16Codebook'!I:I, '16Codebook'!J:J),
        ""
    )
)</f>
        <v/>
      </c>
      <c r="J42" t="str">
        <f>IF(
    ISNA(_xlfn.XLOOKUP($B42, '16Codebook'!I:I, '16Codebook'!J:J)),
    _xlfn.XLOOKUP($B42, '15Codebook'!I:I, '15Codebook'!J:J),
    IF(
        TRIM(_xlfn.XLOOKUP($B42, '15Codebook'!I:I, '15Codebook'!J:J)) &lt;&gt; TRIM(_xlfn.XLOOKUP($B42, '16Codebook'!I:I, '16Codebook'!J:J)),
        _xlfn.XLOOKUP($B42, '15Codebook'!I:I, '15Codebook'!J:J),
        ""
    )
)</f>
        <v/>
      </c>
      <c r="K42" t="str">
        <f>IF(
    ISNA(_xlfn.XLOOKUP($B42, '15Codebook'!I:I, '15Codebook'!J:J)),
    _xlfn.XLOOKUP($B42, '14Codebook'!I:I, '14Codebook'!J:J),
    IF(
        TRIM(_xlfn.XLOOKUP($B42, '14Codebook'!I:I, '14Codebook'!J:J)) &lt;&gt; TRIM(_xlfn.XLOOKUP($B42, '15Codebook'!I:I, '15Codebook'!J:J)),
        _xlfn.XLOOKUP($B42, '14Codebook'!I:I, '14Codebook'!J:J),
        ""
    )
)</f>
        <v/>
      </c>
      <c r="L42" t="str">
        <f>IF(
    ISNA(_xlfn.XLOOKUP($B42, '14Codebook'!I:I, '14Codebook'!J:J)),
    _xlfn.XLOOKUP($B42, '13Codebook'!I:I, '13Codebook'!J:J),
    IF(
        TRIM(_xlfn.XLOOKUP($B42, '13Codebook'!I:I, '13Codebook'!J:J)) &lt;&gt; TRIM(_xlfn.XLOOKUP($B42, '14Codebook'!I:I, '14Codebook'!J:J)),
        _xlfn.XLOOKUP($B42, '13Codebook'!I:I, '13Codebook'!J:J),
        ""
    )
)</f>
        <v/>
      </c>
      <c r="M42" t="str">
        <f>IF(
    ISNA(_xlfn.XLOOKUP($B42, '13Codebook'!I:I, '13Codebook'!J:J)),
    _xlfn.XLOOKUP($B42, '12Codebook'!I:I, '12Codebook'!J:J),
    IF(
        TRIM(_xlfn.XLOOKUP($B42, '12Codebook'!I:I, '12Codebook'!J:J)) &lt;&gt; TRIM(_xlfn.XLOOKUP($B42, '13Codebook'!I:I, '13Codebook'!J:J)),
        _xlfn.XLOOKUP($B42, '12Codebook'!I:I, '12Codebook'!J:J),
        ""
    )
)</f>
        <v/>
      </c>
      <c r="N42" t="str">
        <f>IF(
    ISNA(_xlfn.XLOOKUP($B42, '12Codebook'!I:I, '12Codebook'!J:J)),
    _xlfn.XLOOKUP($B42, '11Codebook'!I:I, '11Codebook'!J:J),
    IF(
        TRIM(_xlfn.XLOOKUP($B42, '11Codebook'!I:I, '11Codebook'!J:J)) &lt;&gt; TRIM(_xlfn.XLOOKUP($B42, '12Codebook'!I:I, '12Codebook'!J:J)),
        _xlfn.XLOOKUP($B42, '11Codebook'!I:I, '11Codebook'!J:J),
        ""
    )
)</f>
        <v/>
      </c>
      <c r="O42" t="str">
        <f>IF(
    ISNA(_xlfn.XLOOKUP($B42, '11Codebook'!I:I, '11Codebook'!J:J)),
    _xlfn.XLOOKUP($B42, '10Codebook'!I:I, '10Codebook'!J:J),
    IF(
        TRIM(_xlfn.XLOOKUP($B42, '10Codebook'!I:I, '10Codebook'!J:J)) &lt;&gt; TRIM(_xlfn.XLOOKUP($B42, '11Codebook'!I:I, '11Codebook'!J:J)),
        _xlfn.XLOOKUP($B42, '10Codebook'!I:I, '10Codebook'!J:J),
        ""
    )
)</f>
        <v/>
      </c>
      <c r="P42" t="str">
        <f>IF(
    ISNA(_xlfn.XLOOKUP($B42, '10Codebook'!I:I, '10Codebook'!J:J)),
    _xlfn.XLOOKUP($B42, '09Codebook'!I:I, '09Codebook'!J:J),
    IF(
        TRIM(_xlfn.XLOOKUP($B42, '09Codebook'!I:I, '09Codebook'!J:J)) &lt;&gt; TRIM(_xlfn.XLOOKUP($B42, '10Codebook'!I:I, '10Codebook'!J:J)),
        _xlfn.XLOOKUP($B42, '09Codebook'!I:I, '09Codebook'!J:J),
        ""
    )
)</f>
        <v/>
      </c>
    </row>
    <row r="43" spans="1:16" x14ac:dyDescent="0.2">
      <c r="A43">
        <v>2021</v>
      </c>
      <c r="B43" t="s">
        <v>486</v>
      </c>
      <c r="C43" t="str">
        <f>_xlfn.XLOOKUP(B43,'21Codebook'!I:I,'21Codebook'!J:J)</f>
        <v>Net capital gain (less loss) amount</v>
      </c>
      <c r="E43" t="str">
        <f>IF(_xlfn.XLOOKUP(B43, '20Codebook'!I:I,'20Codebook'!J:J)&lt;&gt;C43, _xlfn.XLOOKUP(B43, '20Codebook'!I:I,'20Codebook'!J:J),"")</f>
        <v/>
      </c>
      <c r="F43" t="str">
        <f>IF(
    ISNA(_xlfn.XLOOKUP($B43, '20Codebook'!I:I, '20Codebook'!J:J)),
    _xlfn.XLOOKUP($B43, '19Codebook'!I:I, '19Codebook'!J:J),
    IF(
        _xlfn.XLOOKUP($B43, '19Codebook'!I:I, '19Codebook'!J:J) &lt;&gt; _xlfn.XLOOKUP($B43, '20Codebook'!I:I, '20Codebook'!J:J),
        _xlfn.XLOOKUP($B43, '19Codebook'!I:I, '19Codebook'!J:J),
        ""
    )
)</f>
        <v/>
      </c>
      <c r="G43" t="str">
        <f>IF(
    ISNA(_xlfn.XLOOKUP($B43, '19Codebook'!I:I, '19Codebook'!J:J)),
    _xlfn.XLOOKUP($B43, '18Codebook'!I:I, '18Codebook'!J:J),
    IF(
        TRIM(_xlfn.XLOOKUP($B43, '18Codebook'!I:I, '18Codebook'!J:J)) &lt;&gt; TRIM(_xlfn.XLOOKUP($B43, '19Codebook'!I:I, '19Codebook'!J:J)),
        _xlfn.XLOOKUP($B43, '18Codebook'!I:I, '18Codebook'!J:J),
        ""
    )
)</f>
        <v/>
      </c>
      <c r="H43" t="str">
        <f>IF(
    ISNA(_xlfn.XLOOKUP($B43, '18Codebook'!I:I, '18Codebook'!J:J)),
    _xlfn.XLOOKUP($B43, '17Codebook'!I:I, '17Codebook'!J:J),
    IF(
        TRIM(_xlfn.XLOOKUP($B43, '17Codebook'!I:I, '17Codebook'!J:J)) &lt;&gt; TRIM(_xlfn.XLOOKUP($B43, '18Codebook'!I:I, '18Codebook'!J:J)),
        _xlfn.XLOOKUP($B43, '17Codebook'!I:I, '17Codebook'!J:J),
        ""
    )
)</f>
        <v/>
      </c>
      <c r="I43" t="str">
        <f>IF(
    ISNA(_xlfn.XLOOKUP($B43, '17Codebook'!I:I, '17Codebook'!J:J)),
    _xlfn.XLOOKUP($B43, '16Codebook'!I:I, '16Codebook'!J:J),
    IF(
        TRIM(_xlfn.XLOOKUP($B43, '16Codebook'!I:I, '16Codebook'!J:J)) &lt;&gt; TRIM(_xlfn.XLOOKUP($B43, '17Codebook'!I:I, '17Codebook'!J:J)),
        _xlfn.XLOOKUP($B43, '16Codebook'!I:I, '16Codebook'!J:J),
        ""
    )
)</f>
        <v/>
      </c>
      <c r="J43" t="str">
        <f>IF(
    ISNA(_xlfn.XLOOKUP($B43, '16Codebook'!I:I, '16Codebook'!J:J)),
    _xlfn.XLOOKUP($B43, '15Codebook'!I:I, '15Codebook'!J:J),
    IF(
        TRIM(_xlfn.XLOOKUP($B43, '15Codebook'!I:I, '15Codebook'!J:J)) &lt;&gt; TRIM(_xlfn.XLOOKUP($B43, '16Codebook'!I:I, '16Codebook'!J:J)),
        _xlfn.XLOOKUP($B43, '15Codebook'!I:I, '15Codebook'!J:J),
        ""
    )
)</f>
        <v/>
      </c>
      <c r="K43" t="str">
        <f>IF(
    ISNA(_xlfn.XLOOKUP($B43, '15Codebook'!I:I, '15Codebook'!J:J)),
    _xlfn.XLOOKUP($B43, '14Codebook'!I:I, '14Codebook'!J:J),
    IF(
        TRIM(_xlfn.XLOOKUP($B43, '14Codebook'!I:I, '14Codebook'!J:J)) &lt;&gt; TRIM(_xlfn.XLOOKUP($B43, '15Codebook'!I:I, '15Codebook'!J:J)),
        _xlfn.XLOOKUP($B43, '14Codebook'!I:I, '14Codebook'!J:J),
        ""
    )
)</f>
        <v/>
      </c>
      <c r="L43" t="str">
        <f>IF(
    ISNA(_xlfn.XLOOKUP($B43, '14Codebook'!I:I, '14Codebook'!J:J)),
    _xlfn.XLOOKUP($B43, '13Codebook'!I:I, '13Codebook'!J:J),
    IF(
        TRIM(_xlfn.XLOOKUP($B43, '13Codebook'!I:I, '13Codebook'!J:J)) &lt;&gt; TRIM(_xlfn.XLOOKUP($B43, '14Codebook'!I:I, '14Codebook'!J:J)),
        _xlfn.XLOOKUP($B43, '13Codebook'!I:I, '13Codebook'!J:J),
        ""
    )
)</f>
        <v/>
      </c>
      <c r="M43" t="str">
        <f>IF(
    ISNA(_xlfn.XLOOKUP($B43, '13Codebook'!I:I, '13Codebook'!J:J)),
    _xlfn.XLOOKUP($B43, '12Codebook'!I:I, '12Codebook'!J:J),
    IF(
        TRIM(_xlfn.XLOOKUP($B43, '12Codebook'!I:I, '12Codebook'!J:J)) &lt;&gt; TRIM(_xlfn.XLOOKUP($B43, '13Codebook'!I:I, '13Codebook'!J:J)),
        _xlfn.XLOOKUP($B43, '12Codebook'!I:I, '12Codebook'!J:J),
        ""
    )
)</f>
        <v/>
      </c>
      <c r="N43" t="str">
        <f>IF(
    ISNA(_xlfn.XLOOKUP($B43, '12Codebook'!I:I, '12Codebook'!J:J)),
    _xlfn.XLOOKUP($B43, '11Codebook'!I:I, '11Codebook'!J:J),
    IF(
        TRIM(_xlfn.XLOOKUP($B43, '11Codebook'!I:I, '11Codebook'!J:J)) &lt;&gt; TRIM(_xlfn.XLOOKUP($B43, '12Codebook'!I:I, '12Codebook'!J:J)),
        _xlfn.XLOOKUP($B43, '11Codebook'!I:I, '11Codebook'!J:J),
        ""
    )
)</f>
        <v/>
      </c>
      <c r="O43" t="str">
        <f>IF(
    ISNA(_xlfn.XLOOKUP($B43, '11Codebook'!I:I, '11Codebook'!J:J)),
    _xlfn.XLOOKUP($B43, '10Codebook'!I:I, '10Codebook'!J:J),
    IF(
        TRIM(_xlfn.XLOOKUP($B43, '10Codebook'!I:I, '10Codebook'!J:J)) &lt;&gt; TRIM(_xlfn.XLOOKUP($B43, '11Codebook'!I:I, '11Codebook'!J:J)),
        _xlfn.XLOOKUP($B43, '10Codebook'!I:I, '10Codebook'!J:J),
        ""
    )
)</f>
        <v/>
      </c>
      <c r="P43" t="str">
        <f>IF(
    ISNA(_xlfn.XLOOKUP($B43, '10Codebook'!I:I, '10Codebook'!J:J)),
    _xlfn.XLOOKUP($B43, '09Codebook'!I:I, '09Codebook'!J:J),
    IF(
        TRIM(_xlfn.XLOOKUP($B43, '09Codebook'!I:I, '09Codebook'!J:J)) &lt;&gt; TRIM(_xlfn.XLOOKUP($B43, '10Codebook'!I:I, '10Codebook'!J:J)),
        _xlfn.XLOOKUP($B43, '09Codebook'!I:I, '09Codebook'!J:J),
        ""
    )
)</f>
        <v/>
      </c>
    </row>
    <row r="44" spans="1:16" s="40" customFormat="1" x14ac:dyDescent="0.2">
      <c r="A44" s="40">
        <v>2021</v>
      </c>
      <c r="B44" s="40" t="s">
        <v>487</v>
      </c>
      <c r="C44" s="40" t="str">
        <f>_xlfn.XLOOKUP(B44,'21Codebook'!I:I,'21Codebook'!J:J)</f>
        <v>Number of returns with taxable individual retirement arrangements distributions</v>
      </c>
      <c r="E44" s="40" t="str">
        <f>IF(_xlfn.XLOOKUP(B44, '20Codebook'!I:I,'20Codebook'!J:J)&lt;&gt;C44, _xlfn.XLOOKUP(B44, '20Codebook'!I:I,'20Codebook'!J:J),"")</f>
        <v/>
      </c>
      <c r="F44" s="40" t="str">
        <f>IF(
    ISNA(_xlfn.XLOOKUP($B44, '20Codebook'!I:I, '20Codebook'!J:J)),
    _xlfn.XLOOKUP($B44, '19Codebook'!I:I, '19Codebook'!J:J),
    IF(
        _xlfn.XLOOKUP($B44, '19Codebook'!I:I, '19Codebook'!J:J) &lt;&gt; _xlfn.XLOOKUP($B44, '20Codebook'!I:I, '20Codebook'!J:J),
        _xlfn.XLOOKUP($B44, '19Codebook'!I:I, '19Codebook'!J:J),
        ""
    )
)</f>
        <v/>
      </c>
      <c r="G44" s="40" t="e">
        <f>IF(
    ISNA(_xlfn.XLOOKUP($B44, '19Codebook'!I:I, '19Codebook'!J:J)),
    _xlfn.XLOOKUP($B44, '18Codebook'!I:I, '18Codebook'!J:J),
    IF(
        TRIM(_xlfn.XLOOKUP($B44, '18Codebook'!I:I, '18Codebook'!J:J)) &lt;&gt; TRIM(_xlfn.XLOOKUP($B44, '19Codebook'!I:I, '19Codebook'!J:J)),
        _xlfn.XLOOKUP($B44, '18Codebook'!I:I, '18Codebook'!J:J),
        ""
    )
)</f>
        <v>#N/A</v>
      </c>
      <c r="H44" s="40"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s="40" t="str">
        <f>IF(
    ISNA(_xlfn.XLOOKUP($B44, '17Codebook'!I:I, '17Codebook'!J:J)),
    _xlfn.XLOOKUP($B44, '16Codebook'!I:I, '16Codebook'!J:J),
    IF(
        TRIM(_xlfn.XLOOKUP($B44, '16Codebook'!I:I, '16Codebook'!J:J)) &lt;&gt; TRIM(_xlfn.XLOOKUP($B44, '17Codebook'!I:I, '17Codebook'!J:J)),
        _xlfn.XLOOKUP($B44, '16Codebook'!I:I, '16Codebook'!J:J),
        ""
    )
)</f>
        <v/>
      </c>
      <c r="J44" s="40" t="str">
        <f>IF(
    ISNA(_xlfn.XLOOKUP($B44, '16Codebook'!I:I, '16Codebook'!J:J)),
    _xlfn.XLOOKUP($B44, '15Codebook'!I:I, '15Codebook'!J:J),
    IF(
        TRIM(_xlfn.XLOOKUP($B44, '15Codebook'!I:I, '15Codebook'!J:J)) &lt;&gt; TRIM(_xlfn.XLOOKUP($B44, '16Codebook'!I:I, '16Codebook'!J:J)),
        _xlfn.XLOOKUP($B44, '15Codebook'!I:I, '15Codebook'!J:J),
        ""
    )
)</f>
        <v/>
      </c>
      <c r="K44" s="40" t="str">
        <f>IF(
    ISNA(_xlfn.XLOOKUP($B44, '15Codebook'!I:I, '15Codebook'!J:J)),
    _xlfn.XLOOKUP($B44, '14Codebook'!I:I, '14Codebook'!J:J),
    IF(
        TRIM(_xlfn.XLOOKUP($B44, '14Codebook'!I:I, '14Codebook'!J:J)) &lt;&gt; TRIM(_xlfn.XLOOKUP($B44, '15Codebook'!I:I, '15Codebook'!J:J)),
        _xlfn.XLOOKUP($B44, '14Codebook'!I:I, '14Codebook'!J:J),
        ""
    )
)</f>
        <v/>
      </c>
      <c r="L44" s="40" t="str">
        <f>IF(
    ISNA(_xlfn.XLOOKUP($B44, '14Codebook'!I:I, '14Codebook'!J:J)),
    _xlfn.XLOOKUP($B44, '13Codebook'!I:I, '13Codebook'!J:J),
    IF(
        TRIM(_xlfn.XLOOKUP($B44, '13Codebook'!I:I, '13Codebook'!J:J)) &lt;&gt; TRIM(_xlfn.XLOOKUP($B44, '14Codebook'!I:I, '14Codebook'!J:J)),
        _xlfn.XLOOKUP($B44, '13Codebook'!I:I, '13Codebook'!J:J),
        ""
    )
)</f>
        <v/>
      </c>
      <c r="M44" s="40" t="str">
        <f>IF(
    ISNA(_xlfn.XLOOKUP($B44, '13Codebook'!I:I, '13Codebook'!J:J)),
    _xlfn.XLOOKUP($B44, '12Codebook'!I:I, '12Codebook'!J:J),
    IF(
        TRIM(_xlfn.XLOOKUP($B44, '12Codebook'!I:I, '12Codebook'!J:J)) &lt;&gt; TRIM(_xlfn.XLOOKUP($B44, '13Codebook'!I:I, '13Codebook'!J:J)),
        _xlfn.XLOOKUP($B44, '12Codebook'!I:I, '12Codebook'!J:J),
        ""
    )
)</f>
        <v/>
      </c>
      <c r="N44" s="40" t="str">
        <f>IF(
    ISNA(_xlfn.XLOOKUP($B44, '12Codebook'!I:I, '12Codebook'!J:J)),
    _xlfn.XLOOKUP($B44, '11Codebook'!I:I, '11Codebook'!J:J),
    IF(
        TRIM(_xlfn.XLOOKUP($B44, '11Codebook'!I:I, '11Codebook'!J:J)) &lt;&gt; TRIM(_xlfn.XLOOKUP($B44, '12Codebook'!I:I, '12Codebook'!J:J)),
        _xlfn.XLOOKUP($B44, '11Codebook'!I:I, '11Codebook'!J:J),
        ""
    )
)</f>
        <v/>
      </c>
      <c r="O44" s="40" t="str">
        <f>IF(
    ISNA(_xlfn.XLOOKUP($B44, '11Codebook'!I:I, '11Codebook'!J:J)),
    _xlfn.XLOOKUP($B44, '10Codebook'!I:I, '10Codebook'!J:J),
    IF(
        TRIM(_xlfn.XLOOKUP($B44, '10Codebook'!I:I, '10Codebook'!J:J)) &lt;&gt; TRIM(_xlfn.XLOOKUP($B44, '11Codebook'!I:I, '11Codebook'!J:J)),
        _xlfn.XLOOKUP($B44, '10Codebook'!I:I, '10Codebook'!J:J),
        ""
    )
)</f>
        <v/>
      </c>
      <c r="P44" s="40" t="str">
        <f>IF(
    ISNA(_xlfn.XLOOKUP($B44, '10Codebook'!I:I, '10Codebook'!J:J)),
    _xlfn.XLOOKUP($B44, '09Codebook'!I:I, '09Codebook'!J:J),
    IF(
        TRIM(_xlfn.XLOOKUP($B44, '09Codebook'!I:I, '09Codebook'!J:J)) &lt;&gt; TRIM(_xlfn.XLOOKUP($B44, '10Codebook'!I:I, '10Codebook'!J:J)),
        _xlfn.XLOOKUP($B44, '09Codebook'!I:I, '09Codebook'!J:J),
        ""
    )
)</f>
        <v/>
      </c>
    </row>
    <row r="45" spans="1:16" s="40" customFormat="1" x14ac:dyDescent="0.2">
      <c r="A45" s="40">
        <v>2021</v>
      </c>
      <c r="B45" s="40" t="s">
        <v>488</v>
      </c>
      <c r="C45" s="40" t="str">
        <f>_xlfn.XLOOKUP(B45,'21Codebook'!I:I,'21Codebook'!J:J)</f>
        <v>Taxable individual retirement arrangements distributions amount</v>
      </c>
      <c r="E45" s="40" t="str">
        <f>IF(_xlfn.XLOOKUP(B45, '20Codebook'!I:I,'20Codebook'!J:J)&lt;&gt;C45, _xlfn.XLOOKUP(B45, '20Codebook'!I:I,'20Codebook'!J:J),"")</f>
        <v/>
      </c>
      <c r="F45" s="40" t="str">
        <f>IF(
    ISNA(_xlfn.XLOOKUP($B45, '20Codebook'!I:I, '20Codebook'!J:J)),
    _xlfn.XLOOKUP($B45, '19Codebook'!I:I, '19Codebook'!J:J),
    IF(
        _xlfn.XLOOKUP($B45, '19Codebook'!I:I, '19Codebook'!J:J) &lt;&gt; _xlfn.XLOOKUP($B45, '20Codebook'!I:I, '20Codebook'!J:J),
        _xlfn.XLOOKUP($B45, '19Codebook'!I:I, '19Codebook'!J:J),
        ""
    )
)</f>
        <v/>
      </c>
      <c r="G45" s="40" t="e">
        <f>IF(
    ISNA(_xlfn.XLOOKUP($B45, '19Codebook'!I:I, '19Codebook'!J:J)),
    _xlfn.XLOOKUP($B45, '18Codebook'!I:I, '18Codebook'!J:J),
    IF(
        TRIM(_xlfn.XLOOKUP($B45, '18Codebook'!I:I, '18Codebook'!J:J)) &lt;&gt; TRIM(_xlfn.XLOOKUP($B45, '19Codebook'!I:I, '19Codebook'!J:J)),
        _xlfn.XLOOKUP($B45, '18Codebook'!I:I, '18Codebook'!J:J),
        ""
    )
)</f>
        <v>#N/A</v>
      </c>
      <c r="H45" s="40"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s="40" t="str">
        <f>IF(
    ISNA(_xlfn.XLOOKUP($B45, '17Codebook'!I:I, '17Codebook'!J:J)),
    _xlfn.XLOOKUP($B45, '16Codebook'!I:I, '16Codebook'!J:J),
    IF(
        TRIM(_xlfn.XLOOKUP($B45, '16Codebook'!I:I, '16Codebook'!J:J)) &lt;&gt; TRIM(_xlfn.XLOOKUP($B45, '17Codebook'!I:I, '17Codebook'!J:J)),
        _xlfn.XLOOKUP($B45, '16Codebook'!I:I, '16Codebook'!J:J),
        ""
    )
)</f>
        <v/>
      </c>
      <c r="J45" s="40" t="str">
        <f>IF(
    ISNA(_xlfn.XLOOKUP($B45, '16Codebook'!I:I, '16Codebook'!J:J)),
    _xlfn.XLOOKUP($B45, '15Codebook'!I:I, '15Codebook'!J:J),
    IF(
        TRIM(_xlfn.XLOOKUP($B45, '15Codebook'!I:I, '15Codebook'!J:J)) &lt;&gt; TRIM(_xlfn.XLOOKUP($B45, '16Codebook'!I:I, '16Codebook'!J:J)),
        _xlfn.XLOOKUP($B45, '15Codebook'!I:I, '15Codebook'!J:J),
        ""
    )
)</f>
        <v/>
      </c>
      <c r="K45" s="40" t="str">
        <f>IF(
    ISNA(_xlfn.XLOOKUP($B45, '15Codebook'!I:I, '15Codebook'!J:J)),
    _xlfn.XLOOKUP($B45, '14Codebook'!I:I, '14Codebook'!J:J),
    IF(
        TRIM(_xlfn.XLOOKUP($B45, '14Codebook'!I:I, '14Codebook'!J:J)) &lt;&gt; TRIM(_xlfn.XLOOKUP($B45, '15Codebook'!I:I, '15Codebook'!J:J)),
        _xlfn.XLOOKUP($B45, '14Codebook'!I:I, '14Codebook'!J:J),
        ""
    )
)</f>
        <v/>
      </c>
      <c r="L45" s="40" t="str">
        <f>IF(
    ISNA(_xlfn.XLOOKUP($B45, '14Codebook'!I:I, '14Codebook'!J:J)),
    _xlfn.XLOOKUP($B45, '13Codebook'!I:I, '13Codebook'!J:J),
    IF(
        TRIM(_xlfn.XLOOKUP($B45, '13Codebook'!I:I, '13Codebook'!J:J)) &lt;&gt; TRIM(_xlfn.XLOOKUP($B45, '14Codebook'!I:I, '14Codebook'!J:J)),
        _xlfn.XLOOKUP($B45, '13Codebook'!I:I, '13Codebook'!J:J),
        ""
    )
)</f>
        <v/>
      </c>
      <c r="M45" s="40" t="str">
        <f>IF(
    ISNA(_xlfn.XLOOKUP($B45, '13Codebook'!I:I, '13Codebook'!J:J)),
    _xlfn.XLOOKUP($B45, '12Codebook'!I:I, '12Codebook'!J:J),
    IF(
        TRIM(_xlfn.XLOOKUP($B45, '12Codebook'!I:I, '12Codebook'!J:J)) &lt;&gt; TRIM(_xlfn.XLOOKUP($B45, '13Codebook'!I:I, '13Codebook'!J:J)),
        _xlfn.XLOOKUP($B45, '12Codebook'!I:I, '12Codebook'!J:J),
        ""
    )
)</f>
        <v/>
      </c>
      <c r="N45" s="40" t="str">
        <f>IF(
    ISNA(_xlfn.XLOOKUP($B45, '12Codebook'!I:I, '12Codebook'!J:J)),
    _xlfn.XLOOKUP($B45, '11Codebook'!I:I, '11Codebook'!J:J),
    IF(
        TRIM(_xlfn.XLOOKUP($B45, '11Codebook'!I:I, '11Codebook'!J:J)) &lt;&gt; TRIM(_xlfn.XLOOKUP($B45, '12Codebook'!I:I, '12Codebook'!J:J)),
        _xlfn.XLOOKUP($B45, '11Codebook'!I:I, '11Codebook'!J:J),
        ""
    )
)</f>
        <v/>
      </c>
      <c r="O45" s="40" t="str">
        <f>IF(
    ISNA(_xlfn.XLOOKUP($B45, '11Codebook'!I:I, '11Codebook'!J:J)),
    _xlfn.XLOOKUP($B45, '10Codebook'!I:I, '10Codebook'!J:J),
    IF(
        TRIM(_xlfn.XLOOKUP($B45, '10Codebook'!I:I, '10Codebook'!J:J)) &lt;&gt; TRIM(_xlfn.XLOOKUP($B45, '11Codebook'!I:I, '11Codebook'!J:J)),
        _xlfn.XLOOKUP($B45, '10Codebook'!I:I, '10Codebook'!J:J),
        ""
    )
)</f>
        <v/>
      </c>
      <c r="P45" s="40" t="str">
        <f>IF(
    ISNA(_xlfn.XLOOKUP($B45, '10Codebook'!I:I, '10Codebook'!J:J)),
    _xlfn.XLOOKUP($B45, '09Codebook'!I:I, '09Codebook'!J:J),
    IF(
        TRIM(_xlfn.XLOOKUP($B45, '09Codebook'!I:I, '09Codebook'!J:J)) &lt;&gt; TRIM(_xlfn.XLOOKUP($B45, '10Codebook'!I:I, '10Codebook'!J:J)),
        _xlfn.XLOOKUP($B45, '09Codebook'!I:I, '09Codebook'!J:J),
        ""
    )
)</f>
        <v/>
      </c>
    </row>
    <row r="46" spans="1:16" s="40" customFormat="1" x14ac:dyDescent="0.2">
      <c r="A46" s="40">
        <v>2021</v>
      </c>
      <c r="B46" s="40" t="s">
        <v>489</v>
      </c>
      <c r="C46" s="40" t="str">
        <f>_xlfn.XLOOKUP(B46,'21Codebook'!I:I,'21Codebook'!J:J)</f>
        <v>Number of returns with taxable pensions and annuities</v>
      </c>
      <c r="E46" s="40" t="str">
        <f>IF(_xlfn.XLOOKUP(B46, '20Codebook'!I:I,'20Codebook'!J:J)&lt;&gt;C46, _xlfn.XLOOKUP(B46, '20Codebook'!I:I,'20Codebook'!J:J),"")</f>
        <v/>
      </c>
      <c r="F46" s="40" t="str">
        <f>IF(
    ISNA(_xlfn.XLOOKUP($B46, '20Codebook'!I:I, '20Codebook'!J:J)),
    _xlfn.XLOOKUP($B46, '19Codebook'!I:I, '19Codebook'!J:J),
    IF(
        _xlfn.XLOOKUP($B46, '19Codebook'!I:I, '19Codebook'!J:J) &lt;&gt; _xlfn.XLOOKUP($B46, '20Codebook'!I:I, '20Codebook'!J:J),
        _xlfn.XLOOKUP($B46, '19Codebook'!I:I, '19Codebook'!J:J),
        ""
    )
)</f>
        <v/>
      </c>
      <c r="G46" s="40" t="e">
        <f>IF(
    ISNA(_xlfn.XLOOKUP($B46, '19Codebook'!I:I, '19Codebook'!J:J)),
    _xlfn.XLOOKUP($B46, '18Codebook'!I:I, '18Codebook'!J:J),
    IF(
        TRIM(_xlfn.XLOOKUP($B46, '18Codebook'!I:I, '18Codebook'!J:J)) &lt;&gt; TRIM(_xlfn.XLOOKUP($B46, '19Codebook'!I:I, '19Codebook'!J:J)),
        _xlfn.XLOOKUP($B46, '18Codebook'!I:I, '18Codebook'!J:J),
        ""
    )
)</f>
        <v>#N/A</v>
      </c>
      <c r="H46" s="40"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s="40" t="str">
        <f>IF(
    ISNA(_xlfn.XLOOKUP($B46, '17Codebook'!I:I, '17Codebook'!J:J)),
    _xlfn.XLOOKUP($B46, '16Codebook'!I:I, '16Codebook'!J:J),
    IF(
        TRIM(_xlfn.XLOOKUP($B46, '16Codebook'!I:I, '16Codebook'!J:J)) &lt;&gt; TRIM(_xlfn.XLOOKUP($B46, '17Codebook'!I:I, '17Codebook'!J:J)),
        _xlfn.XLOOKUP($B46, '16Codebook'!I:I, '16Codebook'!J:J),
        ""
    )
)</f>
        <v/>
      </c>
      <c r="J46" s="40" t="str">
        <f>IF(
    ISNA(_xlfn.XLOOKUP($B46, '16Codebook'!I:I, '16Codebook'!J:J)),
    _xlfn.XLOOKUP($B46, '15Codebook'!I:I, '15Codebook'!J:J),
    IF(
        TRIM(_xlfn.XLOOKUP($B46, '15Codebook'!I:I, '15Codebook'!J:J)) &lt;&gt; TRIM(_xlfn.XLOOKUP($B46, '16Codebook'!I:I, '16Codebook'!J:J)),
        _xlfn.XLOOKUP($B46, '15Codebook'!I:I, '15Codebook'!J:J),
        ""
    )
)</f>
        <v/>
      </c>
      <c r="K46" s="40" t="str">
        <f>IF(
    ISNA(_xlfn.XLOOKUP($B46, '15Codebook'!I:I, '15Codebook'!J:J)),
    _xlfn.XLOOKUP($B46, '14Codebook'!I:I, '14Codebook'!J:J),
    IF(
        TRIM(_xlfn.XLOOKUP($B46, '14Codebook'!I:I, '14Codebook'!J:J)) &lt;&gt; TRIM(_xlfn.XLOOKUP($B46, '15Codebook'!I:I, '15Codebook'!J:J)),
        _xlfn.XLOOKUP($B46, '14Codebook'!I:I, '14Codebook'!J:J),
        ""
    )
)</f>
        <v/>
      </c>
      <c r="L46" s="40" t="str">
        <f>IF(
    ISNA(_xlfn.XLOOKUP($B46, '14Codebook'!I:I, '14Codebook'!J:J)),
    _xlfn.XLOOKUP($B46, '13Codebook'!I:I, '13Codebook'!J:J),
    IF(
        TRIM(_xlfn.XLOOKUP($B46, '13Codebook'!I:I, '13Codebook'!J:J)) &lt;&gt; TRIM(_xlfn.XLOOKUP($B46, '14Codebook'!I:I, '14Codebook'!J:J)),
        _xlfn.XLOOKUP($B46, '13Codebook'!I:I, '13Codebook'!J:J),
        ""
    )
)</f>
        <v/>
      </c>
      <c r="M46" s="40" t="str">
        <f>IF(
    ISNA(_xlfn.XLOOKUP($B46, '13Codebook'!I:I, '13Codebook'!J:J)),
    _xlfn.XLOOKUP($B46, '12Codebook'!I:I, '12Codebook'!J:J),
    IF(
        TRIM(_xlfn.XLOOKUP($B46, '12Codebook'!I:I, '12Codebook'!J:J)) &lt;&gt; TRIM(_xlfn.XLOOKUP($B46, '13Codebook'!I:I, '13Codebook'!J:J)),
        _xlfn.XLOOKUP($B46, '12Codebook'!I:I, '12Codebook'!J:J),
        ""
    )
)</f>
        <v/>
      </c>
      <c r="N46" s="40" t="str">
        <f>IF(
    ISNA(_xlfn.XLOOKUP($B46, '12Codebook'!I:I, '12Codebook'!J:J)),
    _xlfn.XLOOKUP($B46, '11Codebook'!I:I, '11Codebook'!J:J),
    IF(
        TRIM(_xlfn.XLOOKUP($B46, '11Codebook'!I:I, '11Codebook'!J:J)) &lt;&gt; TRIM(_xlfn.XLOOKUP($B46, '12Codebook'!I:I, '12Codebook'!J:J)),
        _xlfn.XLOOKUP($B46, '11Codebook'!I:I, '11Codebook'!J:J),
        ""
    )
)</f>
        <v/>
      </c>
      <c r="O46" s="40" t="str">
        <f>IF(
    ISNA(_xlfn.XLOOKUP($B46, '11Codebook'!I:I, '11Codebook'!J:J)),
    _xlfn.XLOOKUP($B46, '10Codebook'!I:I, '10Codebook'!J:J),
    IF(
        TRIM(_xlfn.XLOOKUP($B46, '10Codebook'!I:I, '10Codebook'!J:J)) &lt;&gt; TRIM(_xlfn.XLOOKUP($B46, '11Codebook'!I:I, '11Codebook'!J:J)),
        _xlfn.XLOOKUP($B46, '10Codebook'!I:I, '10Codebook'!J:J),
        ""
    )
)</f>
        <v/>
      </c>
      <c r="P46" s="40" t="str">
        <f>IF(
    ISNA(_xlfn.XLOOKUP($B46, '10Codebook'!I:I, '10Codebook'!J:J)),
    _xlfn.XLOOKUP($B46, '09Codebook'!I:I, '09Codebook'!J:J),
    IF(
        TRIM(_xlfn.XLOOKUP($B46, '09Codebook'!I:I, '09Codebook'!J:J)) &lt;&gt; TRIM(_xlfn.XLOOKUP($B46, '10Codebook'!I:I, '10Codebook'!J:J)),
        _xlfn.XLOOKUP($B46, '09Codebook'!I:I, '09Codebook'!J:J),
        ""
    )
)</f>
        <v/>
      </c>
    </row>
    <row r="47" spans="1:16" s="40" customFormat="1" x14ac:dyDescent="0.2">
      <c r="A47" s="40">
        <v>2021</v>
      </c>
      <c r="B47" s="40" t="s">
        <v>490</v>
      </c>
      <c r="C47" s="40" t="str">
        <f>_xlfn.XLOOKUP(B47,'21Codebook'!I:I,'21Codebook'!J:J)</f>
        <v>Taxable pensions and annuities amount</v>
      </c>
      <c r="E47" s="40" t="str">
        <f>IF(_xlfn.XLOOKUP(B47, '20Codebook'!I:I,'20Codebook'!J:J)&lt;&gt;C47, _xlfn.XLOOKUP(B47, '20Codebook'!I:I,'20Codebook'!J:J),"")</f>
        <v/>
      </c>
      <c r="F47" s="40" t="str">
        <f>IF(
    ISNA(_xlfn.XLOOKUP($B47, '20Codebook'!I:I, '20Codebook'!J:J)),
    _xlfn.XLOOKUP($B47, '19Codebook'!I:I, '19Codebook'!J:J),
    IF(
        _xlfn.XLOOKUP($B47, '19Codebook'!I:I, '19Codebook'!J:J) &lt;&gt; _xlfn.XLOOKUP($B47, '20Codebook'!I:I, '20Codebook'!J:J),
        _xlfn.XLOOKUP($B47, '19Codebook'!I:I, '19Codebook'!J:J),
        ""
    )
)</f>
        <v/>
      </c>
      <c r="G47" s="40" t="e">
        <f>IF(
    ISNA(_xlfn.XLOOKUP($B47, '19Codebook'!I:I, '19Codebook'!J:J)),
    _xlfn.XLOOKUP($B47, '18Codebook'!I:I, '18Codebook'!J:J),
    IF(
        TRIM(_xlfn.XLOOKUP($B47, '18Codebook'!I:I, '18Codebook'!J:J)) &lt;&gt; TRIM(_xlfn.XLOOKUP($B47, '19Codebook'!I:I, '19Codebook'!J:J)),
        _xlfn.XLOOKUP($B47, '18Codebook'!I:I, '18Codebook'!J:J),
        ""
    )
)</f>
        <v>#N/A</v>
      </c>
      <c r="H47" s="40"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s="40" t="str">
        <f>IF(
    ISNA(_xlfn.XLOOKUP($B47, '17Codebook'!I:I, '17Codebook'!J:J)),
    _xlfn.XLOOKUP($B47, '16Codebook'!I:I, '16Codebook'!J:J),
    IF(
        TRIM(_xlfn.XLOOKUP($B47, '16Codebook'!I:I, '16Codebook'!J:J)) &lt;&gt; TRIM(_xlfn.XLOOKUP($B47, '17Codebook'!I:I, '17Codebook'!J:J)),
        _xlfn.XLOOKUP($B47, '16Codebook'!I:I, '16Codebook'!J:J),
        ""
    )
)</f>
        <v/>
      </c>
      <c r="J47" s="40" t="str">
        <f>IF(
    ISNA(_xlfn.XLOOKUP($B47, '16Codebook'!I:I, '16Codebook'!J:J)),
    _xlfn.XLOOKUP($B47, '15Codebook'!I:I, '15Codebook'!J:J),
    IF(
        TRIM(_xlfn.XLOOKUP($B47, '15Codebook'!I:I, '15Codebook'!J:J)) &lt;&gt; TRIM(_xlfn.XLOOKUP($B47, '16Codebook'!I:I, '16Codebook'!J:J)),
        _xlfn.XLOOKUP($B47, '15Codebook'!I:I, '15Codebook'!J:J),
        ""
    )
)</f>
        <v/>
      </c>
      <c r="K47" s="40" t="str">
        <f>IF(
    ISNA(_xlfn.XLOOKUP($B47, '15Codebook'!I:I, '15Codebook'!J:J)),
    _xlfn.XLOOKUP($B47, '14Codebook'!I:I, '14Codebook'!J:J),
    IF(
        TRIM(_xlfn.XLOOKUP($B47, '14Codebook'!I:I, '14Codebook'!J:J)) &lt;&gt; TRIM(_xlfn.XLOOKUP($B47, '15Codebook'!I:I, '15Codebook'!J:J)),
        _xlfn.XLOOKUP($B47, '14Codebook'!I:I, '14Codebook'!J:J),
        ""
    )
)</f>
        <v/>
      </c>
      <c r="L47" s="40" t="str">
        <f>IF(
    ISNA(_xlfn.XLOOKUP($B47, '14Codebook'!I:I, '14Codebook'!J:J)),
    _xlfn.XLOOKUP($B47, '13Codebook'!I:I, '13Codebook'!J:J),
    IF(
        TRIM(_xlfn.XLOOKUP($B47, '13Codebook'!I:I, '13Codebook'!J:J)) &lt;&gt; TRIM(_xlfn.XLOOKUP($B47, '14Codebook'!I:I, '14Codebook'!J:J)),
        _xlfn.XLOOKUP($B47, '13Codebook'!I:I, '13Codebook'!J:J),
        ""
    )
)</f>
        <v/>
      </c>
      <c r="M47" s="40" t="str">
        <f>IF(
    ISNA(_xlfn.XLOOKUP($B47, '13Codebook'!I:I, '13Codebook'!J:J)),
    _xlfn.XLOOKUP($B47, '12Codebook'!I:I, '12Codebook'!J:J),
    IF(
        TRIM(_xlfn.XLOOKUP($B47, '12Codebook'!I:I, '12Codebook'!J:J)) &lt;&gt; TRIM(_xlfn.XLOOKUP($B47, '13Codebook'!I:I, '13Codebook'!J:J)),
        _xlfn.XLOOKUP($B47, '12Codebook'!I:I, '12Codebook'!J:J),
        ""
    )
)</f>
        <v/>
      </c>
      <c r="N47" s="40" t="str">
        <f>IF(
    ISNA(_xlfn.XLOOKUP($B47, '12Codebook'!I:I, '12Codebook'!J:J)),
    _xlfn.XLOOKUP($B47, '11Codebook'!I:I, '11Codebook'!J:J),
    IF(
        TRIM(_xlfn.XLOOKUP($B47, '11Codebook'!I:I, '11Codebook'!J:J)) &lt;&gt; TRIM(_xlfn.XLOOKUP($B47, '12Codebook'!I:I, '12Codebook'!J:J)),
        _xlfn.XLOOKUP($B47, '11Codebook'!I:I, '11Codebook'!J:J),
        ""
    )
)</f>
        <v/>
      </c>
      <c r="O47" s="40" t="str">
        <f>IF(
    ISNA(_xlfn.XLOOKUP($B47, '11Codebook'!I:I, '11Codebook'!J:J)),
    _xlfn.XLOOKUP($B47, '10Codebook'!I:I, '10Codebook'!J:J),
    IF(
        TRIM(_xlfn.XLOOKUP($B47, '10Codebook'!I:I, '10Codebook'!J:J)) &lt;&gt; TRIM(_xlfn.XLOOKUP($B47, '11Codebook'!I:I, '11Codebook'!J:J)),
        _xlfn.XLOOKUP($B47, '10Codebook'!I:I, '10Codebook'!J:J),
        ""
    )
)</f>
        <v/>
      </c>
      <c r="P47" s="40" t="str">
        <f>IF(
    ISNA(_xlfn.XLOOKUP($B47, '10Codebook'!I:I, '10Codebook'!J:J)),
    _xlfn.XLOOKUP($B47, '09Codebook'!I:I, '09Codebook'!J:J),
    IF(
        TRIM(_xlfn.XLOOKUP($B47, '09Codebook'!I:I, '09Codebook'!J:J)) &lt;&gt; TRIM(_xlfn.XLOOKUP($B47, '10Codebook'!I:I, '10Codebook'!J:J)),
        _xlfn.XLOOKUP($B47, '09Codebook'!I:I, '09Codebook'!J:J),
        ""
    )
)</f>
        <v/>
      </c>
    </row>
    <row r="48" spans="1:16" x14ac:dyDescent="0.2">
      <c r="A48">
        <v>2021</v>
      </c>
      <c r="B48" t="s">
        <v>491</v>
      </c>
      <c r="C48" t="str">
        <f>_xlfn.XLOOKUP(B48,'21Codebook'!I:I,'21Codebook'!J:J)</f>
        <v>Number of farm returns</v>
      </c>
      <c r="E48" t="str">
        <f>IF(_xlfn.XLOOKUP(B48, '20Codebook'!I:I,'20Codebook'!J:J)&lt;&gt;C48, _xlfn.XLOOKUP(B48, '20Codebook'!I:I,'20Codebook'!J:J),"")</f>
        <v/>
      </c>
      <c r="F48" t="str">
        <f>IF(
    ISNA(_xlfn.XLOOKUP($B48, '20Codebook'!I:I, '20Codebook'!J:J)),
    _xlfn.XLOOKUP($B48, '19Codebook'!I:I, '19Codebook'!J:J),
    IF(
        _xlfn.XLOOKUP($B48, '19Codebook'!I:I, '19Codebook'!J:J) &lt;&gt; _xlfn.XLOOKUP($B48, '20Codebook'!I:I, '20Codebook'!J:J),
        _xlfn.XLOOKUP($B48, '19Codebook'!I:I, '19Codebook'!J:J),
        ""
    )
)</f>
        <v/>
      </c>
      <c r="G48" t="str">
        <f>IF(
    ISNA(_xlfn.XLOOKUP($B48, '19Codebook'!I:I, '19Codebook'!J:J)),
    _xlfn.XLOOKUP($B48, '18Codebook'!I:I, '18Codebook'!J:J),
    IF(
        TRIM(_xlfn.XLOOKUP($B48, '18Codebook'!I:I, '18Codebook'!J:J)) &lt;&gt; TRIM(_xlfn.XLOOKUP($B48, '19Codebook'!I:I, '19Codebook'!J:J)),
        _xlfn.XLOOKUP($B48, '18Codebook'!I:I, '18Codebook'!J:J),
        ""
    )
)</f>
        <v/>
      </c>
      <c r="H48" t="str">
        <f>IF(
    ISNA(_xlfn.XLOOKUP($B48, '18Codebook'!I:I, '18Codebook'!J:J)),
    _xlfn.XLOOKUP($B48, '17Codebook'!I:I, '17Codebook'!J:J),
    IF(
        TRIM(_xlfn.XLOOKUP($B48, '17Codebook'!I:I, '17Codebook'!J:J)) &lt;&gt; TRIM(_xlfn.XLOOKUP($B48, '18Codebook'!I:I, '18Codebook'!J:J)),
        _xlfn.XLOOKUP($B48, '17Codebook'!I:I, '17Codebook'!J:J),
        ""
    )
)</f>
        <v/>
      </c>
      <c r="I48" t="str">
        <f>IF(
    ISNA(_xlfn.XLOOKUP($B48, '17Codebook'!I:I, '17Codebook'!J:J)),
    _xlfn.XLOOKUP($B48, '16Codebook'!I:I, '16Codebook'!J:J),
    IF(
        TRIM(_xlfn.XLOOKUP($B48, '16Codebook'!I:I, '16Codebook'!J:J)) &lt;&gt; TRIM(_xlfn.XLOOKUP($B48, '17Codebook'!I:I, '17Codebook'!J:J)),
        _xlfn.XLOOKUP($B48, '16Codebook'!I:I, '16Codebook'!J:J),
        ""
    )
)</f>
        <v/>
      </c>
      <c r="J48" t="str">
        <f>IF(
    ISNA(_xlfn.XLOOKUP($B48, '16Codebook'!I:I, '16Codebook'!J:J)),
    _xlfn.XLOOKUP($B48, '15Codebook'!I:I, '15Codebook'!J:J),
    IF(
        TRIM(_xlfn.XLOOKUP($B48, '15Codebook'!I:I, '15Codebook'!J:J)) &lt;&gt; TRIM(_xlfn.XLOOKUP($B48, '16Codebook'!I:I, '16Codebook'!J:J)),
        _xlfn.XLOOKUP($B48, '15Codebook'!I:I, '15Codebook'!J:J),
        ""
    )
)</f>
        <v/>
      </c>
      <c r="K48" t="str">
        <f>IF(
    ISNA(_xlfn.XLOOKUP($B48, '15Codebook'!I:I, '15Codebook'!J:J)),
    _xlfn.XLOOKUP($B48, '14Codebook'!I:I, '14Codebook'!J:J),
    IF(
        TRIM(_xlfn.XLOOKUP($B48, '14Codebook'!I:I, '14Codebook'!J:J)) &lt;&gt; TRIM(_xlfn.XLOOKUP($B48, '15Codebook'!I:I, '15Codebook'!J:J)),
        _xlfn.XLOOKUP($B48, '14Codebook'!I:I, '14Codebook'!J:J),
        ""
    )
)</f>
        <v/>
      </c>
      <c r="L48" t="str">
        <f>IF(
    ISNA(_xlfn.XLOOKUP($B48, '14Codebook'!I:I, '14Codebook'!J:J)),
    _xlfn.XLOOKUP($B48, '13Codebook'!I:I, '13Codebook'!J:J),
    IF(
        TRIM(_xlfn.XLOOKUP($B48, '13Codebook'!I:I, '13Codebook'!J:J)) &lt;&gt; TRIM(_xlfn.XLOOKUP($B48, '14Codebook'!I:I, '14Codebook'!J:J)),
        _xlfn.XLOOKUP($B48, '13Codebook'!I:I, '13Codebook'!J:J),
        ""
    )
)</f>
        <v/>
      </c>
      <c r="M48" t="str">
        <f>IF(
    ISNA(_xlfn.XLOOKUP($B48, '13Codebook'!I:I, '13Codebook'!J:J)),
    _xlfn.XLOOKUP($B48, '12Codebook'!I:I, '12Codebook'!J:J),
    IF(
        TRIM(_xlfn.XLOOKUP($B48, '12Codebook'!I:I, '12Codebook'!J:J)) &lt;&gt; TRIM(_xlfn.XLOOKUP($B48, '13Codebook'!I:I, '13Codebook'!J:J)),
        _xlfn.XLOOKUP($B48, '12Codebook'!I:I, '12Codebook'!J:J),
        ""
    )
)</f>
        <v/>
      </c>
      <c r="N48" t="str">
        <f>IF(
    ISNA(_xlfn.XLOOKUP($B48, '12Codebook'!I:I, '12Codebook'!J:J)),
    _xlfn.XLOOKUP($B48, '11Codebook'!I:I, '11Codebook'!J:J),
    IF(
        TRIM(_xlfn.XLOOKUP($B48, '11Codebook'!I:I, '11Codebook'!J:J)) &lt;&gt; TRIM(_xlfn.XLOOKUP($B48, '12Codebook'!I:I, '12Codebook'!J:J)),
        _xlfn.XLOOKUP($B48, '11Codebook'!I:I, '11Codebook'!J:J),
        ""
    )
)</f>
        <v/>
      </c>
      <c r="O48" t="str">
        <f>IF(
    ISNA(_xlfn.XLOOKUP($B48, '11Codebook'!I:I, '11Codebook'!J:J)),
    _xlfn.XLOOKUP($B48, '10Codebook'!I:I, '10Codebook'!J:J),
    IF(
        TRIM(_xlfn.XLOOKUP($B48, '10Codebook'!I:I, '10Codebook'!J:J)) &lt;&gt; TRIM(_xlfn.XLOOKUP($B48, '11Codebook'!I:I, '11Codebook'!J:J)),
        _xlfn.XLOOKUP($B48, '10Codebook'!I:I, '10Codebook'!J:J),
        ""
    )
)</f>
        <v/>
      </c>
      <c r="P48" t="str">
        <f>IF(
    ISNA(_xlfn.XLOOKUP($B48, '10Codebook'!I:I, '10Codebook'!J:J)),
    _xlfn.XLOOKUP($B48, '09Codebook'!I:I, '09Codebook'!J:J),
    IF(
        TRIM(_xlfn.XLOOKUP($B48, '09Codebook'!I:I, '09Codebook'!J:J)) &lt;&gt; TRIM(_xlfn.XLOOKUP($B48, '10Codebook'!I:I, '10Codebook'!J:J)),
        _xlfn.XLOOKUP($B48, '09Codebook'!I:I, '09Codebook'!J:J),
        ""
    )
)</f>
        <v/>
      </c>
    </row>
    <row r="49" spans="1:16" x14ac:dyDescent="0.2">
      <c r="A49">
        <v>2021</v>
      </c>
      <c r="B49" t="s">
        <v>492</v>
      </c>
      <c r="C49" t="str">
        <f>_xlfn.XLOOKUP(B49,'21Codebook'!I:I,'21Codebook'!J:J)</f>
        <v>Number of returns with unemployment compensation</v>
      </c>
      <c r="E49" t="str">
        <f>IF(_xlfn.XLOOKUP(B49, '20Codebook'!I:I,'20Codebook'!J:J)&lt;&gt;C49, _xlfn.XLOOKUP(B49, '20Codebook'!I:I,'20Codebook'!J:J),"")</f>
        <v/>
      </c>
      <c r="F49" t="str">
        <f>IF(
    ISNA(_xlfn.XLOOKUP($B49, '20Codebook'!I:I, '20Codebook'!J:J)),
    _xlfn.XLOOKUP($B49, '19Codebook'!I:I, '19Codebook'!J:J),
    IF(
        _xlfn.XLOOKUP($B49, '19Codebook'!I:I, '19Codebook'!J:J) &lt;&gt; _xlfn.XLOOKUP($B49, '20Codebook'!I:I, '20Codebook'!J:J),
        _xlfn.XLOOKUP($B49, '19Codebook'!I:I, '19Codebook'!J:J),
        ""
    )
)</f>
        <v/>
      </c>
      <c r="G49" t="str">
        <f>IF(
    ISNA(_xlfn.XLOOKUP($B49, '19Codebook'!I:I, '19Codebook'!J:J)),
    _xlfn.XLOOKUP($B49, '18Codebook'!I:I, '18Codebook'!J:J),
    IF(
        TRIM(_xlfn.XLOOKUP($B49, '18Codebook'!I:I, '18Codebook'!J:J)) &lt;&gt; TRIM(_xlfn.XLOOKUP($B49, '19Codebook'!I:I, '19Codebook'!J:J)),
        _xlfn.XLOOKUP($B49, '18Codebook'!I:I, '18Codebook'!J:J),
        ""
    )
)</f>
        <v/>
      </c>
      <c r="H49" t="str">
        <f>IF(
    ISNA(_xlfn.XLOOKUP($B49, '18Codebook'!I:I, '18Codebook'!J:J)),
    _xlfn.XLOOKUP($B49, '17Codebook'!I:I, '17Codebook'!J:J),
    IF(
        TRIM(_xlfn.XLOOKUP($B49, '17Codebook'!I:I, '17Codebook'!J:J)) &lt;&gt; TRIM(_xlfn.XLOOKUP($B49, '18Codebook'!I:I, '18Codebook'!J:J)),
        _xlfn.XLOOKUP($B49, '17Codebook'!I:I, '17Codebook'!J:J),
        ""
    )
)</f>
        <v/>
      </c>
      <c r="I49" t="str">
        <f>IF(
    ISNA(_xlfn.XLOOKUP($B49, '17Codebook'!I:I, '17Codebook'!J:J)),
    _xlfn.XLOOKUP($B49, '16Codebook'!I:I, '16Codebook'!J:J),
    IF(
        TRIM(_xlfn.XLOOKUP($B49, '16Codebook'!I:I, '16Codebook'!J:J)) &lt;&gt; TRIM(_xlfn.XLOOKUP($B49, '17Codebook'!I:I, '17Codebook'!J:J)),
        _xlfn.XLOOKUP($B49, '16Codebook'!I:I, '16Codebook'!J:J),
        ""
    )
)</f>
        <v/>
      </c>
      <c r="J49" t="str">
        <f>IF(
    ISNA(_xlfn.XLOOKUP($B49, '16Codebook'!I:I, '16Codebook'!J:J)),
    _xlfn.XLOOKUP($B49, '15Codebook'!I:I, '15Codebook'!J:J),
    IF(
        TRIM(_xlfn.XLOOKUP($B49, '15Codebook'!I:I, '15Codebook'!J:J)) &lt;&gt; TRIM(_xlfn.XLOOKUP($B49, '16Codebook'!I:I, '16Codebook'!J:J)),
        _xlfn.XLOOKUP($B49, '15Codebook'!I:I, '15Codebook'!J:J),
        ""
    )
)</f>
        <v/>
      </c>
      <c r="K49" t="str">
        <f>IF(
    ISNA(_xlfn.XLOOKUP($B49, '15Codebook'!I:I, '15Codebook'!J:J)),
    _xlfn.XLOOKUP($B49, '14Codebook'!I:I, '14Codebook'!J:J),
    IF(
        TRIM(_xlfn.XLOOKUP($B49, '14Codebook'!I:I, '14Codebook'!J:J)) &lt;&gt; TRIM(_xlfn.XLOOKUP($B49, '15Codebook'!I:I, '15Codebook'!J:J)),
        _xlfn.XLOOKUP($B49, '14Codebook'!I:I, '14Codebook'!J:J),
        ""
    )
)</f>
        <v/>
      </c>
      <c r="L49" t="str">
        <f>IF(
    ISNA(_xlfn.XLOOKUP($B49, '14Codebook'!I:I, '14Codebook'!J:J)),
    _xlfn.XLOOKUP($B49, '13Codebook'!I:I, '13Codebook'!J:J),
    IF(
        TRIM(_xlfn.XLOOKUP($B49, '13Codebook'!I:I, '13Codebook'!J:J)) &lt;&gt; TRIM(_xlfn.XLOOKUP($B49, '14Codebook'!I:I, '14Codebook'!J:J)),
        _xlfn.XLOOKUP($B49, '13Codebook'!I:I, '13Codebook'!J:J),
        ""
    )
)</f>
        <v/>
      </c>
      <c r="M49" t="str">
        <f>IF(
    ISNA(_xlfn.XLOOKUP($B49, '13Codebook'!I:I, '13Codebook'!J:J)),
    _xlfn.XLOOKUP($B49, '12Codebook'!I:I, '12Codebook'!J:J),
    IF(
        TRIM(_xlfn.XLOOKUP($B49, '12Codebook'!I:I, '12Codebook'!J:J)) &lt;&gt; TRIM(_xlfn.XLOOKUP($B49, '13Codebook'!I:I, '13Codebook'!J:J)),
        _xlfn.XLOOKUP($B49, '12Codebook'!I:I, '12Codebook'!J:J),
        ""
    )
)</f>
        <v/>
      </c>
      <c r="N49" t="str">
        <f>IF(
    ISNA(_xlfn.XLOOKUP($B49, '12Codebook'!I:I, '12Codebook'!J:J)),
    _xlfn.XLOOKUP($B49, '11Codebook'!I:I, '11Codebook'!J:J),
    IF(
        TRIM(_xlfn.XLOOKUP($B49, '11Codebook'!I:I, '11Codebook'!J:J)) &lt;&gt; TRIM(_xlfn.XLOOKUP($B49, '12Codebook'!I:I, '12Codebook'!J:J)),
        _xlfn.XLOOKUP($B49, '11Codebook'!I:I, '11Codebook'!J:J),
        ""
    )
)</f>
        <v/>
      </c>
      <c r="O49" t="str">
        <f>IF(
    ISNA(_xlfn.XLOOKUP($B49, '11Codebook'!I:I, '11Codebook'!J:J)),
    _xlfn.XLOOKUP($B49, '10Codebook'!I:I, '10Codebook'!J:J),
    IF(
        TRIM(_xlfn.XLOOKUP($B49, '10Codebook'!I:I, '10Codebook'!J:J)) &lt;&gt; TRIM(_xlfn.XLOOKUP($B49, '11Codebook'!I:I, '11Codebook'!J:J)),
        _xlfn.XLOOKUP($B49, '10Codebook'!I:I, '10Codebook'!J:J),
        ""
    )
)</f>
        <v/>
      </c>
      <c r="P49" t="str">
        <f>IF(
    ISNA(_xlfn.XLOOKUP($B49, '10Codebook'!I:I, '10Codebook'!J:J)),
    _xlfn.XLOOKUP($B49, '09Codebook'!I:I, '09Codebook'!J:J),
    IF(
        TRIM(_xlfn.XLOOKUP($B49, '09Codebook'!I:I, '09Codebook'!J:J)) &lt;&gt; TRIM(_xlfn.XLOOKUP($B49, '10Codebook'!I:I, '10Codebook'!J:J)),
        _xlfn.XLOOKUP($B49, '09Codebook'!I:I, '09Codebook'!J:J),
        ""
    )
)</f>
        <v/>
      </c>
    </row>
    <row r="50" spans="1:16" x14ac:dyDescent="0.2">
      <c r="A50">
        <v>2021</v>
      </c>
      <c r="B50" t="s">
        <v>493</v>
      </c>
      <c r="C50" t="str">
        <f>_xlfn.XLOOKUP(B50,'21Codebook'!I:I,'21Codebook'!J:J)</f>
        <v xml:space="preserve">Unemployment compensation amount </v>
      </c>
      <c r="E50" t="str">
        <f>IF(_xlfn.XLOOKUP(B50, '20Codebook'!I:I,'20Codebook'!J:J)&lt;&gt;C50, _xlfn.XLOOKUP(B50, '20Codebook'!I:I,'20Codebook'!J:J),"")</f>
        <v/>
      </c>
      <c r="F50" t="str">
        <f>IF(
    ISNA(_xlfn.XLOOKUP($B50, '20Codebook'!I:I, '20Codebook'!J:J)),
    _xlfn.XLOOKUP($B50, '19Codebook'!I:I, '19Codebook'!J:J),
    IF(
        _xlfn.XLOOKUP($B50, '19Codebook'!I:I, '19Codebook'!J:J) &lt;&gt; _xlfn.XLOOKUP($B50, '20Codebook'!I:I, '20Codebook'!J:J),
        _xlfn.XLOOKUP($B50, '19Codebook'!I:I, '19Codebook'!J:J),
        ""
    )
)</f>
        <v/>
      </c>
      <c r="G50" t="str">
        <f>IF(
    ISNA(_xlfn.XLOOKUP($B50, '19Codebook'!I:I, '19Codebook'!J:J)),
    _xlfn.XLOOKUP($B50, '18Codebook'!I:I, '18Codebook'!J:J),
    IF(
        TRIM(_xlfn.XLOOKUP($B50, '18Codebook'!I:I, '18Codebook'!J:J)) &lt;&gt; TRIM(_xlfn.XLOOKUP($B50, '19Codebook'!I:I, '19Codebook'!J:J)),
        _xlfn.XLOOKUP($B50, '18Codebook'!I:I, '18Codebook'!J:J),
        ""
    )
)</f>
        <v/>
      </c>
      <c r="H50" t="str">
        <f>IF(
    ISNA(_xlfn.XLOOKUP($B50, '18Codebook'!I:I, '18Codebook'!J:J)),
    _xlfn.XLOOKUP($B50, '17Codebook'!I:I, '17Codebook'!J:J),
    IF(
        TRIM(_xlfn.XLOOKUP($B50, '17Codebook'!I:I, '17Codebook'!J:J)) &lt;&gt; TRIM(_xlfn.XLOOKUP($B50, '18Codebook'!I:I, '18Codebook'!J:J)),
        _xlfn.XLOOKUP($B50, '17Codebook'!I:I, '17Codebook'!J:J),
        ""
    )
)</f>
        <v/>
      </c>
      <c r="I50" t="str">
        <f>IF(
    ISNA(_xlfn.XLOOKUP($B50, '17Codebook'!I:I, '17Codebook'!J:J)),
    _xlfn.XLOOKUP($B50, '16Codebook'!I:I, '16Codebook'!J:J),
    IF(
        TRIM(_xlfn.XLOOKUP($B50, '16Codebook'!I:I, '16Codebook'!J:J)) &lt;&gt; TRIM(_xlfn.XLOOKUP($B50, '17Codebook'!I:I, '17Codebook'!J:J)),
        _xlfn.XLOOKUP($B50, '16Codebook'!I:I, '16Codebook'!J:J),
        ""
    )
)</f>
        <v/>
      </c>
      <c r="J50" t="str">
        <f>IF(
    ISNA(_xlfn.XLOOKUP($B50, '16Codebook'!I:I, '16Codebook'!J:J)),
    _xlfn.XLOOKUP($B50, '15Codebook'!I:I, '15Codebook'!J:J),
    IF(
        TRIM(_xlfn.XLOOKUP($B50, '15Codebook'!I:I, '15Codebook'!J:J)) &lt;&gt; TRIM(_xlfn.XLOOKUP($B50, '16Codebook'!I:I, '16Codebook'!J:J)),
        _xlfn.XLOOKUP($B50, '15Codebook'!I:I, '15Codebook'!J:J),
        ""
    )
)</f>
        <v/>
      </c>
      <c r="K50" t="str">
        <f>IF(
    ISNA(_xlfn.XLOOKUP($B50, '15Codebook'!I:I, '15Codebook'!J:J)),
    _xlfn.XLOOKUP($B50, '14Codebook'!I:I, '14Codebook'!J:J),
    IF(
        TRIM(_xlfn.XLOOKUP($B50, '14Codebook'!I:I, '14Codebook'!J:J)) &lt;&gt; TRIM(_xlfn.XLOOKUP($B50, '15Codebook'!I:I, '15Codebook'!J:J)),
        _xlfn.XLOOKUP($B50, '14Codebook'!I:I, '14Codebook'!J:J),
        ""
    )
)</f>
        <v/>
      </c>
      <c r="L50" t="str">
        <f>IF(
    ISNA(_xlfn.XLOOKUP($B50, '14Codebook'!I:I, '14Codebook'!J:J)),
    _xlfn.XLOOKUP($B50, '13Codebook'!I:I, '13Codebook'!J:J),
    IF(
        TRIM(_xlfn.XLOOKUP($B50, '13Codebook'!I:I, '13Codebook'!J:J)) &lt;&gt; TRIM(_xlfn.XLOOKUP($B50, '14Codebook'!I:I, '14Codebook'!J:J)),
        _xlfn.XLOOKUP($B50, '13Codebook'!I:I, '13Codebook'!J:J),
        ""
    )
)</f>
        <v/>
      </c>
      <c r="M50" t="str">
        <f>IF(
    ISNA(_xlfn.XLOOKUP($B50, '13Codebook'!I:I, '13Codebook'!J:J)),
    _xlfn.XLOOKUP($B50, '12Codebook'!I:I, '12Codebook'!J:J),
    IF(
        TRIM(_xlfn.XLOOKUP($B50, '12Codebook'!I:I, '12Codebook'!J:J)) &lt;&gt; TRIM(_xlfn.XLOOKUP($B50, '13Codebook'!I:I, '13Codebook'!J:J)),
        _xlfn.XLOOKUP($B50, '12Codebook'!I:I, '12Codebook'!J:J),
        ""
    )
)</f>
        <v/>
      </c>
      <c r="N50" t="str">
        <f>IF(
    ISNA(_xlfn.XLOOKUP($B50, '12Codebook'!I:I, '12Codebook'!J:J)),
    _xlfn.XLOOKUP($B50, '11Codebook'!I:I, '11Codebook'!J:J),
    IF(
        TRIM(_xlfn.XLOOKUP($B50, '11Codebook'!I:I, '11Codebook'!J:J)) &lt;&gt; TRIM(_xlfn.XLOOKUP($B50, '12Codebook'!I:I, '12Codebook'!J:J)),
        _xlfn.XLOOKUP($B50, '11Codebook'!I:I, '11Codebook'!J:J),
        ""
    )
)</f>
        <v/>
      </c>
      <c r="O50" t="str">
        <f>IF(
    ISNA(_xlfn.XLOOKUP($B50, '11Codebook'!I:I, '11Codebook'!J:J)),
    _xlfn.XLOOKUP($B50, '10Codebook'!I:I, '10Codebook'!J:J),
    IF(
        TRIM(_xlfn.XLOOKUP($B50, '10Codebook'!I:I, '10Codebook'!J:J)) &lt;&gt; TRIM(_xlfn.XLOOKUP($B50, '11Codebook'!I:I, '11Codebook'!J:J)),
        _xlfn.XLOOKUP($B50, '10Codebook'!I:I, '10Codebook'!J:J),
        ""
    )
)</f>
        <v/>
      </c>
      <c r="P50" t="str">
        <f>IF(
    ISNA(_xlfn.XLOOKUP($B50, '10Codebook'!I:I, '10Codebook'!J:J)),
    _xlfn.XLOOKUP($B50, '09Codebook'!I:I, '09Codebook'!J:J),
    IF(
        TRIM(_xlfn.XLOOKUP($B50, '09Codebook'!I:I, '09Codebook'!J:J)) &lt;&gt; TRIM(_xlfn.XLOOKUP($B50, '10Codebook'!I:I, '10Codebook'!J:J)),
        _xlfn.XLOOKUP($B50, '09Codebook'!I:I, '09Codebook'!J:J),
        ""
    )
)</f>
        <v/>
      </c>
    </row>
    <row r="51" spans="1:16" x14ac:dyDescent="0.2">
      <c r="A51">
        <v>2021</v>
      </c>
      <c r="B51" t="s">
        <v>494</v>
      </c>
      <c r="C51" t="str">
        <f>_xlfn.XLOOKUP(B51,'21Codebook'!I:I,'21Codebook'!J:J)</f>
        <v>Number of returns with taxable Social Security benefits</v>
      </c>
      <c r="E51" t="str">
        <f>IF(_xlfn.XLOOKUP(B51, '20Codebook'!I:I,'20Codebook'!J:J)&lt;&gt;C51, _xlfn.XLOOKUP(B51, '20Codebook'!I:I,'20Codebook'!J:J),"")</f>
        <v/>
      </c>
      <c r="F51" t="str">
        <f>IF(
    ISNA(_xlfn.XLOOKUP($B51, '20Codebook'!I:I, '20Codebook'!J:J)),
    _xlfn.XLOOKUP($B51, '19Codebook'!I:I, '19Codebook'!J:J),
    IF(
        _xlfn.XLOOKUP($B51, '19Codebook'!I:I, '19Codebook'!J:J) &lt;&gt; _xlfn.XLOOKUP($B51, '20Codebook'!I:I, '20Codebook'!J:J),
        _xlfn.XLOOKUP($B51, '19Codebook'!I:I, '19Codebook'!J:J),
        ""
    )
)</f>
        <v/>
      </c>
      <c r="G51" t="str">
        <f>IF(
    ISNA(_xlfn.XLOOKUP($B51, '19Codebook'!I:I, '19Codebook'!J:J)),
    _xlfn.XLOOKUP($B51, '18Codebook'!I:I, '18Codebook'!J:J),
    IF(
        TRIM(_xlfn.XLOOKUP($B51, '18Codebook'!I:I, '18Codebook'!J:J)) &lt;&gt; TRIM(_xlfn.XLOOKUP($B51, '19Codebook'!I:I, '19Codebook'!J:J)),
        _xlfn.XLOOKUP($B51, '18Codebook'!I:I, '18Codebook'!J:J),
        ""
    )
)</f>
        <v/>
      </c>
      <c r="H51" t="str">
        <f>IF(
    ISNA(_xlfn.XLOOKUP($B51, '18Codebook'!I:I, '18Codebook'!J:J)),
    _xlfn.XLOOKUP($B51, '17Codebook'!I:I, '17Codebook'!J:J),
    IF(
        TRIM(_xlfn.XLOOKUP($B51, '17Codebook'!I:I, '17Codebook'!J:J)) &lt;&gt; TRIM(_xlfn.XLOOKUP($B51, '18Codebook'!I:I, '18Codebook'!J:J)),
        _xlfn.XLOOKUP($B51, '17Codebook'!I:I, '17Codebook'!J:J),
        ""
    )
)</f>
        <v/>
      </c>
      <c r="I51" t="str">
        <f>IF(
    ISNA(_xlfn.XLOOKUP($B51, '17Codebook'!I:I, '17Codebook'!J:J)),
    _xlfn.XLOOKUP($B51, '16Codebook'!I:I, '16Codebook'!J:J),
    IF(
        TRIM(_xlfn.XLOOKUP($B51, '16Codebook'!I:I, '16Codebook'!J:J)) &lt;&gt; TRIM(_xlfn.XLOOKUP($B51, '17Codebook'!I:I, '17Codebook'!J:J)),
        _xlfn.XLOOKUP($B51, '16Codebook'!I:I, '16Codebook'!J:J),
        ""
    )
)</f>
        <v/>
      </c>
      <c r="J51" t="str">
        <f>IF(
    ISNA(_xlfn.XLOOKUP($B51, '16Codebook'!I:I, '16Codebook'!J:J)),
    _xlfn.XLOOKUP($B51, '15Codebook'!I:I, '15Codebook'!J:J),
    IF(
        TRIM(_xlfn.XLOOKUP($B51, '15Codebook'!I:I, '15Codebook'!J:J)) &lt;&gt; TRIM(_xlfn.XLOOKUP($B51, '16Codebook'!I:I, '16Codebook'!J:J)),
        _xlfn.XLOOKUP($B51, '15Codebook'!I:I, '15Codebook'!J:J),
        ""
    )
)</f>
        <v/>
      </c>
      <c r="K51" t="str">
        <f>IF(
    ISNA(_xlfn.XLOOKUP($B51, '15Codebook'!I:I, '15Codebook'!J:J)),
    _xlfn.XLOOKUP($B51, '14Codebook'!I:I, '14Codebook'!J:J),
    IF(
        TRIM(_xlfn.XLOOKUP($B51, '14Codebook'!I:I, '14Codebook'!J:J)) &lt;&gt; TRIM(_xlfn.XLOOKUP($B51, '15Codebook'!I:I, '15Codebook'!J:J)),
        _xlfn.XLOOKUP($B51, '14Codebook'!I:I, '14Codebook'!J:J),
        ""
    )
)</f>
        <v/>
      </c>
      <c r="L51" t="str">
        <f>IF(
    ISNA(_xlfn.XLOOKUP($B51, '14Codebook'!I:I, '14Codebook'!J:J)),
    _xlfn.XLOOKUP($B51, '13Codebook'!I:I, '13Codebook'!J:J),
    IF(
        TRIM(_xlfn.XLOOKUP($B51, '13Codebook'!I:I, '13Codebook'!J:J)) &lt;&gt; TRIM(_xlfn.XLOOKUP($B51, '14Codebook'!I:I, '14Codebook'!J:J)),
        _xlfn.XLOOKUP($B51, '13Codebook'!I:I, '13Codebook'!J:J),
        ""
    )
)</f>
        <v/>
      </c>
      <c r="M51" t="str">
        <f>IF(
    ISNA(_xlfn.XLOOKUP($B51, '13Codebook'!I:I, '13Codebook'!J:J)),
    _xlfn.XLOOKUP($B51, '12Codebook'!I:I, '12Codebook'!J:J),
    IF(
        TRIM(_xlfn.XLOOKUP($B51, '12Codebook'!I:I, '12Codebook'!J:J)) &lt;&gt; TRIM(_xlfn.XLOOKUP($B51, '13Codebook'!I:I, '13Codebook'!J:J)),
        _xlfn.XLOOKUP($B51, '12Codebook'!I:I, '12Codebook'!J:J),
        ""
    )
)</f>
        <v/>
      </c>
      <c r="N51" t="str">
        <f>IF(
    ISNA(_xlfn.XLOOKUP($B51, '12Codebook'!I:I, '12Codebook'!J:J)),
    _xlfn.XLOOKUP($B51, '11Codebook'!I:I, '11Codebook'!J:J),
    IF(
        TRIM(_xlfn.XLOOKUP($B51, '11Codebook'!I:I, '11Codebook'!J:J)) &lt;&gt; TRIM(_xlfn.XLOOKUP($B51, '12Codebook'!I:I, '12Codebook'!J:J)),
        _xlfn.XLOOKUP($B51, '11Codebook'!I:I, '11Codebook'!J:J),
        ""
    )
)</f>
        <v/>
      </c>
      <c r="O51" t="str">
        <f>IF(
    ISNA(_xlfn.XLOOKUP($B51, '11Codebook'!I:I, '11Codebook'!J:J)),
    _xlfn.XLOOKUP($B51, '10Codebook'!I:I, '10Codebook'!J:J),
    IF(
        TRIM(_xlfn.XLOOKUP($B51, '10Codebook'!I:I, '10Codebook'!J:J)) &lt;&gt; TRIM(_xlfn.XLOOKUP($B51, '11Codebook'!I:I, '11Codebook'!J:J)),
        _xlfn.XLOOKUP($B51, '10Codebook'!I:I, '10Codebook'!J:J),
        ""
    )
)</f>
        <v/>
      </c>
      <c r="P51" t="str">
        <f>IF(
    ISNA(_xlfn.XLOOKUP($B51, '10Codebook'!I:I, '10Codebook'!J:J)),
    _xlfn.XLOOKUP($B51, '09Codebook'!I:I, '09Codebook'!J:J),
    IF(
        TRIM(_xlfn.XLOOKUP($B51, '09Codebook'!I:I, '09Codebook'!J:J)) &lt;&gt; TRIM(_xlfn.XLOOKUP($B51, '10Codebook'!I:I, '10Codebook'!J:J)),
        _xlfn.XLOOKUP($B51, '09Codebook'!I:I, '09Codebook'!J:J),
        ""
    )
)</f>
        <v/>
      </c>
    </row>
    <row r="52" spans="1:16" x14ac:dyDescent="0.2">
      <c r="A52">
        <v>2021</v>
      </c>
      <c r="B52" t="s">
        <v>495</v>
      </c>
      <c r="C52" t="str">
        <f>_xlfn.XLOOKUP(B52,'21Codebook'!I:I,'21Codebook'!J:J)</f>
        <v>Taxable Social Security benefits amount</v>
      </c>
      <c r="E52" t="str">
        <f>IF(_xlfn.XLOOKUP(B52, '20Codebook'!I:I,'20Codebook'!J:J)&lt;&gt;C52, _xlfn.XLOOKUP(B52, '20Codebook'!I:I,'20Codebook'!J:J),"")</f>
        <v/>
      </c>
      <c r="F52" t="str">
        <f>IF(
    ISNA(_xlfn.XLOOKUP($B52, '20Codebook'!I:I, '20Codebook'!J:J)),
    _xlfn.XLOOKUP($B52, '19Codebook'!I:I, '19Codebook'!J:J),
    IF(
        _xlfn.XLOOKUP($B52, '19Codebook'!I:I, '19Codebook'!J:J) &lt;&gt; _xlfn.XLOOKUP($B52, '20Codebook'!I:I, '20Codebook'!J:J),
        _xlfn.XLOOKUP($B52, '19Codebook'!I:I, '19Codebook'!J:J),
        ""
    )
)</f>
        <v/>
      </c>
      <c r="G52" t="str">
        <f>IF(
    ISNA(_xlfn.XLOOKUP($B52, '19Codebook'!I:I, '19Codebook'!J:J)),
    _xlfn.XLOOKUP($B52, '18Codebook'!I:I, '18Codebook'!J:J),
    IF(
        TRIM(_xlfn.XLOOKUP($B52, '18Codebook'!I:I, '18Codebook'!J:J)) &lt;&gt; TRIM(_xlfn.XLOOKUP($B52, '19Codebook'!I:I, '19Codebook'!J:J)),
        _xlfn.XLOOKUP($B52, '18Codebook'!I:I, '18Codebook'!J:J),
        ""
    )
)</f>
        <v/>
      </c>
      <c r="H52" t="str">
        <f>IF(
    ISNA(_xlfn.XLOOKUP($B52, '18Codebook'!I:I, '18Codebook'!J:J)),
    _xlfn.XLOOKUP($B52, '17Codebook'!I:I, '17Codebook'!J:J),
    IF(
        TRIM(_xlfn.XLOOKUP($B52, '17Codebook'!I:I, '17Codebook'!J:J)) &lt;&gt; TRIM(_xlfn.XLOOKUP($B52, '18Codebook'!I:I, '18Codebook'!J:J)),
        _xlfn.XLOOKUP($B52, '17Codebook'!I:I, '17Codebook'!J:J),
        ""
    )
)</f>
        <v/>
      </c>
      <c r="I52" t="str">
        <f>IF(
    ISNA(_xlfn.XLOOKUP($B52, '17Codebook'!I:I, '17Codebook'!J:J)),
    _xlfn.XLOOKUP($B52, '16Codebook'!I:I, '16Codebook'!J:J),
    IF(
        TRIM(_xlfn.XLOOKUP($B52, '16Codebook'!I:I, '16Codebook'!J:J)) &lt;&gt; TRIM(_xlfn.XLOOKUP($B52, '17Codebook'!I:I, '17Codebook'!J:J)),
        _xlfn.XLOOKUP($B52, '16Codebook'!I:I, '16Codebook'!J:J),
        ""
    )
)</f>
        <v/>
      </c>
      <c r="J52" t="str">
        <f>IF(
    ISNA(_xlfn.XLOOKUP($B52, '16Codebook'!I:I, '16Codebook'!J:J)),
    _xlfn.XLOOKUP($B52, '15Codebook'!I:I, '15Codebook'!J:J),
    IF(
        TRIM(_xlfn.XLOOKUP($B52, '15Codebook'!I:I, '15Codebook'!J:J)) &lt;&gt; TRIM(_xlfn.XLOOKUP($B52, '16Codebook'!I:I, '16Codebook'!J:J)),
        _xlfn.XLOOKUP($B52, '15Codebook'!I:I, '15Codebook'!J:J),
        ""
    )
)</f>
        <v/>
      </c>
      <c r="K52" t="str">
        <f>IF(
    ISNA(_xlfn.XLOOKUP($B52, '15Codebook'!I:I, '15Codebook'!J:J)),
    _xlfn.XLOOKUP($B52, '14Codebook'!I:I, '14Codebook'!J:J),
    IF(
        TRIM(_xlfn.XLOOKUP($B52, '14Codebook'!I:I, '14Codebook'!J:J)) &lt;&gt; TRIM(_xlfn.XLOOKUP($B52, '15Codebook'!I:I, '15Codebook'!J:J)),
        _xlfn.XLOOKUP($B52, '14Codebook'!I:I, '14Codebook'!J:J),
        ""
    )
)</f>
        <v/>
      </c>
      <c r="L52" t="str">
        <f>IF(
    ISNA(_xlfn.XLOOKUP($B52, '14Codebook'!I:I, '14Codebook'!J:J)),
    _xlfn.XLOOKUP($B52, '13Codebook'!I:I, '13Codebook'!J:J),
    IF(
        TRIM(_xlfn.XLOOKUP($B52, '13Codebook'!I:I, '13Codebook'!J:J)) &lt;&gt; TRIM(_xlfn.XLOOKUP($B52, '14Codebook'!I:I, '14Codebook'!J:J)),
        _xlfn.XLOOKUP($B52, '13Codebook'!I:I, '13Codebook'!J:J),
        ""
    )
)</f>
        <v/>
      </c>
      <c r="M52" t="str">
        <f>IF(
    ISNA(_xlfn.XLOOKUP($B52, '13Codebook'!I:I, '13Codebook'!J:J)),
    _xlfn.XLOOKUP($B52, '12Codebook'!I:I, '12Codebook'!J:J),
    IF(
        TRIM(_xlfn.XLOOKUP($B52, '12Codebook'!I:I, '12Codebook'!J:J)) &lt;&gt; TRIM(_xlfn.XLOOKUP($B52, '13Codebook'!I:I, '13Codebook'!J:J)),
        _xlfn.XLOOKUP($B52, '12Codebook'!I:I, '12Codebook'!J:J),
        ""
    )
)</f>
        <v/>
      </c>
      <c r="N52" t="str">
        <f>IF(
    ISNA(_xlfn.XLOOKUP($B52, '12Codebook'!I:I, '12Codebook'!J:J)),
    _xlfn.XLOOKUP($B52, '11Codebook'!I:I, '11Codebook'!J:J),
    IF(
        TRIM(_xlfn.XLOOKUP($B52, '11Codebook'!I:I, '11Codebook'!J:J)) &lt;&gt; TRIM(_xlfn.XLOOKUP($B52, '12Codebook'!I:I, '12Codebook'!J:J)),
        _xlfn.XLOOKUP($B52, '11Codebook'!I:I, '11Codebook'!J:J),
        ""
    )
)</f>
        <v/>
      </c>
      <c r="O52" t="str">
        <f>IF(
    ISNA(_xlfn.XLOOKUP($B52, '11Codebook'!I:I, '11Codebook'!J:J)),
    _xlfn.XLOOKUP($B52, '10Codebook'!I:I, '10Codebook'!J:J),
    IF(
        TRIM(_xlfn.XLOOKUP($B52, '10Codebook'!I:I, '10Codebook'!J:J)) &lt;&gt; TRIM(_xlfn.XLOOKUP($B52, '11Codebook'!I:I, '11Codebook'!J:J)),
        _xlfn.XLOOKUP($B52, '10Codebook'!I:I, '10Codebook'!J:J),
        ""
    )
)</f>
        <v/>
      </c>
      <c r="P52" t="str">
        <f>IF(
    ISNA(_xlfn.XLOOKUP($B52, '10Codebook'!I:I, '10Codebook'!J:J)),
    _xlfn.XLOOKUP($B52, '09Codebook'!I:I, '09Codebook'!J:J),
    IF(
        TRIM(_xlfn.XLOOKUP($B52, '09Codebook'!I:I, '09Codebook'!J:J)) &lt;&gt; TRIM(_xlfn.XLOOKUP($B52, '10Codebook'!I:I, '10Codebook'!J:J)),
        _xlfn.XLOOKUP($B52, '09Codebook'!I:I, '09Codebook'!J:J),
        ""
    )
)</f>
        <v/>
      </c>
    </row>
    <row r="53" spans="1:16" x14ac:dyDescent="0.2">
      <c r="A53">
        <v>2021</v>
      </c>
      <c r="B53" t="s">
        <v>496</v>
      </c>
      <c r="C53" t="str">
        <f>_xlfn.XLOOKUP(B53,'21Codebook'!I:I,'21Codebook'!J:J)</f>
        <v>Number of returns with partnership/S-corp net income (less loss)</v>
      </c>
      <c r="E53" t="str">
        <f>IF(_xlfn.XLOOKUP(B53, '20Codebook'!I:I,'20Codebook'!J:J)&lt;&gt;C53, _xlfn.XLOOKUP(B53, '20Codebook'!I:I,'20Codebook'!J:J),"")</f>
        <v/>
      </c>
      <c r="F53" t="str">
        <f>IF(
    ISNA(_xlfn.XLOOKUP($B53, '20Codebook'!I:I, '20Codebook'!J:J)),
    _xlfn.XLOOKUP($B53, '19Codebook'!I:I, '19Codebook'!J:J),
    IF(
        _xlfn.XLOOKUP($B53, '19Codebook'!I:I, '19Codebook'!J:J) &lt;&gt; _xlfn.XLOOKUP($B53, '20Codebook'!I:I, '20Codebook'!J:J),
        _xlfn.XLOOKUP($B53, '19Codebook'!I:I, '19Codebook'!J:J),
        ""
    )
)</f>
        <v/>
      </c>
      <c r="G53" t="str">
        <f>IF(
    ISNA(_xlfn.XLOOKUP($B53, '19Codebook'!I:I, '19Codebook'!J:J)),
    _xlfn.XLOOKUP($B53, '18Codebook'!I:I, '18Codebook'!J:J),
    IF(
        TRIM(_xlfn.XLOOKUP($B53, '18Codebook'!I:I, '18Codebook'!J:J)) &lt;&gt; TRIM(_xlfn.XLOOKUP($B53, '19Codebook'!I:I, '19Codebook'!J:J)),
        _xlfn.XLOOKUP($B53, '18Codebook'!I:I, '18Codebook'!J:J),
        ""
    )
)</f>
        <v/>
      </c>
      <c r="H53" t="str">
        <f>IF(
    ISNA(_xlfn.XLOOKUP($B53, '18Codebook'!I:I, '18Codebook'!J:J)),
    _xlfn.XLOOKUP($B53, '17Codebook'!I:I, '17Codebook'!J:J),
    IF(
        TRIM(_xlfn.XLOOKUP($B53, '17Codebook'!I:I, '17Codebook'!J:J)) &lt;&gt; TRIM(_xlfn.XLOOKUP($B53, '18Codebook'!I:I, '18Codebook'!J:J)),
        _xlfn.XLOOKUP($B53, '17Codebook'!I:I, '17Codebook'!J:J),
        ""
    )
)</f>
        <v/>
      </c>
      <c r="I53" t="str">
        <f>IF(
    ISNA(_xlfn.XLOOKUP($B53, '17Codebook'!I:I, '17Codebook'!J:J)),
    _xlfn.XLOOKUP($B53, '16Codebook'!I:I, '16Codebook'!J:J),
    IF(
        TRIM(_xlfn.XLOOKUP($B53, '16Codebook'!I:I, '16Codebook'!J:J)) &lt;&gt; TRIM(_xlfn.XLOOKUP($B53, '17Codebook'!I:I, '17Codebook'!J:J)),
        _xlfn.XLOOKUP($B53, '16Codebook'!I:I, '16Codebook'!J:J),
        ""
    )
)</f>
        <v/>
      </c>
      <c r="J53" t="str">
        <f>IF(
    ISNA(_xlfn.XLOOKUP($B53, '16Codebook'!I:I, '16Codebook'!J:J)),
    _xlfn.XLOOKUP($B53, '15Codebook'!I:I, '15Codebook'!J:J),
    IF(
        TRIM(_xlfn.XLOOKUP($B53, '15Codebook'!I:I, '15Codebook'!J:J)) &lt;&gt; TRIM(_xlfn.XLOOKUP($B53, '16Codebook'!I:I, '16Codebook'!J:J)),
        _xlfn.XLOOKUP($B53, '15Codebook'!I:I, '15Codebook'!J:J),
        ""
    )
)</f>
        <v/>
      </c>
      <c r="K53" t="str">
        <f>IF(
    ISNA(_xlfn.XLOOKUP($B53, '15Codebook'!I:I, '15Codebook'!J:J)),
    _xlfn.XLOOKUP($B53, '14Codebook'!I:I, '14Codebook'!J:J),
    IF(
        TRIM(_xlfn.XLOOKUP($B53, '14Codebook'!I:I, '14Codebook'!J:J)) &lt;&gt; TRIM(_xlfn.XLOOKUP($B53, '15Codebook'!I:I, '15Codebook'!J:J)),
        _xlfn.XLOOKUP($B53, '14Codebook'!I:I, '14Codebook'!J:J),
        ""
    )
)</f>
        <v/>
      </c>
      <c r="L53" t="str">
        <f>IF(
    ISNA(_xlfn.XLOOKUP($B53, '14Codebook'!I:I, '14Codebook'!J:J)),
    _xlfn.XLOOKUP($B53, '13Codebook'!I:I, '13Codebook'!J:J),
    IF(
        TRIM(_xlfn.XLOOKUP($B53, '13Codebook'!I:I, '13Codebook'!J:J)) &lt;&gt; TRIM(_xlfn.XLOOKUP($B53, '14Codebook'!I:I, '14Codebook'!J:J)),
        _xlfn.XLOOKUP($B53, '13Codebook'!I:I, '13Codebook'!J:J),
        ""
    )
)</f>
        <v/>
      </c>
      <c r="M53" t="e">
        <f>IF(
    ISNA(_xlfn.XLOOKUP($B53, '13Codebook'!I:I, '13Codebook'!J:J)),
    _xlfn.XLOOKUP($B53, '12Codebook'!I:I, '12Codebook'!J:J),
    IF(
        TRIM(_xlfn.XLOOKUP($B53, '12Codebook'!I:I, '12Codebook'!J:J)) &lt;&gt; TRIM(_xlfn.XLOOKUP($B53, '13Codebook'!I:I, '13Codebook'!J:J)),
        _xlfn.XLOOKUP($B53, '12Codebook'!I:I, '12Codebook'!J:J),
        ""
    )
)</f>
        <v>#N/A</v>
      </c>
      <c r="N53" t="e">
        <f>IF(
    ISNA(_xlfn.XLOOKUP($B53, '12Codebook'!I:I, '12Codebook'!J:J)),
    _xlfn.XLOOKUP($B53, '11Codebook'!I:I, '11Codebook'!J:J),
    IF(
        TRIM(_xlfn.XLOOKUP($B53, '11Codebook'!I:I, '11Codebook'!J:J)) &lt;&gt; TRIM(_xlfn.XLOOKUP($B53, '12Codebook'!I:I, '12Codebook'!J:J)),
        _xlfn.XLOOKUP($B53, '11Codebook'!I:I, '11Codebook'!J:J),
        ""
    )
)</f>
        <v>#N/A</v>
      </c>
      <c r="O53" t="e">
        <f>IF(
    ISNA(_xlfn.XLOOKUP($B53, '11Codebook'!I:I, '11Codebook'!J:J)),
    _xlfn.XLOOKUP($B53, '10Codebook'!I:I, '10Codebook'!J:J),
    IF(
        TRIM(_xlfn.XLOOKUP($B53, '10Codebook'!I:I, '10Codebook'!J:J)) &lt;&gt; TRIM(_xlfn.XLOOKUP($B53, '11Codebook'!I:I, '11Codebook'!J:J)),
        _xlfn.XLOOKUP($B53, '10Codebook'!I:I, '10Codebook'!J:J),
        ""
    )
)</f>
        <v>#N/A</v>
      </c>
      <c r="P53" t="e">
        <f>IF(
    ISNA(_xlfn.XLOOKUP($B53, '10Codebook'!I:I, '10Codebook'!J:J)),
    _xlfn.XLOOKUP($B53, '09Codebook'!I:I, '09Codebook'!J:J),
    IF(
        TRIM(_xlfn.XLOOKUP($B53, '09Codebook'!I:I, '09Codebook'!J:J)) &lt;&gt; TRIM(_xlfn.XLOOKUP($B53, '10Codebook'!I:I, '10Codebook'!J:J)),
        _xlfn.XLOOKUP($B53, '09Codebook'!I:I, '09Codebook'!J:J),
        ""
    )
)</f>
        <v>#N/A</v>
      </c>
    </row>
    <row r="54" spans="1:16" x14ac:dyDescent="0.2">
      <c r="A54">
        <v>2021</v>
      </c>
      <c r="B54" t="s">
        <v>497</v>
      </c>
      <c r="C54" t="str">
        <f>_xlfn.XLOOKUP(B54,'21Codebook'!I:I,'21Codebook'!J:J)</f>
        <v>Partnership/S-corp net income (less loss) amount</v>
      </c>
      <c r="E54" t="str">
        <f>IF(_xlfn.XLOOKUP(B54, '20Codebook'!I:I,'20Codebook'!J:J)&lt;&gt;C54, _xlfn.XLOOKUP(B54, '20Codebook'!I:I,'20Codebook'!J:J),"")</f>
        <v/>
      </c>
      <c r="F54" t="str">
        <f>IF(
    ISNA(_xlfn.XLOOKUP($B54, '20Codebook'!I:I, '20Codebook'!J:J)),
    _xlfn.XLOOKUP($B54, '19Codebook'!I:I, '19Codebook'!J:J),
    IF(
        _xlfn.XLOOKUP($B54, '19Codebook'!I:I, '19Codebook'!J:J) &lt;&gt; _xlfn.XLOOKUP($B54, '20Codebook'!I:I, '20Codebook'!J:J),
        _xlfn.XLOOKUP($B54, '19Codebook'!I:I, '19Codebook'!J:J),
        ""
    )
)</f>
        <v/>
      </c>
      <c r="G54" t="str">
        <f>IF(
    ISNA(_xlfn.XLOOKUP($B54, '19Codebook'!I:I, '19Codebook'!J:J)),
    _xlfn.XLOOKUP($B54, '18Codebook'!I:I, '18Codebook'!J:J),
    IF(
        TRIM(_xlfn.XLOOKUP($B54, '18Codebook'!I:I, '18Codebook'!J:J)) &lt;&gt; TRIM(_xlfn.XLOOKUP($B54, '19Codebook'!I:I, '19Codebook'!J:J)),
        _xlfn.XLOOKUP($B54, '18Codebook'!I:I, '18Codebook'!J:J),
        ""
    )
)</f>
        <v/>
      </c>
      <c r="H54" t="str">
        <f>IF(
    ISNA(_xlfn.XLOOKUP($B54, '18Codebook'!I:I, '18Codebook'!J:J)),
    _xlfn.XLOOKUP($B54, '17Codebook'!I:I, '17Codebook'!J:J),
    IF(
        TRIM(_xlfn.XLOOKUP($B54, '17Codebook'!I:I, '17Codebook'!J:J)) &lt;&gt; TRIM(_xlfn.XLOOKUP($B54, '18Codebook'!I:I, '18Codebook'!J:J)),
        _xlfn.XLOOKUP($B54, '17Codebook'!I:I, '17Codebook'!J:J),
        ""
    )
)</f>
        <v/>
      </c>
      <c r="I54" t="str">
        <f>IF(
    ISNA(_xlfn.XLOOKUP($B54, '17Codebook'!I:I, '17Codebook'!J:J)),
    _xlfn.XLOOKUP($B54, '16Codebook'!I:I, '16Codebook'!J:J),
    IF(
        TRIM(_xlfn.XLOOKUP($B54, '16Codebook'!I:I, '16Codebook'!J:J)) &lt;&gt; TRIM(_xlfn.XLOOKUP($B54, '17Codebook'!I:I, '17Codebook'!J:J)),
        _xlfn.XLOOKUP($B54, '16Codebook'!I:I, '16Codebook'!J:J),
        ""
    )
)</f>
        <v/>
      </c>
      <c r="J54" t="str">
        <f>IF(
    ISNA(_xlfn.XLOOKUP($B54, '16Codebook'!I:I, '16Codebook'!J:J)),
    _xlfn.XLOOKUP($B54, '15Codebook'!I:I, '15Codebook'!J:J),
    IF(
        TRIM(_xlfn.XLOOKUP($B54, '15Codebook'!I:I, '15Codebook'!J:J)) &lt;&gt; TRIM(_xlfn.XLOOKUP($B54, '16Codebook'!I:I, '16Codebook'!J:J)),
        _xlfn.XLOOKUP($B54, '15Codebook'!I:I, '15Codebook'!J:J),
        ""
    )
)</f>
        <v/>
      </c>
      <c r="K54" t="str">
        <f>IF(
    ISNA(_xlfn.XLOOKUP($B54, '15Codebook'!I:I, '15Codebook'!J:J)),
    _xlfn.XLOOKUP($B54, '14Codebook'!I:I, '14Codebook'!J:J),
    IF(
        TRIM(_xlfn.XLOOKUP($B54, '14Codebook'!I:I, '14Codebook'!J:J)) &lt;&gt; TRIM(_xlfn.XLOOKUP($B54, '15Codebook'!I:I, '15Codebook'!J:J)),
        _xlfn.XLOOKUP($B54, '14Codebook'!I:I, '14Codebook'!J:J),
        ""
    )
)</f>
        <v/>
      </c>
      <c r="L54" t="str">
        <f>IF(
    ISNA(_xlfn.XLOOKUP($B54, '14Codebook'!I:I, '14Codebook'!J:J)),
    _xlfn.XLOOKUP($B54, '13Codebook'!I:I, '13Codebook'!J:J),
    IF(
        TRIM(_xlfn.XLOOKUP($B54, '13Codebook'!I:I, '13Codebook'!J:J)) &lt;&gt; TRIM(_xlfn.XLOOKUP($B54, '14Codebook'!I:I, '14Codebook'!J:J)),
        _xlfn.XLOOKUP($B54, '13Codebook'!I:I, '13Codebook'!J:J),
        ""
    )
)</f>
        <v/>
      </c>
      <c r="M54" t="e">
        <f>IF(
    ISNA(_xlfn.XLOOKUP($B54, '13Codebook'!I:I, '13Codebook'!J:J)),
    _xlfn.XLOOKUP($B54, '12Codebook'!I:I, '12Codebook'!J:J),
    IF(
        TRIM(_xlfn.XLOOKUP($B54, '12Codebook'!I:I, '12Codebook'!J:J)) &lt;&gt; TRIM(_xlfn.XLOOKUP($B54, '13Codebook'!I:I, '13Codebook'!J:J)),
        _xlfn.XLOOKUP($B54, '12Codebook'!I:I, '12Codebook'!J:J),
        ""
    )
)</f>
        <v>#N/A</v>
      </c>
      <c r="N54" t="e">
        <f>IF(
    ISNA(_xlfn.XLOOKUP($B54, '12Codebook'!I:I, '12Codebook'!J:J)),
    _xlfn.XLOOKUP($B54, '11Codebook'!I:I, '11Codebook'!J:J),
    IF(
        TRIM(_xlfn.XLOOKUP($B54, '11Codebook'!I:I, '11Codebook'!J:J)) &lt;&gt; TRIM(_xlfn.XLOOKUP($B54, '12Codebook'!I:I, '12Codebook'!J:J)),
        _xlfn.XLOOKUP($B54, '11Codebook'!I:I, '11Codebook'!J:J),
        ""
    )
)</f>
        <v>#N/A</v>
      </c>
      <c r="O54" t="e">
        <f>IF(
    ISNA(_xlfn.XLOOKUP($B54, '11Codebook'!I:I, '11Codebook'!J:J)),
    _xlfn.XLOOKUP($B54, '10Codebook'!I:I, '10Codebook'!J:J),
    IF(
        TRIM(_xlfn.XLOOKUP($B54, '10Codebook'!I:I, '10Codebook'!J:J)) &lt;&gt; TRIM(_xlfn.XLOOKUP($B54, '11Codebook'!I:I, '11Codebook'!J:J)),
        _xlfn.XLOOKUP($B54, '10Codebook'!I:I, '10Codebook'!J:J),
        ""
    )
)</f>
        <v>#N/A</v>
      </c>
      <c r="P54" t="e">
        <f>IF(
    ISNA(_xlfn.XLOOKUP($B54, '10Codebook'!I:I, '10Codebook'!J:J)),
    _xlfn.XLOOKUP($B54, '09Codebook'!I:I, '09Codebook'!J:J),
    IF(
        TRIM(_xlfn.XLOOKUP($B54, '09Codebook'!I:I, '09Codebook'!J:J)) &lt;&gt; TRIM(_xlfn.XLOOKUP($B54, '10Codebook'!I:I, '10Codebook'!J:J)),
        _xlfn.XLOOKUP($B54, '09Codebook'!I:I, '09Codebook'!J:J),
        ""
    )
)</f>
        <v>#N/A</v>
      </c>
    </row>
    <row r="55" spans="1:16" x14ac:dyDescent="0.2">
      <c r="A55">
        <v>2021</v>
      </c>
      <c r="B55" t="s">
        <v>498</v>
      </c>
      <c r="C55" t="str">
        <f>_xlfn.XLOOKUP(B55,'21Codebook'!I:I,'21Codebook'!J:J)</f>
        <v>Number of returns with total statutory adjustments</v>
      </c>
      <c r="E55" t="str">
        <f>IF(_xlfn.XLOOKUP(B55, '20Codebook'!I:I,'20Codebook'!J:J)&lt;&gt;C55, _xlfn.XLOOKUP(B55, '20Codebook'!I:I,'20Codebook'!J:J),"")</f>
        <v/>
      </c>
      <c r="F55" t="str">
        <f>IF(
    ISNA(_xlfn.XLOOKUP($B55, '20Codebook'!I:I, '20Codebook'!J:J)),
    _xlfn.XLOOKUP($B55, '19Codebook'!I:I, '19Codebook'!J:J),
    IF(
        _xlfn.XLOOKUP($B55, '19Codebook'!I:I, '19Codebook'!J:J) &lt;&gt; _xlfn.XLOOKUP($B55, '20Codebook'!I:I, '20Codebook'!J:J),
        _xlfn.XLOOKUP($B55, '19Codebook'!I:I, '19Codebook'!J:J),
        ""
    )
)</f>
        <v/>
      </c>
      <c r="G55" t="str">
        <f>IF(
    ISNA(_xlfn.XLOOKUP($B55, '19Codebook'!I:I, '19Codebook'!J:J)),
    _xlfn.XLOOKUP($B55, '18Codebook'!I:I, '18Codebook'!J:J),
    IF(
        TRIM(_xlfn.XLOOKUP($B55, '18Codebook'!I:I, '18Codebook'!J:J)) &lt;&gt; TRIM(_xlfn.XLOOKUP($B55, '19Codebook'!I:I, '19Codebook'!J:J)),
        _xlfn.XLOOKUP($B55, '18Codebook'!I:I, '18Codebook'!J:J),
        ""
    )
)</f>
        <v/>
      </c>
      <c r="H55" t="str">
        <f>IF(
    ISNA(_xlfn.XLOOKUP($B55, '18Codebook'!I:I, '18Codebook'!J:J)),
    _xlfn.XLOOKUP($B55, '17Codebook'!I:I, '17Codebook'!J:J),
    IF(
        TRIM(_xlfn.XLOOKUP($B55, '17Codebook'!I:I, '17Codebook'!J:J)) &lt;&gt; TRIM(_xlfn.XLOOKUP($B55, '18Codebook'!I:I, '18Codebook'!J:J)),
        _xlfn.XLOOKUP($B55, '17Codebook'!I:I, '17Codebook'!J:J),
        ""
    )
)</f>
        <v/>
      </c>
      <c r="I55" t="str">
        <f>IF(
    ISNA(_xlfn.XLOOKUP($B55, '17Codebook'!I:I, '17Codebook'!J:J)),
    _xlfn.XLOOKUP($B55, '16Codebook'!I:I, '16Codebook'!J:J),
    IF(
        TRIM(_xlfn.XLOOKUP($B55, '16Codebook'!I:I, '16Codebook'!J:J)) &lt;&gt; TRIM(_xlfn.XLOOKUP($B55, '17Codebook'!I:I, '17Codebook'!J:J)),
        _xlfn.XLOOKUP($B55, '16Codebook'!I:I, '16Codebook'!J:J),
        ""
    )
)</f>
        <v/>
      </c>
      <c r="J55" t="str">
        <f>IF(
    ISNA(_xlfn.XLOOKUP($B55, '16Codebook'!I:I, '16Codebook'!J:J)),
    _xlfn.XLOOKUP($B55, '15Codebook'!I:I, '15Codebook'!J:J),
    IF(
        TRIM(_xlfn.XLOOKUP($B55, '15Codebook'!I:I, '15Codebook'!J:J)) &lt;&gt; TRIM(_xlfn.XLOOKUP($B55, '16Codebook'!I:I, '16Codebook'!J:J)),
        _xlfn.XLOOKUP($B55, '15Codebook'!I:I, '15Codebook'!J:J),
        ""
    )
)</f>
        <v/>
      </c>
      <c r="K55" t="str">
        <f>IF(
    ISNA(_xlfn.XLOOKUP($B55, '15Codebook'!I:I, '15Codebook'!J:J)),
    _xlfn.XLOOKUP($B55, '14Codebook'!I:I, '14Codebook'!J:J),
    IF(
        TRIM(_xlfn.XLOOKUP($B55, '14Codebook'!I:I, '14Codebook'!J:J)) &lt;&gt; TRIM(_xlfn.XLOOKUP($B55, '15Codebook'!I:I, '15Codebook'!J:J)),
        _xlfn.XLOOKUP($B55, '14Codebook'!I:I, '14Codebook'!J:J),
        ""
    )
)</f>
        <v/>
      </c>
      <c r="L55" t="str">
        <f>IF(
    ISNA(_xlfn.XLOOKUP($B55, '14Codebook'!I:I, '14Codebook'!J:J)),
    _xlfn.XLOOKUP($B55, '13Codebook'!I:I, '13Codebook'!J:J),
    IF(
        TRIM(_xlfn.XLOOKUP($B55, '13Codebook'!I:I, '13Codebook'!J:J)) &lt;&gt; TRIM(_xlfn.XLOOKUP($B55, '14Codebook'!I:I, '14Codebook'!J:J)),
        _xlfn.XLOOKUP($B55, '13Codebook'!I:I, '13Codebook'!J:J),
        ""
    )
)</f>
        <v/>
      </c>
      <c r="M55" t="e">
        <f>IF(
    ISNA(_xlfn.XLOOKUP($B55, '13Codebook'!I:I, '13Codebook'!J:J)),
    _xlfn.XLOOKUP($B55, '12Codebook'!I:I, '12Codebook'!J:J),
    IF(
        TRIM(_xlfn.XLOOKUP($B55, '12Codebook'!I:I, '12Codebook'!J:J)) &lt;&gt; TRIM(_xlfn.XLOOKUP($B55, '13Codebook'!I:I, '13Codebook'!J:J)),
        _xlfn.XLOOKUP($B55, '12Codebook'!I:I, '12Codebook'!J:J),
        ""
    )
)</f>
        <v>#N/A</v>
      </c>
      <c r="N55" t="e">
        <f>IF(
    ISNA(_xlfn.XLOOKUP($B55, '12Codebook'!I:I, '12Codebook'!J:J)),
    _xlfn.XLOOKUP($B55, '11Codebook'!I:I, '11Codebook'!J:J),
    IF(
        TRIM(_xlfn.XLOOKUP($B55, '11Codebook'!I:I, '11Codebook'!J:J)) &lt;&gt; TRIM(_xlfn.XLOOKUP($B55, '12Codebook'!I:I, '12Codebook'!J:J)),
        _xlfn.XLOOKUP($B55, '11Codebook'!I:I, '11Codebook'!J:J),
        ""
    )
)</f>
        <v>#N/A</v>
      </c>
      <c r="O55" t="e">
        <f>IF(
    ISNA(_xlfn.XLOOKUP($B55, '11Codebook'!I:I, '11Codebook'!J:J)),
    _xlfn.XLOOKUP($B55, '10Codebook'!I:I, '10Codebook'!J:J),
    IF(
        TRIM(_xlfn.XLOOKUP($B55, '10Codebook'!I:I, '10Codebook'!J:J)) &lt;&gt; TRIM(_xlfn.XLOOKUP($B55, '11Codebook'!I:I, '11Codebook'!J:J)),
        _xlfn.XLOOKUP($B55, '10Codebook'!I:I, '10Codebook'!J:J),
        ""
    )
)</f>
        <v>#N/A</v>
      </c>
      <c r="P55" t="e">
        <f>IF(
    ISNA(_xlfn.XLOOKUP($B55, '10Codebook'!I:I, '10Codebook'!J:J)),
    _xlfn.XLOOKUP($B55, '09Codebook'!I:I, '09Codebook'!J:J),
    IF(
        TRIM(_xlfn.XLOOKUP($B55, '09Codebook'!I:I, '09Codebook'!J:J)) &lt;&gt; TRIM(_xlfn.XLOOKUP($B55, '10Codebook'!I:I, '10Codebook'!J:J)),
        _xlfn.XLOOKUP($B55, '09Codebook'!I:I, '09Codebook'!J:J),
        ""
    )
)</f>
        <v>#N/A</v>
      </c>
    </row>
    <row r="56" spans="1:16" x14ac:dyDescent="0.2">
      <c r="A56">
        <v>2021</v>
      </c>
      <c r="B56" t="s">
        <v>499</v>
      </c>
      <c r="C56" t="str">
        <f>_xlfn.XLOOKUP(B56,'21Codebook'!I:I,'21Codebook'!J:J)</f>
        <v>Total statutory adjustments amount</v>
      </c>
      <c r="E56" t="str">
        <f>IF(_xlfn.XLOOKUP(B56, '20Codebook'!I:I,'20Codebook'!J:J)&lt;&gt;C56, _xlfn.XLOOKUP(B56, '20Codebook'!I:I,'20Codebook'!J:J),"")</f>
        <v/>
      </c>
      <c r="F56" t="str">
        <f>IF(
    ISNA(_xlfn.XLOOKUP($B56, '20Codebook'!I:I, '20Codebook'!J:J)),
    _xlfn.XLOOKUP($B56, '19Codebook'!I:I, '19Codebook'!J:J),
    IF(
        _xlfn.XLOOKUP($B56, '19Codebook'!I:I, '19Codebook'!J:J) &lt;&gt; _xlfn.XLOOKUP($B56, '20Codebook'!I:I, '20Codebook'!J:J),
        _xlfn.XLOOKUP($B56, '19Codebook'!I:I, '19Codebook'!J:J),
        ""
    )
)</f>
        <v/>
      </c>
      <c r="G56" t="str">
        <f>IF(
    ISNA(_xlfn.XLOOKUP($B56, '19Codebook'!I:I, '19Codebook'!J:J)),
    _xlfn.XLOOKUP($B56, '18Codebook'!I:I, '18Codebook'!J:J),
    IF(
        TRIM(_xlfn.XLOOKUP($B56, '18Codebook'!I:I, '18Codebook'!J:J)) &lt;&gt; TRIM(_xlfn.XLOOKUP($B56, '19Codebook'!I:I, '19Codebook'!J:J)),
        _xlfn.XLOOKUP($B56, '18Codebook'!I:I, '18Codebook'!J:J),
        ""
    )
)</f>
        <v/>
      </c>
      <c r="H56" t="str">
        <f>IF(
    ISNA(_xlfn.XLOOKUP($B56, '18Codebook'!I:I, '18Codebook'!J:J)),
    _xlfn.XLOOKUP($B56, '17Codebook'!I:I, '17Codebook'!J:J),
    IF(
        TRIM(_xlfn.XLOOKUP($B56, '17Codebook'!I:I, '17Codebook'!J:J)) &lt;&gt; TRIM(_xlfn.XLOOKUP($B56, '18Codebook'!I:I, '18Codebook'!J:J)),
        _xlfn.XLOOKUP($B56, '17Codebook'!I:I, '17Codebook'!J:J),
        ""
    )
)</f>
        <v/>
      </c>
      <c r="I56" t="str">
        <f>IF(
    ISNA(_xlfn.XLOOKUP($B56, '17Codebook'!I:I, '17Codebook'!J:J)),
    _xlfn.XLOOKUP($B56, '16Codebook'!I:I, '16Codebook'!J:J),
    IF(
        TRIM(_xlfn.XLOOKUP($B56, '16Codebook'!I:I, '16Codebook'!J:J)) &lt;&gt; TRIM(_xlfn.XLOOKUP($B56, '17Codebook'!I:I, '17Codebook'!J:J)),
        _xlfn.XLOOKUP($B56, '16Codebook'!I:I, '16Codebook'!J:J),
        ""
    )
)</f>
        <v/>
      </c>
      <c r="J56" t="str">
        <f>IF(
    ISNA(_xlfn.XLOOKUP($B56, '16Codebook'!I:I, '16Codebook'!J:J)),
    _xlfn.XLOOKUP($B56, '15Codebook'!I:I, '15Codebook'!J:J),
    IF(
        TRIM(_xlfn.XLOOKUP($B56, '15Codebook'!I:I, '15Codebook'!J:J)) &lt;&gt; TRIM(_xlfn.XLOOKUP($B56, '16Codebook'!I:I, '16Codebook'!J:J)),
        _xlfn.XLOOKUP($B56, '15Codebook'!I:I, '15Codebook'!J:J),
        ""
    )
)</f>
        <v/>
      </c>
      <c r="K56" t="str">
        <f>IF(
    ISNA(_xlfn.XLOOKUP($B56, '15Codebook'!I:I, '15Codebook'!J:J)),
    _xlfn.XLOOKUP($B56, '14Codebook'!I:I, '14Codebook'!J:J),
    IF(
        TRIM(_xlfn.XLOOKUP($B56, '14Codebook'!I:I, '14Codebook'!J:J)) &lt;&gt; TRIM(_xlfn.XLOOKUP($B56, '15Codebook'!I:I, '15Codebook'!J:J)),
        _xlfn.XLOOKUP($B56, '14Codebook'!I:I, '14Codebook'!J:J),
        ""
    )
)</f>
        <v/>
      </c>
      <c r="L56" t="str">
        <f>IF(
    ISNA(_xlfn.XLOOKUP($B56, '14Codebook'!I:I, '14Codebook'!J:J)),
    _xlfn.XLOOKUP($B56, '13Codebook'!I:I, '13Codebook'!J:J),
    IF(
        TRIM(_xlfn.XLOOKUP($B56, '13Codebook'!I:I, '13Codebook'!J:J)) &lt;&gt; TRIM(_xlfn.XLOOKUP($B56, '14Codebook'!I:I, '14Codebook'!J:J)),
        _xlfn.XLOOKUP($B56, '13Codebook'!I:I, '13Codebook'!J:J),
        ""
    )
)</f>
        <v/>
      </c>
      <c r="M56" t="e">
        <f>IF(
    ISNA(_xlfn.XLOOKUP($B56, '13Codebook'!I:I, '13Codebook'!J:J)),
    _xlfn.XLOOKUP($B56, '12Codebook'!I:I, '12Codebook'!J:J),
    IF(
        TRIM(_xlfn.XLOOKUP($B56, '12Codebook'!I:I, '12Codebook'!J:J)) &lt;&gt; TRIM(_xlfn.XLOOKUP($B56, '13Codebook'!I:I, '13Codebook'!J:J)),
        _xlfn.XLOOKUP($B56, '12Codebook'!I:I, '12Codebook'!J:J),
        ""
    )
)</f>
        <v>#N/A</v>
      </c>
      <c r="N56" t="e">
        <f>IF(
    ISNA(_xlfn.XLOOKUP($B56, '12Codebook'!I:I, '12Codebook'!J:J)),
    _xlfn.XLOOKUP($B56, '11Codebook'!I:I, '11Codebook'!J:J),
    IF(
        TRIM(_xlfn.XLOOKUP($B56, '11Codebook'!I:I, '11Codebook'!J:J)) &lt;&gt; TRIM(_xlfn.XLOOKUP($B56, '12Codebook'!I:I, '12Codebook'!J:J)),
        _xlfn.XLOOKUP($B56, '11Codebook'!I:I, '11Codebook'!J:J),
        ""
    )
)</f>
        <v>#N/A</v>
      </c>
      <c r="O56" t="e">
        <f>IF(
    ISNA(_xlfn.XLOOKUP($B56, '11Codebook'!I:I, '11Codebook'!J:J)),
    _xlfn.XLOOKUP($B56, '10Codebook'!I:I, '10Codebook'!J:J),
    IF(
        TRIM(_xlfn.XLOOKUP($B56, '10Codebook'!I:I, '10Codebook'!J:J)) &lt;&gt; TRIM(_xlfn.XLOOKUP($B56, '11Codebook'!I:I, '11Codebook'!J:J)),
        _xlfn.XLOOKUP($B56, '10Codebook'!I:I, '10Codebook'!J:J),
        ""
    )
)</f>
        <v>#N/A</v>
      </c>
      <c r="P56" t="e">
        <f>IF(
    ISNA(_xlfn.XLOOKUP($B56, '10Codebook'!I:I, '10Codebook'!J:J)),
    _xlfn.XLOOKUP($B56, '09Codebook'!I:I, '09Codebook'!J:J),
    IF(
        TRIM(_xlfn.XLOOKUP($B56, '09Codebook'!I:I, '09Codebook'!J:J)) &lt;&gt; TRIM(_xlfn.XLOOKUP($B56, '10Codebook'!I:I, '10Codebook'!J:J)),
        _xlfn.XLOOKUP($B56, '09Codebook'!I:I, '09Codebook'!J:J),
        ""
    )
)</f>
        <v>#N/A</v>
      </c>
    </row>
    <row r="57" spans="1:16" x14ac:dyDescent="0.2">
      <c r="A57">
        <v>2021</v>
      </c>
      <c r="B57" t="s">
        <v>500</v>
      </c>
      <c r="C57" t="str">
        <f>_xlfn.XLOOKUP(B57,'21Codebook'!I:I,'21Codebook'!J:J)</f>
        <v>Number of returns with educator expenses</v>
      </c>
      <c r="E57" t="str">
        <f>IF(_xlfn.XLOOKUP(B57, '20Codebook'!I:I,'20Codebook'!J:J)&lt;&gt;C57, _xlfn.XLOOKUP(B57, '20Codebook'!I:I,'20Codebook'!J:J),"")</f>
        <v/>
      </c>
      <c r="F57" t="str">
        <f>IF(
    ISNA(_xlfn.XLOOKUP($B57, '20Codebook'!I:I, '20Codebook'!J:J)),
    _xlfn.XLOOKUP($B57, '19Codebook'!I:I, '19Codebook'!J:J),
    IF(
        _xlfn.XLOOKUP($B57, '19Codebook'!I:I, '19Codebook'!J:J) &lt;&gt; _xlfn.XLOOKUP($B57, '20Codebook'!I:I, '20Codebook'!J:J),
        _xlfn.XLOOKUP($B57, '19Codebook'!I:I, '19Codebook'!J:J),
        ""
    )
)</f>
        <v/>
      </c>
      <c r="G57" t="str">
        <f>IF(
    ISNA(_xlfn.XLOOKUP($B57, '19Codebook'!I:I, '19Codebook'!J:J)),
    _xlfn.XLOOKUP($B57, '18Codebook'!I:I, '18Codebook'!J:J),
    IF(
        TRIM(_xlfn.XLOOKUP($B57, '18Codebook'!I:I, '18Codebook'!J:J)) &lt;&gt; TRIM(_xlfn.XLOOKUP($B57, '19Codebook'!I:I, '19Codebook'!J:J)),
        _xlfn.XLOOKUP($B57, '18Codebook'!I:I, '18Codebook'!J:J),
        ""
    )
)</f>
        <v/>
      </c>
      <c r="H57" t="str">
        <f>IF(
    ISNA(_xlfn.XLOOKUP($B57, '18Codebook'!I:I, '18Codebook'!J:J)),
    _xlfn.XLOOKUP($B57, '17Codebook'!I:I, '17Codebook'!J:J),
    IF(
        TRIM(_xlfn.XLOOKUP($B57, '17Codebook'!I:I, '17Codebook'!J:J)) &lt;&gt; TRIM(_xlfn.XLOOKUP($B57, '18Codebook'!I:I, '18Codebook'!J:J)),
        _xlfn.XLOOKUP($B57, '17Codebook'!I:I, '17Codebook'!J:J),
        ""
    )
)</f>
        <v/>
      </c>
      <c r="I57" t="str">
        <f>IF(
    ISNA(_xlfn.XLOOKUP($B57, '17Codebook'!I:I, '17Codebook'!J:J)),
    _xlfn.XLOOKUP($B57, '16Codebook'!I:I, '16Codebook'!J:J),
    IF(
        TRIM(_xlfn.XLOOKUP($B57, '16Codebook'!I:I, '16Codebook'!J:J)) &lt;&gt; TRIM(_xlfn.XLOOKUP($B57, '17Codebook'!I:I, '17Codebook'!J:J)),
        _xlfn.XLOOKUP($B57, '16Codebook'!I:I, '16Codebook'!J:J),
        ""
    )
)</f>
        <v/>
      </c>
      <c r="J57" t="str">
        <f>IF(
    ISNA(_xlfn.XLOOKUP($B57, '16Codebook'!I:I, '16Codebook'!J:J)),
    _xlfn.XLOOKUP($B57, '15Codebook'!I:I, '15Codebook'!J:J),
    IF(
        TRIM(_xlfn.XLOOKUP($B57, '15Codebook'!I:I, '15Codebook'!J:J)) &lt;&gt; TRIM(_xlfn.XLOOKUP($B57, '16Codebook'!I:I, '16Codebook'!J:J)),
        _xlfn.XLOOKUP($B57, '15Codebook'!I:I, '15Codebook'!J:J),
        ""
    )
)</f>
        <v/>
      </c>
      <c r="K57" t="str">
        <f>IF(
    ISNA(_xlfn.XLOOKUP($B57, '15Codebook'!I:I, '15Codebook'!J:J)),
    _xlfn.XLOOKUP($B57, '14Codebook'!I:I, '14Codebook'!J:J),
    IF(
        TRIM(_xlfn.XLOOKUP($B57, '14Codebook'!I:I, '14Codebook'!J:J)) &lt;&gt; TRIM(_xlfn.XLOOKUP($B57, '15Codebook'!I:I, '15Codebook'!J:J)),
        _xlfn.XLOOKUP($B57, '14Codebook'!I:I, '14Codebook'!J:J),
        ""
    )
)</f>
        <v/>
      </c>
      <c r="L57" t="str">
        <f>IF(
    ISNA(_xlfn.XLOOKUP($B57, '14Codebook'!I:I, '14Codebook'!J:J)),
    _xlfn.XLOOKUP($B57, '13Codebook'!I:I, '13Codebook'!J:J),
    IF(
        TRIM(_xlfn.XLOOKUP($B57, '13Codebook'!I:I, '13Codebook'!J:J)) &lt;&gt; TRIM(_xlfn.XLOOKUP($B57, '14Codebook'!I:I, '14Codebook'!J:J)),
        _xlfn.XLOOKUP($B57, '13Codebook'!I:I, '13Codebook'!J:J),
        ""
    )
)</f>
        <v/>
      </c>
      <c r="M57" t="e">
        <f>IF(
    ISNA(_xlfn.XLOOKUP($B57, '13Codebook'!I:I, '13Codebook'!J:J)),
    _xlfn.XLOOKUP($B57, '12Codebook'!I:I, '12Codebook'!J:J),
    IF(
        TRIM(_xlfn.XLOOKUP($B57, '12Codebook'!I:I, '12Codebook'!J:J)) &lt;&gt; TRIM(_xlfn.XLOOKUP($B57, '13Codebook'!I:I, '13Codebook'!J:J)),
        _xlfn.XLOOKUP($B57, '12Codebook'!I:I, '12Codebook'!J:J),
        ""
    )
)</f>
        <v>#N/A</v>
      </c>
      <c r="N57" t="e">
        <f>IF(
    ISNA(_xlfn.XLOOKUP($B57, '12Codebook'!I:I, '12Codebook'!J:J)),
    _xlfn.XLOOKUP($B57, '11Codebook'!I:I, '11Codebook'!J:J),
    IF(
        TRIM(_xlfn.XLOOKUP($B57, '11Codebook'!I:I, '11Codebook'!J:J)) &lt;&gt; TRIM(_xlfn.XLOOKUP($B57, '12Codebook'!I:I, '12Codebook'!J:J)),
        _xlfn.XLOOKUP($B57, '11Codebook'!I:I, '11Codebook'!J:J),
        ""
    )
)</f>
        <v>#N/A</v>
      </c>
      <c r="O57" t="e">
        <f>IF(
    ISNA(_xlfn.XLOOKUP($B57, '11Codebook'!I:I, '11Codebook'!J:J)),
    _xlfn.XLOOKUP($B57, '10Codebook'!I:I, '10Codebook'!J:J),
    IF(
        TRIM(_xlfn.XLOOKUP($B57, '10Codebook'!I:I, '10Codebook'!J:J)) &lt;&gt; TRIM(_xlfn.XLOOKUP($B57, '11Codebook'!I:I, '11Codebook'!J:J)),
        _xlfn.XLOOKUP($B57, '10Codebook'!I:I, '10Codebook'!J:J),
        ""
    )
)</f>
        <v>#N/A</v>
      </c>
      <c r="P57" t="e">
        <f>IF(
    ISNA(_xlfn.XLOOKUP($B57, '10Codebook'!I:I, '10Codebook'!J:J)),
    _xlfn.XLOOKUP($B57, '09Codebook'!I:I, '09Codebook'!J:J),
    IF(
        TRIM(_xlfn.XLOOKUP($B57, '09Codebook'!I:I, '09Codebook'!J:J)) &lt;&gt; TRIM(_xlfn.XLOOKUP($B57, '10Codebook'!I:I, '10Codebook'!J:J)),
        _xlfn.XLOOKUP($B57, '09Codebook'!I:I, '09Codebook'!J:J),
        ""
    )
)</f>
        <v>#N/A</v>
      </c>
    </row>
    <row r="58" spans="1:16" x14ac:dyDescent="0.2">
      <c r="A58">
        <v>2021</v>
      </c>
      <c r="B58" t="s">
        <v>501</v>
      </c>
      <c r="C58" t="str">
        <f>_xlfn.XLOOKUP(B58,'21Codebook'!I:I,'21Codebook'!J:J)</f>
        <v>Educator expenses amount</v>
      </c>
      <c r="E58" t="str">
        <f>IF(_xlfn.XLOOKUP(B58, '20Codebook'!I:I,'20Codebook'!J:J)&lt;&gt;C58, _xlfn.XLOOKUP(B58, '20Codebook'!I:I,'20Codebook'!J:J),"")</f>
        <v/>
      </c>
      <c r="F58" t="str">
        <f>IF(
    ISNA(_xlfn.XLOOKUP($B58, '20Codebook'!I:I, '20Codebook'!J:J)),
    _xlfn.XLOOKUP($B58, '19Codebook'!I:I, '19Codebook'!J:J),
    IF(
        _xlfn.XLOOKUP($B58, '19Codebook'!I:I, '19Codebook'!J:J) &lt;&gt; _xlfn.XLOOKUP($B58, '20Codebook'!I:I, '20Codebook'!J:J),
        _xlfn.XLOOKUP($B58, '19Codebook'!I:I, '19Codebook'!J:J),
        ""
    )
)</f>
        <v/>
      </c>
      <c r="G58" t="str">
        <f>IF(
    ISNA(_xlfn.XLOOKUP($B58, '19Codebook'!I:I, '19Codebook'!J:J)),
    _xlfn.XLOOKUP($B58, '18Codebook'!I:I, '18Codebook'!J:J),
    IF(
        TRIM(_xlfn.XLOOKUP($B58, '18Codebook'!I:I, '18Codebook'!J:J)) &lt;&gt; TRIM(_xlfn.XLOOKUP($B58, '19Codebook'!I:I, '19Codebook'!J:J)),
        _xlfn.XLOOKUP($B58, '18Codebook'!I:I, '18Codebook'!J:J),
        ""
    )
)</f>
        <v/>
      </c>
      <c r="H58" t="str">
        <f>IF(
    ISNA(_xlfn.XLOOKUP($B58, '18Codebook'!I:I, '18Codebook'!J:J)),
    _xlfn.XLOOKUP($B58, '17Codebook'!I:I, '17Codebook'!J:J),
    IF(
        TRIM(_xlfn.XLOOKUP($B58, '17Codebook'!I:I, '17Codebook'!J:J)) &lt;&gt; TRIM(_xlfn.XLOOKUP($B58, '18Codebook'!I:I, '18Codebook'!J:J)),
        _xlfn.XLOOKUP($B58, '17Codebook'!I:I, '17Codebook'!J:J),
        ""
    )
)</f>
        <v/>
      </c>
      <c r="I58" t="str">
        <f>IF(
    ISNA(_xlfn.XLOOKUP($B58, '17Codebook'!I:I, '17Codebook'!J:J)),
    _xlfn.XLOOKUP($B58, '16Codebook'!I:I, '16Codebook'!J:J),
    IF(
        TRIM(_xlfn.XLOOKUP($B58, '16Codebook'!I:I, '16Codebook'!J:J)) &lt;&gt; TRIM(_xlfn.XLOOKUP($B58, '17Codebook'!I:I, '17Codebook'!J:J)),
        _xlfn.XLOOKUP($B58, '16Codebook'!I:I, '16Codebook'!J:J),
        ""
    )
)</f>
        <v/>
      </c>
      <c r="J58" t="str">
        <f>IF(
    ISNA(_xlfn.XLOOKUP($B58, '16Codebook'!I:I, '16Codebook'!J:J)),
    _xlfn.XLOOKUP($B58, '15Codebook'!I:I, '15Codebook'!J:J),
    IF(
        TRIM(_xlfn.XLOOKUP($B58, '15Codebook'!I:I, '15Codebook'!J:J)) &lt;&gt; TRIM(_xlfn.XLOOKUP($B58, '16Codebook'!I:I, '16Codebook'!J:J)),
        _xlfn.XLOOKUP($B58, '15Codebook'!I:I, '15Codebook'!J:J),
        ""
    )
)</f>
        <v/>
      </c>
      <c r="K58" t="str">
        <f>IF(
    ISNA(_xlfn.XLOOKUP($B58, '15Codebook'!I:I, '15Codebook'!J:J)),
    _xlfn.XLOOKUP($B58, '14Codebook'!I:I, '14Codebook'!J:J),
    IF(
        TRIM(_xlfn.XLOOKUP($B58, '14Codebook'!I:I, '14Codebook'!J:J)) &lt;&gt; TRIM(_xlfn.XLOOKUP($B58, '15Codebook'!I:I, '15Codebook'!J:J)),
        _xlfn.XLOOKUP($B58, '14Codebook'!I:I, '14Codebook'!J:J),
        ""
    )
)</f>
        <v/>
      </c>
      <c r="L58" t="str">
        <f>IF(
    ISNA(_xlfn.XLOOKUP($B58, '14Codebook'!I:I, '14Codebook'!J:J)),
    _xlfn.XLOOKUP($B58, '13Codebook'!I:I, '13Codebook'!J:J),
    IF(
        TRIM(_xlfn.XLOOKUP($B58, '13Codebook'!I:I, '13Codebook'!J:J)) &lt;&gt; TRIM(_xlfn.XLOOKUP($B58, '14Codebook'!I:I, '14Codebook'!J:J)),
        _xlfn.XLOOKUP($B58, '13Codebook'!I:I, '13Codebook'!J:J),
        ""
    )
)</f>
        <v/>
      </c>
      <c r="M58" t="e">
        <f>IF(
    ISNA(_xlfn.XLOOKUP($B58, '13Codebook'!I:I, '13Codebook'!J:J)),
    _xlfn.XLOOKUP($B58, '12Codebook'!I:I, '12Codebook'!J:J),
    IF(
        TRIM(_xlfn.XLOOKUP($B58, '12Codebook'!I:I, '12Codebook'!J:J)) &lt;&gt; TRIM(_xlfn.XLOOKUP($B58, '13Codebook'!I:I, '13Codebook'!J:J)),
        _xlfn.XLOOKUP($B58, '12Codebook'!I:I, '12Codebook'!J:J),
        ""
    )
)</f>
        <v>#N/A</v>
      </c>
      <c r="N58" t="e">
        <f>IF(
    ISNA(_xlfn.XLOOKUP($B58, '12Codebook'!I:I, '12Codebook'!J:J)),
    _xlfn.XLOOKUP($B58, '11Codebook'!I:I, '11Codebook'!J:J),
    IF(
        TRIM(_xlfn.XLOOKUP($B58, '11Codebook'!I:I, '11Codebook'!J:J)) &lt;&gt; TRIM(_xlfn.XLOOKUP($B58, '12Codebook'!I:I, '12Codebook'!J:J)),
        _xlfn.XLOOKUP($B58, '11Codebook'!I:I, '11Codebook'!J:J),
        ""
    )
)</f>
        <v>#N/A</v>
      </c>
      <c r="O58" t="e">
        <f>IF(
    ISNA(_xlfn.XLOOKUP($B58, '11Codebook'!I:I, '11Codebook'!J:J)),
    _xlfn.XLOOKUP($B58, '10Codebook'!I:I, '10Codebook'!J:J),
    IF(
        TRIM(_xlfn.XLOOKUP($B58, '10Codebook'!I:I, '10Codebook'!J:J)) &lt;&gt; TRIM(_xlfn.XLOOKUP($B58, '11Codebook'!I:I, '11Codebook'!J:J)),
        _xlfn.XLOOKUP($B58, '10Codebook'!I:I, '10Codebook'!J:J),
        ""
    )
)</f>
        <v>#N/A</v>
      </c>
      <c r="P58" t="e">
        <f>IF(
    ISNA(_xlfn.XLOOKUP($B58, '10Codebook'!I:I, '10Codebook'!J:J)),
    _xlfn.XLOOKUP($B58, '09Codebook'!I:I, '09Codebook'!J:J),
    IF(
        TRIM(_xlfn.XLOOKUP($B58, '09Codebook'!I:I, '09Codebook'!J:J)) &lt;&gt; TRIM(_xlfn.XLOOKUP($B58, '10Codebook'!I:I, '10Codebook'!J:J)),
        _xlfn.XLOOKUP($B58, '09Codebook'!I:I, '09Codebook'!J:J),
        ""
    )
)</f>
        <v>#N/A</v>
      </c>
    </row>
    <row r="59" spans="1:16" x14ac:dyDescent="0.2">
      <c r="A59">
        <v>2021</v>
      </c>
      <c r="B59" t="s">
        <v>502</v>
      </c>
      <c r="C59" t="str">
        <f>_xlfn.XLOOKUP(B59,'21Codebook'!I:I,'21Codebook'!J:J)</f>
        <v>Number of returns with Self-employed (Keogh) retirement plans</v>
      </c>
      <c r="E59" t="str">
        <f>IF(_xlfn.XLOOKUP(B59, '20Codebook'!I:I,'20Codebook'!J:J)&lt;&gt;C59, _xlfn.XLOOKUP(B59, '20Codebook'!I:I,'20Codebook'!J:J),"")</f>
        <v/>
      </c>
      <c r="F59" t="str">
        <f>IF(
    ISNA(_xlfn.XLOOKUP($B59, '20Codebook'!I:I, '20Codebook'!J:J)),
    _xlfn.XLOOKUP($B59, '19Codebook'!I:I, '19Codebook'!J:J),
    IF(
        _xlfn.XLOOKUP($B59, '19Codebook'!I:I, '19Codebook'!J:J) &lt;&gt; _xlfn.XLOOKUP($B59, '20Codebook'!I:I, '20Codebook'!J:J),
        _xlfn.XLOOKUP($B59, '19Codebook'!I:I, '19Codebook'!J:J),
        ""
    )
)</f>
        <v/>
      </c>
      <c r="G59" t="str">
        <f>IF(
    ISNA(_xlfn.XLOOKUP($B59, '19Codebook'!I:I, '19Codebook'!J:J)),
    _xlfn.XLOOKUP($B59, '18Codebook'!I:I, '18Codebook'!J:J),
    IF(
        TRIM(_xlfn.XLOOKUP($B59, '18Codebook'!I:I, '18Codebook'!J:J)) &lt;&gt; TRIM(_xlfn.XLOOKUP($B59, '19Codebook'!I:I, '19Codebook'!J:J)),
        _xlfn.XLOOKUP($B59, '18Codebook'!I:I, '18Codebook'!J:J),
        ""
    )
)</f>
        <v/>
      </c>
      <c r="H59" t="str">
        <f>IF(
    ISNA(_xlfn.XLOOKUP($B59, '18Codebook'!I:I, '18Codebook'!J:J)),
    _xlfn.XLOOKUP($B59, '17Codebook'!I:I, '17Codebook'!J:J),
    IF(
        TRIM(_xlfn.XLOOKUP($B59, '17Codebook'!I:I, '17Codebook'!J:J)) &lt;&gt; TRIM(_xlfn.XLOOKUP($B59, '18Codebook'!I:I, '18Codebook'!J:J)),
        _xlfn.XLOOKUP($B59, '17Codebook'!I:I, '17Codebook'!J:J),
        ""
    )
)</f>
        <v/>
      </c>
      <c r="I59" t="str">
        <f>IF(
    ISNA(_xlfn.XLOOKUP($B59, '17Codebook'!I:I, '17Codebook'!J:J)),
    _xlfn.XLOOKUP($B59, '16Codebook'!I:I, '16Codebook'!J:J),
    IF(
        TRIM(_xlfn.XLOOKUP($B59, '16Codebook'!I:I, '16Codebook'!J:J)) &lt;&gt; TRIM(_xlfn.XLOOKUP($B59, '17Codebook'!I:I, '17Codebook'!J:J)),
        _xlfn.XLOOKUP($B59, '16Codebook'!I:I, '16Codebook'!J:J),
        ""
    )
)</f>
        <v/>
      </c>
      <c r="J59"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t="str">
        <f>IF(
    ISNA(_xlfn.XLOOKUP($B59, '15Codebook'!I:I, '15Codebook'!J:J)),
    _xlfn.XLOOKUP($B59, '14Codebook'!I:I, '14Codebook'!J:J),
    IF(
        TRIM(_xlfn.XLOOKUP($B59, '14Codebook'!I:I, '14Codebook'!J:J)) &lt;&gt; TRIM(_xlfn.XLOOKUP($B59, '15Codebook'!I:I, '15Codebook'!J:J)),
        _xlfn.XLOOKUP($B59, '14Codebook'!I:I, '14Codebook'!J:J),
        ""
    )
)</f>
        <v/>
      </c>
      <c r="L59" t="str">
        <f>IF(
    ISNA(_xlfn.XLOOKUP($B59, '14Codebook'!I:I, '14Codebook'!J:J)),
    _xlfn.XLOOKUP($B59, '13Codebook'!I:I, '13Codebook'!J:J),
    IF(
        TRIM(_xlfn.XLOOKUP($B59, '13Codebook'!I:I, '13Codebook'!J:J)) &lt;&gt; TRIM(_xlfn.XLOOKUP($B59, '14Codebook'!I:I, '14Codebook'!J:J)),
        _xlfn.XLOOKUP($B59, '13Codebook'!I:I, '13Codebook'!J:J),
        ""
    )
)</f>
        <v/>
      </c>
      <c r="M59" t="str">
        <f>IF(
    ISNA(_xlfn.XLOOKUP($B59, '13Codebook'!I:I, '13Codebook'!J:J)),
    _xlfn.XLOOKUP($B59, '12Codebook'!I:I, '12Codebook'!J:J),
    IF(
        TRIM(_xlfn.XLOOKUP($B59, '12Codebook'!I:I, '12Codebook'!J:J)) &lt;&gt; TRIM(_xlfn.XLOOKUP($B59, '13Codebook'!I:I, '13Codebook'!J:J)),
        _xlfn.XLOOKUP($B59, '12Codebook'!I:I, '12Codebook'!J:J),
        ""
    )
)</f>
        <v/>
      </c>
      <c r="N59" t="str">
        <f>IF(
    ISNA(_xlfn.XLOOKUP($B59, '12Codebook'!I:I, '12Codebook'!J:J)),
    _xlfn.XLOOKUP($B59, '11Codebook'!I:I, '11Codebook'!J:J),
    IF(
        TRIM(_xlfn.XLOOKUP($B59, '11Codebook'!I:I, '11Codebook'!J:J)) &lt;&gt; TRIM(_xlfn.XLOOKUP($B59, '12Codebook'!I:I, '12Codebook'!J:J)),
        _xlfn.XLOOKUP($B59, '11Codebook'!I:I, '11Codebook'!J:J),
        ""
    )
)</f>
        <v/>
      </c>
      <c r="O59" t="str">
        <f>IF(
    ISNA(_xlfn.XLOOKUP($B59, '11Codebook'!I:I, '11Codebook'!J:J)),
    _xlfn.XLOOKUP($B59, '10Codebook'!I:I, '10Codebook'!J:J),
    IF(
        TRIM(_xlfn.XLOOKUP($B59, '10Codebook'!I:I, '10Codebook'!J:J)) &lt;&gt; TRIM(_xlfn.XLOOKUP($B59, '11Codebook'!I:I, '11Codebook'!J:J)),
        _xlfn.XLOOKUP($B59, '10Codebook'!I:I, '10Codebook'!J:J),
        ""
    )
)</f>
        <v/>
      </c>
      <c r="P59" t="str">
        <f>IF(
    ISNA(_xlfn.XLOOKUP($B59, '10Codebook'!I:I, '10Codebook'!J:J)),
    _xlfn.XLOOKUP($B59, '09Codebook'!I:I, '09Codebook'!J:J),
    IF(
        TRIM(_xlfn.XLOOKUP($B59, '09Codebook'!I:I, '09Codebook'!J:J)) &lt;&gt; TRIM(_xlfn.XLOOKUP($B59, '10Codebook'!I:I, '10Codebook'!J:J)),
        _xlfn.XLOOKUP($B59, '09Codebook'!I:I, '09Codebook'!J:J),
        ""
    )
)</f>
        <v/>
      </c>
    </row>
    <row r="60" spans="1:16" x14ac:dyDescent="0.2">
      <c r="A60">
        <v>2021</v>
      </c>
      <c r="B60" t="s">
        <v>503</v>
      </c>
      <c r="C60" t="str">
        <f>_xlfn.XLOOKUP(B60,'21Codebook'!I:I,'21Codebook'!J:J)</f>
        <v>Self-employed (Keogh) retirement plans amount</v>
      </c>
      <c r="E60" t="str">
        <f>IF(_xlfn.XLOOKUP(B60, '20Codebook'!I:I,'20Codebook'!J:J)&lt;&gt;C60, _xlfn.XLOOKUP(B60, '20Codebook'!I:I,'20Codebook'!J:J),"")</f>
        <v/>
      </c>
      <c r="F60" t="str">
        <f>IF(
    ISNA(_xlfn.XLOOKUP($B60, '20Codebook'!I:I, '20Codebook'!J:J)),
    _xlfn.XLOOKUP($B60, '19Codebook'!I:I, '19Codebook'!J:J),
    IF(
        _xlfn.XLOOKUP($B60, '19Codebook'!I:I, '19Codebook'!J:J) &lt;&gt; _xlfn.XLOOKUP($B60, '20Codebook'!I:I, '20Codebook'!J:J),
        _xlfn.XLOOKUP($B60, '19Codebook'!I:I, '19Codebook'!J:J),
        ""
    )
)</f>
        <v/>
      </c>
      <c r="G60" t="str">
        <f>IF(
    ISNA(_xlfn.XLOOKUP($B60, '19Codebook'!I:I, '19Codebook'!J:J)),
    _xlfn.XLOOKUP($B60, '18Codebook'!I:I, '18Codebook'!J:J),
    IF(
        TRIM(_xlfn.XLOOKUP($B60, '18Codebook'!I:I, '18Codebook'!J:J)) &lt;&gt; TRIM(_xlfn.XLOOKUP($B60, '19Codebook'!I:I, '19Codebook'!J:J)),
        _xlfn.XLOOKUP($B60, '18Codebook'!I:I, '18Codebook'!J:J),
        ""
    )
)</f>
        <v/>
      </c>
      <c r="H60" t="str">
        <f>IF(
    ISNA(_xlfn.XLOOKUP($B60, '18Codebook'!I:I, '18Codebook'!J:J)),
    _xlfn.XLOOKUP($B60, '17Codebook'!I:I, '17Codebook'!J:J),
    IF(
        TRIM(_xlfn.XLOOKUP($B60, '17Codebook'!I:I, '17Codebook'!J:J)) &lt;&gt; TRIM(_xlfn.XLOOKUP($B60, '18Codebook'!I:I, '18Codebook'!J:J)),
        _xlfn.XLOOKUP($B60, '17Codebook'!I:I, '17Codebook'!J:J),
        ""
    )
)</f>
        <v/>
      </c>
      <c r="I60" t="str">
        <f>IF(
    ISNA(_xlfn.XLOOKUP($B60, '17Codebook'!I:I, '17Codebook'!J:J)),
    _xlfn.XLOOKUP($B60, '16Codebook'!I:I, '16Codebook'!J:J),
    IF(
        TRIM(_xlfn.XLOOKUP($B60, '16Codebook'!I:I, '16Codebook'!J:J)) &lt;&gt; TRIM(_xlfn.XLOOKUP($B60, '17Codebook'!I:I, '17Codebook'!J:J)),
        _xlfn.XLOOKUP($B60, '16Codebook'!I:I, '16Codebook'!J:J),
        ""
    )
)</f>
        <v/>
      </c>
      <c r="J60"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t="str">
        <f>IF(
    ISNA(_xlfn.XLOOKUP($B60, '15Codebook'!I:I, '15Codebook'!J:J)),
    _xlfn.XLOOKUP($B60, '14Codebook'!I:I, '14Codebook'!J:J),
    IF(
        TRIM(_xlfn.XLOOKUP($B60, '14Codebook'!I:I, '14Codebook'!J:J)) &lt;&gt; TRIM(_xlfn.XLOOKUP($B60, '15Codebook'!I:I, '15Codebook'!J:J)),
        _xlfn.XLOOKUP($B60, '14Codebook'!I:I, '14Codebook'!J:J),
        ""
    )
)</f>
        <v/>
      </c>
      <c r="L60" t="str">
        <f>IF(
    ISNA(_xlfn.XLOOKUP($B60, '14Codebook'!I:I, '14Codebook'!J:J)),
    _xlfn.XLOOKUP($B60, '13Codebook'!I:I, '13Codebook'!J:J),
    IF(
        TRIM(_xlfn.XLOOKUP($B60, '13Codebook'!I:I, '13Codebook'!J:J)) &lt;&gt; TRIM(_xlfn.XLOOKUP($B60, '14Codebook'!I:I, '14Codebook'!J:J)),
        _xlfn.XLOOKUP($B60, '13Codebook'!I:I, '13Codebook'!J:J),
        ""
    )
)</f>
        <v/>
      </c>
      <c r="M60" t="str">
        <f>IF(
    ISNA(_xlfn.XLOOKUP($B60, '13Codebook'!I:I, '13Codebook'!J:J)),
    _xlfn.XLOOKUP($B60, '12Codebook'!I:I, '12Codebook'!J:J),
    IF(
        TRIM(_xlfn.XLOOKUP($B60, '12Codebook'!I:I, '12Codebook'!J:J)) &lt;&gt; TRIM(_xlfn.XLOOKUP($B60, '13Codebook'!I:I, '13Codebook'!J:J)),
        _xlfn.XLOOKUP($B60, '12Codebook'!I:I, '12Codebook'!J:J),
        ""
    )
)</f>
        <v/>
      </c>
      <c r="N60" t="str">
        <f>IF(
    ISNA(_xlfn.XLOOKUP($B60, '12Codebook'!I:I, '12Codebook'!J:J)),
    _xlfn.XLOOKUP($B60, '11Codebook'!I:I, '11Codebook'!J:J),
    IF(
        TRIM(_xlfn.XLOOKUP($B60, '11Codebook'!I:I, '11Codebook'!J:J)) &lt;&gt; TRIM(_xlfn.XLOOKUP($B60, '12Codebook'!I:I, '12Codebook'!J:J)),
        _xlfn.XLOOKUP($B60, '11Codebook'!I:I, '11Codebook'!J:J),
        ""
    )
)</f>
        <v/>
      </c>
      <c r="O60" t="str">
        <f>IF(
    ISNA(_xlfn.XLOOKUP($B60, '11Codebook'!I:I, '11Codebook'!J:J)),
    _xlfn.XLOOKUP($B60, '10Codebook'!I:I, '10Codebook'!J:J),
    IF(
        TRIM(_xlfn.XLOOKUP($B60, '10Codebook'!I:I, '10Codebook'!J:J)) &lt;&gt; TRIM(_xlfn.XLOOKUP($B60, '11Codebook'!I:I, '11Codebook'!J:J)),
        _xlfn.XLOOKUP($B60, '10Codebook'!I:I, '10Codebook'!J:J),
        ""
    )
)</f>
        <v/>
      </c>
      <c r="P60" t="str">
        <f>IF(
    ISNA(_xlfn.XLOOKUP($B60, '10Codebook'!I:I, '10Codebook'!J:J)),
    _xlfn.XLOOKUP($B60, '09Codebook'!I:I, '09Codebook'!J:J),
    IF(
        TRIM(_xlfn.XLOOKUP($B60, '09Codebook'!I:I, '09Codebook'!J:J)) &lt;&gt; TRIM(_xlfn.XLOOKUP($B60, '10Codebook'!I:I, '10Codebook'!J:J)),
        _xlfn.XLOOKUP($B60, '09Codebook'!I:I, '09Codebook'!J:J),
        ""
    )
)</f>
        <v/>
      </c>
    </row>
    <row r="61" spans="1:16" x14ac:dyDescent="0.2">
      <c r="A61">
        <v>2021</v>
      </c>
      <c r="B61" t="s">
        <v>504</v>
      </c>
      <c r="C61" t="str">
        <f>_xlfn.XLOOKUP(B61,'21Codebook'!I:I,'21Codebook'!J:J)</f>
        <v>Number of returns with Self-employed health insurance deduction</v>
      </c>
      <c r="E61" t="str">
        <f>IF(_xlfn.XLOOKUP(B61, '20Codebook'!I:I,'20Codebook'!J:J)&lt;&gt;C61, _xlfn.XLOOKUP(B61, '20Codebook'!I:I,'20Codebook'!J:J),"")</f>
        <v/>
      </c>
      <c r="F61" t="str">
        <f>IF(
    ISNA(_xlfn.XLOOKUP($B61, '20Codebook'!I:I, '20Codebook'!J:J)),
    _xlfn.XLOOKUP($B61, '19Codebook'!I:I, '19Codebook'!J:J),
    IF(
        _xlfn.XLOOKUP($B61, '19Codebook'!I:I, '19Codebook'!J:J) &lt;&gt; _xlfn.XLOOKUP($B61, '20Codebook'!I:I, '20Codebook'!J:J),
        _xlfn.XLOOKUP($B61, '19Codebook'!I:I, '19Codebook'!J:J),
        ""
    )
)</f>
        <v/>
      </c>
      <c r="G61" t="str">
        <f>IF(
    ISNA(_xlfn.XLOOKUP($B61, '19Codebook'!I:I, '19Codebook'!J:J)),
    _xlfn.XLOOKUP($B61, '18Codebook'!I:I, '18Codebook'!J:J),
    IF(
        TRIM(_xlfn.XLOOKUP($B61, '18Codebook'!I:I, '18Codebook'!J:J)) &lt;&gt; TRIM(_xlfn.XLOOKUP($B61, '19Codebook'!I:I, '19Codebook'!J:J)),
        _xlfn.XLOOKUP($B61, '18Codebook'!I:I, '18Codebook'!J:J),
        ""
    )
)</f>
        <v/>
      </c>
      <c r="H61" t="str">
        <f>IF(
    ISNA(_xlfn.XLOOKUP($B61, '18Codebook'!I:I, '18Codebook'!J:J)),
    _xlfn.XLOOKUP($B61, '17Codebook'!I:I, '17Codebook'!J:J),
    IF(
        TRIM(_xlfn.XLOOKUP($B61, '17Codebook'!I:I, '17Codebook'!J:J)) &lt;&gt; TRIM(_xlfn.XLOOKUP($B61, '18Codebook'!I:I, '18Codebook'!J:J)),
        _xlfn.XLOOKUP($B61, '17Codebook'!I:I, '17Codebook'!J:J),
        ""
    )
)</f>
        <v/>
      </c>
      <c r="I61" t="str">
        <f>IF(
    ISNA(_xlfn.XLOOKUP($B61, '17Codebook'!I:I, '17Codebook'!J:J)),
    _xlfn.XLOOKUP($B61, '16Codebook'!I:I, '16Codebook'!J:J),
    IF(
        TRIM(_xlfn.XLOOKUP($B61, '16Codebook'!I:I, '16Codebook'!J:J)) &lt;&gt; TRIM(_xlfn.XLOOKUP($B61, '17Codebook'!I:I, '17Codebook'!J:J)),
        _xlfn.XLOOKUP($B61, '16Codebook'!I:I, '16Codebook'!J:J),
        ""
    )
)</f>
        <v/>
      </c>
      <c r="J61"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t="str">
        <f>IF(
    ISNA(_xlfn.XLOOKUP($B61, '15Codebook'!I:I, '15Codebook'!J:J)),
    _xlfn.XLOOKUP($B61, '14Codebook'!I:I, '14Codebook'!J:J),
    IF(
        TRIM(_xlfn.XLOOKUP($B61, '14Codebook'!I:I, '14Codebook'!J:J)) &lt;&gt; TRIM(_xlfn.XLOOKUP($B61, '15Codebook'!I:I, '15Codebook'!J:J)),
        _xlfn.XLOOKUP($B61, '14Codebook'!I:I, '14Codebook'!J:J),
        ""
    )
)</f>
        <v/>
      </c>
      <c r="L61" t="str">
        <f>IF(
    ISNA(_xlfn.XLOOKUP($B61, '14Codebook'!I:I, '14Codebook'!J:J)),
    _xlfn.XLOOKUP($B61, '13Codebook'!I:I, '13Codebook'!J:J),
    IF(
        TRIM(_xlfn.XLOOKUP($B61, '13Codebook'!I:I, '13Codebook'!J:J)) &lt;&gt; TRIM(_xlfn.XLOOKUP($B61, '14Codebook'!I:I, '14Codebook'!J:J)),
        _xlfn.XLOOKUP($B61, '13Codebook'!I:I, '13Codebook'!J:J),
        ""
    )
)</f>
        <v/>
      </c>
      <c r="M61" t="e">
        <f>IF(
    ISNA(_xlfn.XLOOKUP($B61, '13Codebook'!I:I, '13Codebook'!J:J)),
    _xlfn.XLOOKUP($B61, '12Codebook'!I:I, '12Codebook'!J:J),
    IF(
        TRIM(_xlfn.XLOOKUP($B61, '12Codebook'!I:I, '12Codebook'!J:J)) &lt;&gt; TRIM(_xlfn.XLOOKUP($B61, '13Codebook'!I:I, '13Codebook'!J:J)),
        _xlfn.XLOOKUP($B61, '12Codebook'!I:I, '12Codebook'!J:J),
        ""
    )
)</f>
        <v>#N/A</v>
      </c>
      <c r="N61" t="e">
        <f>IF(
    ISNA(_xlfn.XLOOKUP($B61, '12Codebook'!I:I, '12Codebook'!J:J)),
    _xlfn.XLOOKUP($B61, '11Codebook'!I:I, '11Codebook'!J:J),
    IF(
        TRIM(_xlfn.XLOOKUP($B61, '11Codebook'!I:I, '11Codebook'!J:J)) &lt;&gt; TRIM(_xlfn.XLOOKUP($B61, '12Codebook'!I:I, '12Codebook'!J:J)),
        _xlfn.XLOOKUP($B61, '11Codebook'!I:I, '11Codebook'!J:J),
        ""
    )
)</f>
        <v>#N/A</v>
      </c>
      <c r="O61" t="e">
        <f>IF(
    ISNA(_xlfn.XLOOKUP($B61, '11Codebook'!I:I, '11Codebook'!J:J)),
    _xlfn.XLOOKUP($B61, '10Codebook'!I:I, '10Codebook'!J:J),
    IF(
        TRIM(_xlfn.XLOOKUP($B61, '10Codebook'!I:I, '10Codebook'!J:J)) &lt;&gt; TRIM(_xlfn.XLOOKUP($B61, '11Codebook'!I:I, '11Codebook'!J:J)),
        _xlfn.XLOOKUP($B61, '10Codebook'!I:I, '10Codebook'!J:J),
        ""
    )
)</f>
        <v>#N/A</v>
      </c>
      <c r="P61" t="e">
        <f>IF(
    ISNA(_xlfn.XLOOKUP($B61, '10Codebook'!I:I, '10Codebook'!J:J)),
    _xlfn.XLOOKUP($B61, '09Codebook'!I:I, '09Codebook'!J:J),
    IF(
        TRIM(_xlfn.XLOOKUP($B61, '09Codebook'!I:I, '09Codebook'!J:J)) &lt;&gt; TRIM(_xlfn.XLOOKUP($B61, '10Codebook'!I:I, '10Codebook'!J:J)),
        _xlfn.XLOOKUP($B61, '09Codebook'!I:I, '09Codebook'!J:J),
        ""
    )
)</f>
        <v>#N/A</v>
      </c>
    </row>
    <row r="62" spans="1:16" x14ac:dyDescent="0.2">
      <c r="A62">
        <v>2021</v>
      </c>
      <c r="B62" t="s">
        <v>505</v>
      </c>
      <c r="C62" t="str">
        <f>_xlfn.XLOOKUP(B62,'21Codebook'!I:I,'21Codebook'!J:J)</f>
        <v>Self-employed health insurance deduction amount</v>
      </c>
      <c r="E62" t="str">
        <f>IF(_xlfn.XLOOKUP(B62, '20Codebook'!I:I,'20Codebook'!J:J)&lt;&gt;C62, _xlfn.XLOOKUP(B62, '20Codebook'!I:I,'20Codebook'!J:J),"")</f>
        <v/>
      </c>
      <c r="F62" t="str">
        <f>IF(
    ISNA(_xlfn.XLOOKUP($B62, '20Codebook'!I:I, '20Codebook'!J:J)),
    _xlfn.XLOOKUP($B62, '19Codebook'!I:I, '19Codebook'!J:J),
    IF(
        _xlfn.XLOOKUP($B62, '19Codebook'!I:I, '19Codebook'!J:J) &lt;&gt; _xlfn.XLOOKUP($B62, '20Codebook'!I:I, '20Codebook'!J:J),
        _xlfn.XLOOKUP($B62, '19Codebook'!I:I, '19Codebook'!J:J),
        ""
    )
)</f>
        <v/>
      </c>
      <c r="G62" t="str">
        <f>IF(
    ISNA(_xlfn.XLOOKUP($B62, '19Codebook'!I:I, '19Codebook'!J:J)),
    _xlfn.XLOOKUP($B62, '18Codebook'!I:I, '18Codebook'!J:J),
    IF(
        TRIM(_xlfn.XLOOKUP($B62, '18Codebook'!I:I, '18Codebook'!J:J)) &lt;&gt; TRIM(_xlfn.XLOOKUP($B62, '19Codebook'!I:I, '19Codebook'!J:J)),
        _xlfn.XLOOKUP($B62, '18Codebook'!I:I, '18Codebook'!J:J),
        ""
    )
)</f>
        <v/>
      </c>
      <c r="H62" t="str">
        <f>IF(
    ISNA(_xlfn.XLOOKUP($B62, '18Codebook'!I:I, '18Codebook'!J:J)),
    _xlfn.XLOOKUP($B62, '17Codebook'!I:I, '17Codebook'!J:J),
    IF(
        TRIM(_xlfn.XLOOKUP($B62, '17Codebook'!I:I, '17Codebook'!J:J)) &lt;&gt; TRIM(_xlfn.XLOOKUP($B62, '18Codebook'!I:I, '18Codebook'!J:J)),
        _xlfn.XLOOKUP($B62, '17Codebook'!I:I, '17Codebook'!J:J),
        ""
    )
)</f>
        <v/>
      </c>
      <c r="I62" t="str">
        <f>IF(
    ISNA(_xlfn.XLOOKUP($B62, '17Codebook'!I:I, '17Codebook'!J:J)),
    _xlfn.XLOOKUP($B62, '16Codebook'!I:I, '16Codebook'!J:J),
    IF(
        TRIM(_xlfn.XLOOKUP($B62, '16Codebook'!I:I, '16Codebook'!J:J)) &lt;&gt; TRIM(_xlfn.XLOOKUP($B62, '17Codebook'!I:I, '17Codebook'!J:J)),
        _xlfn.XLOOKUP($B62, '16Codebook'!I:I, '16Codebook'!J:J),
        ""
    )
)</f>
        <v/>
      </c>
      <c r="J62"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t="str">
        <f>IF(
    ISNA(_xlfn.XLOOKUP($B62, '15Codebook'!I:I, '15Codebook'!J:J)),
    _xlfn.XLOOKUP($B62, '14Codebook'!I:I, '14Codebook'!J:J),
    IF(
        TRIM(_xlfn.XLOOKUP($B62, '14Codebook'!I:I, '14Codebook'!J:J)) &lt;&gt; TRIM(_xlfn.XLOOKUP($B62, '15Codebook'!I:I, '15Codebook'!J:J)),
        _xlfn.XLOOKUP($B62, '14Codebook'!I:I, '14Codebook'!J:J),
        ""
    )
)</f>
        <v/>
      </c>
      <c r="L62" t="str">
        <f>IF(
    ISNA(_xlfn.XLOOKUP($B62, '14Codebook'!I:I, '14Codebook'!J:J)),
    _xlfn.XLOOKUP($B62, '13Codebook'!I:I, '13Codebook'!J:J),
    IF(
        TRIM(_xlfn.XLOOKUP($B62, '13Codebook'!I:I, '13Codebook'!J:J)) &lt;&gt; TRIM(_xlfn.XLOOKUP($B62, '14Codebook'!I:I, '14Codebook'!J:J)),
        _xlfn.XLOOKUP($B62, '13Codebook'!I:I, '13Codebook'!J:J),
        ""
    )
)</f>
        <v/>
      </c>
      <c r="M62" t="e">
        <f>IF(
    ISNA(_xlfn.XLOOKUP($B62, '13Codebook'!I:I, '13Codebook'!J:J)),
    _xlfn.XLOOKUP($B62, '12Codebook'!I:I, '12Codebook'!J:J),
    IF(
        TRIM(_xlfn.XLOOKUP($B62, '12Codebook'!I:I, '12Codebook'!J:J)) &lt;&gt; TRIM(_xlfn.XLOOKUP($B62, '13Codebook'!I:I, '13Codebook'!J:J)),
        _xlfn.XLOOKUP($B62, '12Codebook'!I:I, '12Codebook'!J:J),
        ""
    )
)</f>
        <v>#N/A</v>
      </c>
      <c r="N62" t="e">
        <f>IF(
    ISNA(_xlfn.XLOOKUP($B62, '12Codebook'!I:I, '12Codebook'!J:J)),
    _xlfn.XLOOKUP($B62, '11Codebook'!I:I, '11Codebook'!J:J),
    IF(
        TRIM(_xlfn.XLOOKUP($B62, '11Codebook'!I:I, '11Codebook'!J:J)) &lt;&gt; TRIM(_xlfn.XLOOKUP($B62, '12Codebook'!I:I, '12Codebook'!J:J)),
        _xlfn.XLOOKUP($B62, '11Codebook'!I:I, '11Codebook'!J:J),
        ""
    )
)</f>
        <v>#N/A</v>
      </c>
      <c r="O62" t="e">
        <f>IF(
    ISNA(_xlfn.XLOOKUP($B62, '11Codebook'!I:I, '11Codebook'!J:J)),
    _xlfn.XLOOKUP($B62, '10Codebook'!I:I, '10Codebook'!J:J),
    IF(
        TRIM(_xlfn.XLOOKUP($B62, '10Codebook'!I:I, '10Codebook'!J:J)) &lt;&gt; TRIM(_xlfn.XLOOKUP($B62, '11Codebook'!I:I, '11Codebook'!J:J)),
        _xlfn.XLOOKUP($B62, '10Codebook'!I:I, '10Codebook'!J:J),
        ""
    )
)</f>
        <v>#N/A</v>
      </c>
      <c r="P62" t="e">
        <f>IF(
    ISNA(_xlfn.XLOOKUP($B62, '10Codebook'!I:I, '10Codebook'!J:J)),
    _xlfn.XLOOKUP($B62, '09Codebook'!I:I, '09Codebook'!J:J),
    IF(
        TRIM(_xlfn.XLOOKUP($B62, '09Codebook'!I:I, '09Codebook'!J:J)) &lt;&gt; TRIM(_xlfn.XLOOKUP($B62, '10Codebook'!I:I, '10Codebook'!J:J)),
        _xlfn.XLOOKUP($B62, '09Codebook'!I:I, '09Codebook'!J:J),
        ""
    )
)</f>
        <v>#N/A</v>
      </c>
    </row>
    <row r="63" spans="1:16" x14ac:dyDescent="0.2">
      <c r="A63">
        <v>2021</v>
      </c>
      <c r="B63" t="s">
        <v>506</v>
      </c>
      <c r="C63" t="str">
        <f>_xlfn.XLOOKUP(B63,'21Codebook'!I:I,'21Codebook'!J:J)</f>
        <v>Number of returns with Individual retirement arrangement payments</v>
      </c>
      <c r="E63" t="str">
        <f>IF(_xlfn.XLOOKUP(B63, '20Codebook'!I:I,'20Codebook'!J:J)&lt;&gt;C63, _xlfn.XLOOKUP(B63, '20Codebook'!I:I,'20Codebook'!J:J),"")</f>
        <v/>
      </c>
      <c r="F63" t="str">
        <f>IF(
    ISNA(_xlfn.XLOOKUP($B63, '20Codebook'!I:I, '20Codebook'!J:J)),
    _xlfn.XLOOKUP($B63, '19Codebook'!I:I, '19Codebook'!J:J),
    IF(
        _xlfn.XLOOKUP($B63, '19Codebook'!I:I, '19Codebook'!J:J) &lt;&gt; _xlfn.XLOOKUP($B63, '20Codebook'!I:I, '20Codebook'!J:J),
        _xlfn.XLOOKUP($B63, '19Codebook'!I:I, '19Codebook'!J:J),
        ""
    )
)</f>
        <v/>
      </c>
      <c r="G63" t="str">
        <f>IF(
    ISNA(_xlfn.XLOOKUP($B63, '19Codebook'!I:I, '19Codebook'!J:J)),
    _xlfn.XLOOKUP($B63, '18Codebook'!I:I, '18Codebook'!J:J),
    IF(
        TRIM(_xlfn.XLOOKUP($B63, '18Codebook'!I:I, '18Codebook'!J:J)) &lt;&gt; TRIM(_xlfn.XLOOKUP($B63, '19Codebook'!I:I, '19Codebook'!J:J)),
        _xlfn.XLOOKUP($B63, '18Codebook'!I:I, '18Codebook'!J:J),
        ""
    )
)</f>
        <v/>
      </c>
      <c r="H63" t="str">
        <f>IF(
    ISNA(_xlfn.XLOOKUP($B63, '18Codebook'!I:I, '18Codebook'!J:J)),
    _xlfn.XLOOKUP($B63, '17Codebook'!I:I, '17Codebook'!J:J),
    IF(
        TRIM(_xlfn.XLOOKUP($B63, '17Codebook'!I:I, '17Codebook'!J:J)) &lt;&gt; TRIM(_xlfn.XLOOKUP($B63, '18Codebook'!I:I, '18Codebook'!J:J)),
        _xlfn.XLOOKUP($B63, '17Codebook'!I:I, '17Codebook'!J:J),
        ""
    )
)</f>
        <v/>
      </c>
      <c r="I63" t="str">
        <f>IF(
    ISNA(_xlfn.XLOOKUP($B63, '17Codebook'!I:I, '17Codebook'!J:J)),
    _xlfn.XLOOKUP($B63, '16Codebook'!I:I, '16Codebook'!J:J),
    IF(
        TRIM(_xlfn.XLOOKUP($B63, '16Codebook'!I:I, '16Codebook'!J:J)) &lt;&gt; TRIM(_xlfn.XLOOKUP($B63, '17Codebook'!I:I, '17Codebook'!J:J)),
        _xlfn.XLOOKUP($B63, '16Codebook'!I:I, '16Codebook'!J:J),
        ""
    )
)</f>
        <v/>
      </c>
      <c r="J63"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t="str">
        <f>IF(
    ISNA(_xlfn.XLOOKUP($B63, '15Codebook'!I:I, '15Codebook'!J:J)),
    _xlfn.XLOOKUP($B63, '14Codebook'!I:I, '14Codebook'!J:J),
    IF(
        TRIM(_xlfn.XLOOKUP($B63, '14Codebook'!I:I, '14Codebook'!J:J)) &lt;&gt; TRIM(_xlfn.XLOOKUP($B63, '15Codebook'!I:I, '15Codebook'!J:J)),
        _xlfn.XLOOKUP($B63, '14Codebook'!I:I, '14Codebook'!J:J),
        ""
    )
)</f>
        <v/>
      </c>
      <c r="L63" t="str">
        <f>IF(
    ISNA(_xlfn.XLOOKUP($B63, '14Codebook'!I:I, '14Codebook'!J:J)),
    _xlfn.XLOOKUP($B63, '13Codebook'!I:I, '13Codebook'!J:J),
    IF(
        TRIM(_xlfn.XLOOKUP($B63, '13Codebook'!I:I, '13Codebook'!J:J)) &lt;&gt; TRIM(_xlfn.XLOOKUP($B63, '14Codebook'!I:I, '14Codebook'!J:J)),
        _xlfn.XLOOKUP($B63, '13Codebook'!I:I, '13Codebook'!J:J),
        ""
    )
)</f>
        <v/>
      </c>
      <c r="M63" t="e">
        <f>IF(
    ISNA(_xlfn.XLOOKUP($B63, '13Codebook'!I:I, '13Codebook'!J:J)),
    _xlfn.XLOOKUP($B63, '12Codebook'!I:I, '12Codebook'!J:J),
    IF(
        TRIM(_xlfn.XLOOKUP($B63, '12Codebook'!I:I, '12Codebook'!J:J)) &lt;&gt; TRIM(_xlfn.XLOOKUP($B63, '13Codebook'!I:I, '13Codebook'!J:J)),
        _xlfn.XLOOKUP($B63, '12Codebook'!I:I, '12Codebook'!J:J),
        ""
    )
)</f>
        <v>#N/A</v>
      </c>
      <c r="N63" t="e">
        <f>IF(
    ISNA(_xlfn.XLOOKUP($B63, '12Codebook'!I:I, '12Codebook'!J:J)),
    _xlfn.XLOOKUP($B63, '11Codebook'!I:I, '11Codebook'!J:J),
    IF(
        TRIM(_xlfn.XLOOKUP($B63, '11Codebook'!I:I, '11Codebook'!J:J)) &lt;&gt; TRIM(_xlfn.XLOOKUP($B63, '12Codebook'!I:I, '12Codebook'!J:J)),
        _xlfn.XLOOKUP($B63, '11Codebook'!I:I, '11Codebook'!J:J),
        ""
    )
)</f>
        <v>#N/A</v>
      </c>
      <c r="O63" t="e">
        <f>IF(
    ISNA(_xlfn.XLOOKUP($B63, '11Codebook'!I:I, '11Codebook'!J:J)),
    _xlfn.XLOOKUP($B63, '10Codebook'!I:I, '10Codebook'!J:J),
    IF(
        TRIM(_xlfn.XLOOKUP($B63, '10Codebook'!I:I, '10Codebook'!J:J)) &lt;&gt; TRIM(_xlfn.XLOOKUP($B63, '11Codebook'!I:I, '11Codebook'!J:J)),
        _xlfn.XLOOKUP($B63, '10Codebook'!I:I, '10Codebook'!J:J),
        ""
    )
)</f>
        <v>#N/A</v>
      </c>
      <c r="P63" t="e">
        <f>IF(
    ISNA(_xlfn.XLOOKUP($B63, '10Codebook'!I:I, '10Codebook'!J:J)),
    _xlfn.XLOOKUP($B63, '09Codebook'!I:I, '09Codebook'!J:J),
    IF(
        TRIM(_xlfn.XLOOKUP($B63, '09Codebook'!I:I, '09Codebook'!J:J)) &lt;&gt; TRIM(_xlfn.XLOOKUP($B63, '10Codebook'!I:I, '10Codebook'!J:J)),
        _xlfn.XLOOKUP($B63, '09Codebook'!I:I, '09Codebook'!J:J),
        ""
    )
)</f>
        <v>#N/A</v>
      </c>
    </row>
    <row r="64" spans="1:16" x14ac:dyDescent="0.2">
      <c r="A64">
        <v>2021</v>
      </c>
      <c r="B64" t="s">
        <v>507</v>
      </c>
      <c r="C64" t="str">
        <f>_xlfn.XLOOKUP(B64,'21Codebook'!I:I,'21Codebook'!J:J)</f>
        <v>Individual retirement arrangement payments amount</v>
      </c>
      <c r="E64" t="str">
        <f>IF(_xlfn.XLOOKUP(B64, '20Codebook'!I:I,'20Codebook'!J:J)&lt;&gt;C64, _xlfn.XLOOKUP(B64, '20Codebook'!I:I,'20Codebook'!J:J),"")</f>
        <v/>
      </c>
      <c r="F64" t="str">
        <f>IF(
    ISNA(_xlfn.XLOOKUP($B64, '20Codebook'!I:I, '20Codebook'!J:J)),
    _xlfn.XLOOKUP($B64, '19Codebook'!I:I, '19Codebook'!J:J),
    IF(
        _xlfn.XLOOKUP($B64, '19Codebook'!I:I, '19Codebook'!J:J) &lt;&gt; _xlfn.XLOOKUP($B64, '20Codebook'!I:I, '20Codebook'!J:J),
        _xlfn.XLOOKUP($B64, '19Codebook'!I:I, '19Codebook'!J:J),
        ""
    )
)</f>
        <v/>
      </c>
      <c r="G64" t="str">
        <f>IF(
    ISNA(_xlfn.XLOOKUP($B64, '19Codebook'!I:I, '19Codebook'!J:J)),
    _xlfn.XLOOKUP($B64, '18Codebook'!I:I, '18Codebook'!J:J),
    IF(
        TRIM(_xlfn.XLOOKUP($B64, '18Codebook'!I:I, '18Codebook'!J:J)) &lt;&gt; TRIM(_xlfn.XLOOKUP($B64, '19Codebook'!I:I, '19Codebook'!J:J)),
        _xlfn.XLOOKUP($B64, '18Codebook'!I:I, '18Codebook'!J:J),
        ""
    )
)</f>
        <v/>
      </c>
      <c r="H64" t="str">
        <f>IF(
    ISNA(_xlfn.XLOOKUP($B64, '18Codebook'!I:I, '18Codebook'!J:J)),
    _xlfn.XLOOKUP($B64, '17Codebook'!I:I, '17Codebook'!J:J),
    IF(
        TRIM(_xlfn.XLOOKUP($B64, '17Codebook'!I:I, '17Codebook'!J:J)) &lt;&gt; TRIM(_xlfn.XLOOKUP($B64, '18Codebook'!I:I, '18Codebook'!J:J)),
        _xlfn.XLOOKUP($B64, '17Codebook'!I:I, '17Codebook'!J:J),
        ""
    )
)</f>
        <v/>
      </c>
      <c r="I64" t="str">
        <f>IF(
    ISNA(_xlfn.XLOOKUP($B64, '17Codebook'!I:I, '17Codebook'!J:J)),
    _xlfn.XLOOKUP($B64, '16Codebook'!I:I, '16Codebook'!J:J),
    IF(
        TRIM(_xlfn.XLOOKUP($B64, '16Codebook'!I:I, '16Codebook'!J:J)) &lt;&gt; TRIM(_xlfn.XLOOKUP($B64, '17Codebook'!I:I, '17Codebook'!J:J)),
        _xlfn.XLOOKUP($B64, '16Codebook'!I:I, '16Codebook'!J:J),
        ""
    )
)</f>
        <v/>
      </c>
      <c r="J64" t="str">
        <f>IF(
    ISNA(_xlfn.XLOOKUP($B64, '16Codebook'!I:I, '16Codebook'!J:J)),
    _xlfn.XLOOKUP($B64, '15Codebook'!I:I, '15Codebook'!J:J),
    IF(
        TRIM(_xlfn.XLOOKUP($B64, '15Codebook'!I:I, '15Codebook'!J:J)) &lt;&gt; TRIM(_xlfn.XLOOKUP($B64, '16Codebook'!I:I, '16Codebook'!J:J)),
        _xlfn.XLOOKUP($B64, '15Codebook'!I:I, '15Codebook'!J:J),
        ""
    )
)</f>
        <v>IRA payments amount</v>
      </c>
      <c r="K64" t="str">
        <f>IF(
    ISNA(_xlfn.XLOOKUP($B64, '15Codebook'!I:I, '15Codebook'!J:J)),
    _xlfn.XLOOKUP($B64, '14Codebook'!I:I, '14Codebook'!J:J),
    IF(
        TRIM(_xlfn.XLOOKUP($B64, '14Codebook'!I:I, '14Codebook'!J:J)) &lt;&gt; TRIM(_xlfn.XLOOKUP($B64, '15Codebook'!I:I, '15Codebook'!J:J)),
        _xlfn.XLOOKUP($B64, '14Codebook'!I:I, '14Codebook'!J:J),
        ""
    )
)</f>
        <v/>
      </c>
      <c r="L64" t="str">
        <f>IF(
    ISNA(_xlfn.XLOOKUP($B64, '14Codebook'!I:I, '14Codebook'!J:J)),
    _xlfn.XLOOKUP($B64, '13Codebook'!I:I, '13Codebook'!J:J),
    IF(
        TRIM(_xlfn.XLOOKUP($B64, '13Codebook'!I:I, '13Codebook'!J:J)) &lt;&gt; TRIM(_xlfn.XLOOKUP($B64, '14Codebook'!I:I, '14Codebook'!J:J)),
        _xlfn.XLOOKUP($B64, '13Codebook'!I:I, '13Codebook'!J:J),
        ""
    )
)</f>
        <v/>
      </c>
      <c r="M64" t="e">
        <f>IF(
    ISNA(_xlfn.XLOOKUP($B64, '13Codebook'!I:I, '13Codebook'!J:J)),
    _xlfn.XLOOKUP($B64, '12Codebook'!I:I, '12Codebook'!J:J),
    IF(
        TRIM(_xlfn.XLOOKUP($B64, '12Codebook'!I:I, '12Codebook'!J:J)) &lt;&gt; TRIM(_xlfn.XLOOKUP($B64, '13Codebook'!I:I, '13Codebook'!J:J)),
        _xlfn.XLOOKUP($B64, '12Codebook'!I:I, '12Codebook'!J:J),
        ""
    )
)</f>
        <v>#N/A</v>
      </c>
      <c r="N64" t="e">
        <f>IF(
    ISNA(_xlfn.XLOOKUP($B64, '12Codebook'!I:I, '12Codebook'!J:J)),
    _xlfn.XLOOKUP($B64, '11Codebook'!I:I, '11Codebook'!J:J),
    IF(
        TRIM(_xlfn.XLOOKUP($B64, '11Codebook'!I:I, '11Codebook'!J:J)) &lt;&gt; TRIM(_xlfn.XLOOKUP($B64, '12Codebook'!I:I, '12Codebook'!J:J)),
        _xlfn.XLOOKUP($B64, '11Codebook'!I:I, '11Codebook'!J:J),
        ""
    )
)</f>
        <v>#N/A</v>
      </c>
      <c r="O64" t="e">
        <f>IF(
    ISNA(_xlfn.XLOOKUP($B64, '11Codebook'!I:I, '11Codebook'!J:J)),
    _xlfn.XLOOKUP($B64, '10Codebook'!I:I, '10Codebook'!J:J),
    IF(
        TRIM(_xlfn.XLOOKUP($B64, '10Codebook'!I:I, '10Codebook'!J:J)) &lt;&gt; TRIM(_xlfn.XLOOKUP($B64, '11Codebook'!I:I, '11Codebook'!J:J)),
        _xlfn.XLOOKUP($B64, '10Codebook'!I:I, '10Codebook'!J:J),
        ""
    )
)</f>
        <v>#N/A</v>
      </c>
      <c r="P64" t="e">
        <f>IF(
    ISNA(_xlfn.XLOOKUP($B64, '10Codebook'!I:I, '10Codebook'!J:J)),
    _xlfn.XLOOKUP($B64, '09Codebook'!I:I, '09Codebook'!J:J),
    IF(
        TRIM(_xlfn.XLOOKUP($B64, '09Codebook'!I:I, '09Codebook'!J:J)) &lt;&gt; TRIM(_xlfn.XLOOKUP($B64, '10Codebook'!I:I, '10Codebook'!J:J)),
        _xlfn.XLOOKUP($B64, '09Codebook'!I:I, '09Codebook'!J:J),
        ""
    )
)</f>
        <v>#N/A</v>
      </c>
    </row>
    <row r="65" spans="1:16" x14ac:dyDescent="0.2">
      <c r="A65">
        <v>2021</v>
      </c>
      <c r="B65" t="s">
        <v>508</v>
      </c>
      <c r="C65" t="str">
        <f>_xlfn.XLOOKUP(B65,'21Codebook'!I:I,'21Codebook'!J:J)</f>
        <v>Number of returns with student loan interest deduction</v>
      </c>
      <c r="E65" t="str">
        <f>IF(_xlfn.XLOOKUP(B65, '20Codebook'!I:I,'20Codebook'!J:J)&lt;&gt;C65, _xlfn.XLOOKUP(B65, '20Codebook'!I:I,'20Codebook'!J:J),"")</f>
        <v/>
      </c>
      <c r="F65" t="str">
        <f>IF(
    ISNA(_xlfn.XLOOKUP($B65, '20Codebook'!I:I, '20Codebook'!J:J)),
    _xlfn.XLOOKUP($B65, '19Codebook'!I:I, '19Codebook'!J:J),
    IF(
        _xlfn.XLOOKUP($B65, '19Codebook'!I:I, '19Codebook'!J:J) &lt;&gt; _xlfn.XLOOKUP($B65, '20Codebook'!I:I, '20Codebook'!J:J),
        _xlfn.XLOOKUP($B65, '19Codebook'!I:I, '19Codebook'!J:J),
        ""
    )
)</f>
        <v/>
      </c>
      <c r="G65" t="str">
        <f>IF(
    ISNA(_xlfn.XLOOKUP($B65, '19Codebook'!I:I, '19Codebook'!J:J)),
    _xlfn.XLOOKUP($B65, '18Codebook'!I:I, '18Codebook'!J:J),
    IF(
        TRIM(_xlfn.XLOOKUP($B65, '18Codebook'!I:I, '18Codebook'!J:J)) &lt;&gt; TRIM(_xlfn.XLOOKUP($B65, '19Codebook'!I:I, '19Codebook'!J:J)),
        _xlfn.XLOOKUP($B65, '18Codebook'!I:I, '18Codebook'!J:J),
        ""
    )
)</f>
        <v/>
      </c>
      <c r="H65" t="str">
        <f>IF(
    ISNA(_xlfn.XLOOKUP($B65, '18Codebook'!I:I, '18Codebook'!J:J)),
    _xlfn.XLOOKUP($B65, '17Codebook'!I:I, '17Codebook'!J:J),
    IF(
        TRIM(_xlfn.XLOOKUP($B65, '17Codebook'!I:I, '17Codebook'!J:J)) &lt;&gt; TRIM(_xlfn.XLOOKUP($B65, '18Codebook'!I:I, '18Codebook'!J:J)),
        _xlfn.XLOOKUP($B65, '17Codebook'!I:I, '17Codebook'!J:J),
        ""
    )
)</f>
        <v/>
      </c>
      <c r="I65" t="str">
        <f>IF(
    ISNA(_xlfn.XLOOKUP($B65, '17Codebook'!I:I, '17Codebook'!J:J)),
    _xlfn.XLOOKUP($B65, '16Codebook'!I:I, '16Codebook'!J:J),
    IF(
        TRIM(_xlfn.XLOOKUP($B65, '16Codebook'!I:I, '16Codebook'!J:J)) &lt;&gt; TRIM(_xlfn.XLOOKUP($B65, '17Codebook'!I:I, '17Codebook'!J:J)),
        _xlfn.XLOOKUP($B65, '16Codebook'!I:I, '16Codebook'!J:J),
        ""
    )
)</f>
        <v/>
      </c>
      <c r="J65" t="str">
        <f>IF(
    ISNA(_xlfn.XLOOKUP($B65, '16Codebook'!I:I, '16Codebook'!J:J)),
    _xlfn.XLOOKUP($B65, '15Codebook'!I:I, '15Codebook'!J:J),
    IF(
        TRIM(_xlfn.XLOOKUP($B65, '15Codebook'!I:I, '15Codebook'!J:J)) &lt;&gt; TRIM(_xlfn.XLOOKUP($B65, '16Codebook'!I:I, '16Codebook'!J:J)),
        _xlfn.XLOOKUP($B65, '15Codebook'!I:I, '15Codebook'!J:J),
        ""
    )
)</f>
        <v/>
      </c>
      <c r="K65" t="str">
        <f>IF(
    ISNA(_xlfn.XLOOKUP($B65, '15Codebook'!I:I, '15Codebook'!J:J)),
    _xlfn.XLOOKUP($B65, '14Codebook'!I:I, '14Codebook'!J:J),
    IF(
        TRIM(_xlfn.XLOOKUP($B65, '14Codebook'!I:I, '14Codebook'!J:J)) &lt;&gt; TRIM(_xlfn.XLOOKUP($B65, '15Codebook'!I:I, '15Codebook'!J:J)),
        _xlfn.XLOOKUP($B65, '14Codebook'!I:I, '14Codebook'!J:J),
        ""
    )
)</f>
        <v/>
      </c>
      <c r="L65" t="str">
        <f>IF(
    ISNA(_xlfn.XLOOKUP($B65, '14Codebook'!I:I, '14Codebook'!J:J)),
    _xlfn.XLOOKUP($B65, '13Codebook'!I:I, '13Codebook'!J:J),
    IF(
        TRIM(_xlfn.XLOOKUP($B65, '13Codebook'!I:I, '13Codebook'!J:J)) &lt;&gt; TRIM(_xlfn.XLOOKUP($B65, '14Codebook'!I:I, '14Codebook'!J:J)),
        _xlfn.XLOOKUP($B65, '13Codebook'!I:I, '13Codebook'!J:J),
        ""
    )
)</f>
        <v/>
      </c>
      <c r="M65" t="e">
        <f>IF(
    ISNA(_xlfn.XLOOKUP($B65, '13Codebook'!I:I, '13Codebook'!J:J)),
    _xlfn.XLOOKUP($B65, '12Codebook'!I:I, '12Codebook'!J:J),
    IF(
        TRIM(_xlfn.XLOOKUP($B65, '12Codebook'!I:I, '12Codebook'!J:J)) &lt;&gt; TRIM(_xlfn.XLOOKUP($B65, '13Codebook'!I:I, '13Codebook'!J:J)),
        _xlfn.XLOOKUP($B65, '12Codebook'!I:I, '12Codebook'!J:J),
        ""
    )
)</f>
        <v>#N/A</v>
      </c>
      <c r="N65" t="e">
        <f>IF(
    ISNA(_xlfn.XLOOKUP($B65, '12Codebook'!I:I, '12Codebook'!J:J)),
    _xlfn.XLOOKUP($B65, '11Codebook'!I:I, '11Codebook'!J:J),
    IF(
        TRIM(_xlfn.XLOOKUP($B65, '11Codebook'!I:I, '11Codebook'!J:J)) &lt;&gt; TRIM(_xlfn.XLOOKUP($B65, '12Codebook'!I:I, '12Codebook'!J:J)),
        _xlfn.XLOOKUP($B65, '11Codebook'!I:I, '11Codebook'!J:J),
        ""
    )
)</f>
        <v>#N/A</v>
      </c>
      <c r="O65" t="e">
        <f>IF(
    ISNA(_xlfn.XLOOKUP($B65, '11Codebook'!I:I, '11Codebook'!J:J)),
    _xlfn.XLOOKUP($B65, '10Codebook'!I:I, '10Codebook'!J:J),
    IF(
        TRIM(_xlfn.XLOOKUP($B65, '10Codebook'!I:I, '10Codebook'!J:J)) &lt;&gt; TRIM(_xlfn.XLOOKUP($B65, '11Codebook'!I:I, '11Codebook'!J:J)),
        _xlfn.XLOOKUP($B65, '10Codebook'!I:I, '10Codebook'!J:J),
        ""
    )
)</f>
        <v>#N/A</v>
      </c>
      <c r="P65" t="e">
        <f>IF(
    ISNA(_xlfn.XLOOKUP($B65, '10Codebook'!I:I, '10Codebook'!J:J)),
    _xlfn.XLOOKUP($B65, '09Codebook'!I:I, '09Codebook'!J:J),
    IF(
        TRIM(_xlfn.XLOOKUP($B65, '09Codebook'!I:I, '09Codebook'!J:J)) &lt;&gt; TRIM(_xlfn.XLOOKUP($B65, '10Codebook'!I:I, '10Codebook'!J:J)),
        _xlfn.XLOOKUP($B65, '09Codebook'!I:I, '09Codebook'!J:J),
        ""
    )
)</f>
        <v>#N/A</v>
      </c>
    </row>
    <row r="66" spans="1:16" x14ac:dyDescent="0.2">
      <c r="A66">
        <v>2021</v>
      </c>
      <c r="B66" t="s">
        <v>509</v>
      </c>
      <c r="C66" t="str">
        <f>_xlfn.XLOOKUP(B66,'21Codebook'!I:I,'21Codebook'!J:J)</f>
        <v>Student loan interest deduction amount</v>
      </c>
      <c r="E66" t="str">
        <f>IF(_xlfn.XLOOKUP(B66, '20Codebook'!I:I,'20Codebook'!J:J)&lt;&gt;C66, _xlfn.XLOOKUP(B66, '20Codebook'!I:I,'20Codebook'!J:J),"")</f>
        <v/>
      </c>
      <c r="F66" t="str">
        <f>IF(
    ISNA(_xlfn.XLOOKUP($B66, '20Codebook'!I:I, '20Codebook'!J:J)),
    _xlfn.XLOOKUP($B66, '19Codebook'!I:I, '19Codebook'!J:J),
    IF(
        _xlfn.XLOOKUP($B66, '19Codebook'!I:I, '19Codebook'!J:J) &lt;&gt; _xlfn.XLOOKUP($B66, '20Codebook'!I:I, '20Codebook'!J:J),
        _xlfn.XLOOKUP($B66, '19Codebook'!I:I, '19Codebook'!J:J),
        ""
    )
)</f>
        <v/>
      </c>
      <c r="G66" t="str">
        <f>IF(
    ISNA(_xlfn.XLOOKUP($B66, '19Codebook'!I:I, '19Codebook'!J:J)),
    _xlfn.XLOOKUP($B66, '18Codebook'!I:I, '18Codebook'!J:J),
    IF(
        TRIM(_xlfn.XLOOKUP($B66, '18Codebook'!I:I, '18Codebook'!J:J)) &lt;&gt; TRIM(_xlfn.XLOOKUP($B66, '19Codebook'!I:I, '19Codebook'!J:J)),
        _xlfn.XLOOKUP($B66, '18Codebook'!I:I, '18Codebook'!J:J),
        ""
    )
)</f>
        <v/>
      </c>
      <c r="H66" t="str">
        <f>IF(
    ISNA(_xlfn.XLOOKUP($B66, '18Codebook'!I:I, '18Codebook'!J:J)),
    _xlfn.XLOOKUP($B66, '17Codebook'!I:I, '17Codebook'!J:J),
    IF(
        TRIM(_xlfn.XLOOKUP($B66, '17Codebook'!I:I, '17Codebook'!J:J)) &lt;&gt; TRIM(_xlfn.XLOOKUP($B66, '18Codebook'!I:I, '18Codebook'!J:J)),
        _xlfn.XLOOKUP($B66, '17Codebook'!I:I, '17Codebook'!J:J),
        ""
    )
)</f>
        <v/>
      </c>
      <c r="I66" t="str">
        <f>IF(
    ISNA(_xlfn.XLOOKUP($B66, '17Codebook'!I:I, '17Codebook'!J:J)),
    _xlfn.XLOOKUP($B66, '16Codebook'!I:I, '16Codebook'!J:J),
    IF(
        TRIM(_xlfn.XLOOKUP($B66, '16Codebook'!I:I, '16Codebook'!J:J)) &lt;&gt; TRIM(_xlfn.XLOOKUP($B66, '17Codebook'!I:I, '17Codebook'!J:J)),
        _xlfn.XLOOKUP($B66, '16Codebook'!I:I, '16Codebook'!J:J),
        ""
    )
)</f>
        <v/>
      </c>
      <c r="J66" t="str">
        <f>IF(
    ISNA(_xlfn.XLOOKUP($B66, '16Codebook'!I:I, '16Codebook'!J:J)),
    _xlfn.XLOOKUP($B66, '15Codebook'!I:I, '15Codebook'!J:J),
    IF(
        TRIM(_xlfn.XLOOKUP($B66, '15Codebook'!I:I, '15Codebook'!J:J)) &lt;&gt; TRIM(_xlfn.XLOOKUP($B66, '16Codebook'!I:I, '16Codebook'!J:J)),
        _xlfn.XLOOKUP($B66, '15Codebook'!I:I, '15Codebook'!J:J),
        ""
    )
)</f>
        <v/>
      </c>
      <c r="K66" t="str">
        <f>IF(
    ISNA(_xlfn.XLOOKUP($B66, '15Codebook'!I:I, '15Codebook'!J:J)),
    _xlfn.XLOOKUP($B66, '14Codebook'!I:I, '14Codebook'!J:J),
    IF(
        TRIM(_xlfn.XLOOKUP($B66, '14Codebook'!I:I, '14Codebook'!J:J)) &lt;&gt; TRIM(_xlfn.XLOOKUP($B66, '15Codebook'!I:I, '15Codebook'!J:J)),
        _xlfn.XLOOKUP($B66, '14Codebook'!I:I, '14Codebook'!J:J),
        ""
    )
)</f>
        <v/>
      </c>
      <c r="L66" t="str">
        <f>IF(
    ISNA(_xlfn.XLOOKUP($B66, '14Codebook'!I:I, '14Codebook'!J:J)),
    _xlfn.XLOOKUP($B66, '13Codebook'!I:I, '13Codebook'!J:J),
    IF(
        TRIM(_xlfn.XLOOKUP($B66, '13Codebook'!I:I, '13Codebook'!J:J)) &lt;&gt; TRIM(_xlfn.XLOOKUP($B66, '14Codebook'!I:I, '14Codebook'!J:J)),
        _xlfn.XLOOKUP($B66, '13Codebook'!I:I, '13Codebook'!J:J),
        ""
    )
)</f>
        <v/>
      </c>
      <c r="M66" t="e">
        <f>IF(
    ISNA(_xlfn.XLOOKUP($B66, '13Codebook'!I:I, '13Codebook'!J:J)),
    _xlfn.XLOOKUP($B66, '12Codebook'!I:I, '12Codebook'!J:J),
    IF(
        TRIM(_xlfn.XLOOKUP($B66, '12Codebook'!I:I, '12Codebook'!J:J)) &lt;&gt; TRIM(_xlfn.XLOOKUP($B66, '13Codebook'!I:I, '13Codebook'!J:J)),
        _xlfn.XLOOKUP($B66, '12Codebook'!I:I, '12Codebook'!J:J),
        ""
    )
)</f>
        <v>#N/A</v>
      </c>
      <c r="N66" t="e">
        <f>IF(
    ISNA(_xlfn.XLOOKUP($B66, '12Codebook'!I:I, '12Codebook'!J:J)),
    _xlfn.XLOOKUP($B66, '11Codebook'!I:I, '11Codebook'!J:J),
    IF(
        TRIM(_xlfn.XLOOKUP($B66, '11Codebook'!I:I, '11Codebook'!J:J)) &lt;&gt; TRIM(_xlfn.XLOOKUP($B66, '12Codebook'!I:I, '12Codebook'!J:J)),
        _xlfn.XLOOKUP($B66, '11Codebook'!I:I, '11Codebook'!J:J),
        ""
    )
)</f>
        <v>#N/A</v>
      </c>
      <c r="O66" t="e">
        <f>IF(
    ISNA(_xlfn.XLOOKUP($B66, '11Codebook'!I:I, '11Codebook'!J:J)),
    _xlfn.XLOOKUP($B66, '10Codebook'!I:I, '10Codebook'!J:J),
    IF(
        TRIM(_xlfn.XLOOKUP($B66, '10Codebook'!I:I, '10Codebook'!J:J)) &lt;&gt; TRIM(_xlfn.XLOOKUP($B66, '11Codebook'!I:I, '11Codebook'!J:J)),
        _xlfn.XLOOKUP($B66, '10Codebook'!I:I, '10Codebook'!J:J),
        ""
    )
)</f>
        <v>#N/A</v>
      </c>
      <c r="P66" t="e">
        <f>IF(
    ISNA(_xlfn.XLOOKUP($B66, '10Codebook'!I:I, '10Codebook'!J:J)),
    _xlfn.XLOOKUP($B66, '09Codebook'!I:I, '09Codebook'!J:J),
    IF(
        TRIM(_xlfn.XLOOKUP($B66, '09Codebook'!I:I, '09Codebook'!J:J)) &lt;&gt; TRIM(_xlfn.XLOOKUP($B66, '10Codebook'!I:I, '10Codebook'!J:J)),
        _xlfn.XLOOKUP($B66, '09Codebook'!I:I, '09Codebook'!J:J),
        ""
    )
)</f>
        <v>#N/A</v>
      </c>
    </row>
    <row r="67" spans="1:16" x14ac:dyDescent="0.2">
      <c r="A67">
        <v>2021</v>
      </c>
      <c r="B67" t="s">
        <v>510</v>
      </c>
      <c r="C67" t="str">
        <f>_xlfn.XLOOKUP(B67,'21Codebook'!I:I,'21Codebook'!J:J)</f>
        <v>Number of returns with charitable contributions if took standard deduction</v>
      </c>
      <c r="E67" t="str">
        <f>IF(_xlfn.XLOOKUP(B67, '20Codebook'!I:I,'20Codebook'!J:J)&lt;&gt;C67, _xlfn.XLOOKUP(B67, '20Codebook'!I:I,'20Codebook'!J:J),"")</f>
        <v/>
      </c>
      <c r="F67" t="e">
        <f>IF(
    ISNA(_xlfn.XLOOKUP($B67, '20Codebook'!I:I, '20Codebook'!J:J)),
    _xlfn.XLOOKUP($B67, '19Codebook'!I:I, '19Codebook'!J:J),
    IF(
        _xlfn.XLOOKUP($B67, '19Codebook'!I:I, '19Codebook'!J:J) &lt;&gt; _xlfn.XLOOKUP($B67, '20Codebook'!I:I, '20Codebook'!J:J),
        _xlfn.XLOOKUP($B67, '19Codebook'!I:I, '19Codebook'!J:J),
        ""
    )
)</f>
        <v>#N/A</v>
      </c>
      <c r="G67" t="e">
        <f>IF(
    ISNA(_xlfn.XLOOKUP($B67, '19Codebook'!I:I, '19Codebook'!J:J)),
    _xlfn.XLOOKUP($B67, '18Codebook'!I:I, '18Codebook'!J:J),
    IF(
        TRIM(_xlfn.XLOOKUP($B67, '18Codebook'!I:I, '18Codebook'!J:J)) &lt;&gt; TRIM(_xlfn.XLOOKUP($B67, '19Codebook'!I:I, '19Codebook'!J:J)),
        _xlfn.XLOOKUP($B67, '18Codebook'!I:I, '18Codebook'!J:J),
        ""
    )
)</f>
        <v>#N/A</v>
      </c>
      <c r="H67" t="e">
        <f>IF(
    ISNA(_xlfn.XLOOKUP($B67, '18Codebook'!I:I, '18Codebook'!J:J)),
    _xlfn.XLOOKUP($B67, '17Codebook'!I:I, '17Codebook'!J:J),
    IF(
        TRIM(_xlfn.XLOOKUP($B67, '17Codebook'!I:I, '17Codebook'!J:J)) &lt;&gt; TRIM(_xlfn.XLOOKUP($B67, '18Codebook'!I:I, '18Codebook'!J:J)),
        _xlfn.XLOOKUP($B67, '17Codebook'!I:I, '17Codebook'!J:J),
        ""
    )
)</f>
        <v>#N/A</v>
      </c>
      <c r="I67" t="e">
        <f>IF(
    ISNA(_xlfn.XLOOKUP($B67, '17Codebook'!I:I, '17Codebook'!J:J)),
    _xlfn.XLOOKUP($B67, '16Codebook'!I:I, '16Codebook'!J:J),
    IF(
        TRIM(_xlfn.XLOOKUP($B67, '16Codebook'!I:I, '16Codebook'!J:J)) &lt;&gt; TRIM(_xlfn.XLOOKUP($B67, '17Codebook'!I:I, '17Codebook'!J:J)),
        _xlfn.XLOOKUP($B67, '16Codebook'!I:I, '16Codebook'!J:J),
        ""
    )
)</f>
        <v>#N/A</v>
      </c>
      <c r="J67" t="e">
        <f>IF(
    ISNA(_xlfn.XLOOKUP($B67, '16Codebook'!I:I, '16Codebook'!J:J)),
    _xlfn.XLOOKUP($B67, '15Codebook'!I:I, '15Codebook'!J:J),
    IF(
        TRIM(_xlfn.XLOOKUP($B67, '15Codebook'!I:I, '15Codebook'!J:J)) &lt;&gt; TRIM(_xlfn.XLOOKUP($B67, '16Codebook'!I:I, '16Codebook'!J:J)),
        _xlfn.XLOOKUP($B67, '15Codebook'!I:I, '15Codebook'!J:J),
        ""
    )
)</f>
        <v>#N/A</v>
      </c>
      <c r="K67" t="e">
        <f>IF(
    ISNA(_xlfn.XLOOKUP($B67, '15Codebook'!I:I, '15Codebook'!J:J)),
    _xlfn.XLOOKUP($B67, '14Codebook'!I:I, '14Codebook'!J:J),
    IF(
        TRIM(_xlfn.XLOOKUP($B67, '14Codebook'!I:I, '14Codebook'!J:J)) &lt;&gt; TRIM(_xlfn.XLOOKUP($B67, '15Codebook'!I:I, '15Codebook'!J:J)),
        _xlfn.XLOOKUP($B67, '14Codebook'!I:I, '14Codebook'!J:J),
        ""
    )
)</f>
        <v>#N/A</v>
      </c>
      <c r="L67" t="e">
        <f>IF(
    ISNA(_xlfn.XLOOKUP($B67, '14Codebook'!I:I, '14Codebook'!J:J)),
    _xlfn.XLOOKUP($B67, '13Codebook'!I:I, '13Codebook'!J:J),
    IF(
        TRIM(_xlfn.XLOOKUP($B67, '13Codebook'!I:I, '13Codebook'!J:J)) &lt;&gt; TRIM(_xlfn.XLOOKUP($B67, '14Codebook'!I:I, '14Codebook'!J:J)),
        _xlfn.XLOOKUP($B67, '13Codebook'!I:I, '13Codebook'!J:J),
        ""
    )
)</f>
        <v>#N/A</v>
      </c>
      <c r="M67" t="e">
        <f>IF(
    ISNA(_xlfn.XLOOKUP($B67, '13Codebook'!I:I, '13Codebook'!J:J)),
    _xlfn.XLOOKUP($B67, '12Codebook'!I:I, '12Codebook'!J:J),
    IF(
        TRIM(_xlfn.XLOOKUP($B67, '12Codebook'!I:I, '12Codebook'!J:J)) &lt;&gt; TRIM(_xlfn.XLOOKUP($B67, '13Codebook'!I:I, '13Codebook'!J:J)),
        _xlfn.XLOOKUP($B67, '12Codebook'!I:I, '12Codebook'!J:J),
        ""
    )
)</f>
        <v>#N/A</v>
      </c>
      <c r="N67" t="e">
        <f>IF(
    ISNA(_xlfn.XLOOKUP($B67, '12Codebook'!I:I, '12Codebook'!J:J)),
    _xlfn.XLOOKUP($B67, '11Codebook'!I:I, '11Codebook'!J:J),
    IF(
        TRIM(_xlfn.XLOOKUP($B67, '11Codebook'!I:I, '11Codebook'!J:J)) &lt;&gt; TRIM(_xlfn.XLOOKUP($B67, '12Codebook'!I:I, '12Codebook'!J:J)),
        _xlfn.XLOOKUP($B67, '11Codebook'!I:I, '11Codebook'!J:J),
        ""
    )
)</f>
        <v>#N/A</v>
      </c>
      <c r="O67" t="e">
        <f>IF(
    ISNA(_xlfn.XLOOKUP($B67, '11Codebook'!I:I, '11Codebook'!J:J)),
    _xlfn.XLOOKUP($B67, '10Codebook'!I:I, '10Codebook'!J:J),
    IF(
        TRIM(_xlfn.XLOOKUP($B67, '10Codebook'!I:I, '10Codebook'!J:J)) &lt;&gt; TRIM(_xlfn.XLOOKUP($B67, '11Codebook'!I:I, '11Codebook'!J:J)),
        _xlfn.XLOOKUP($B67, '10Codebook'!I:I, '10Codebook'!J:J),
        ""
    )
)</f>
        <v>#N/A</v>
      </c>
      <c r="P67" t="e">
        <f>IF(
    ISNA(_xlfn.XLOOKUP($B67, '10Codebook'!I:I, '10Codebook'!J:J)),
    _xlfn.XLOOKUP($B67, '09Codebook'!I:I, '09Codebook'!J:J),
    IF(
        TRIM(_xlfn.XLOOKUP($B67, '09Codebook'!I:I, '09Codebook'!J:J)) &lt;&gt; TRIM(_xlfn.XLOOKUP($B67, '10Codebook'!I:I, '10Codebook'!J:J)),
        _xlfn.XLOOKUP($B67, '09Codebook'!I:I, '09Codebook'!J:J),
        ""
    )
)</f>
        <v>#N/A</v>
      </c>
    </row>
    <row r="68" spans="1:16" x14ac:dyDescent="0.2">
      <c r="A68">
        <v>2021</v>
      </c>
      <c r="B68" t="s">
        <v>511</v>
      </c>
      <c r="C68" t="str">
        <f>_xlfn.XLOOKUP(B68,'21Codebook'!I:I,'21Codebook'!J:J)</f>
        <v>Charitable contributions if took standard deduction</v>
      </c>
      <c r="E68" t="str">
        <f>IF(_xlfn.XLOOKUP(B68, '20Codebook'!I:I,'20Codebook'!J:J)&lt;&gt;C68, _xlfn.XLOOKUP(B68, '20Codebook'!I:I,'20Codebook'!J:J),"")</f>
        <v/>
      </c>
      <c r="F68" t="e">
        <f>IF(
    ISNA(_xlfn.XLOOKUP($B68, '20Codebook'!I:I, '20Codebook'!J:J)),
    _xlfn.XLOOKUP($B68, '19Codebook'!I:I, '19Codebook'!J:J),
    IF(
        _xlfn.XLOOKUP($B68, '19Codebook'!I:I, '19Codebook'!J:J) &lt;&gt; _xlfn.XLOOKUP($B68, '20Codebook'!I:I, '20Codebook'!J:J),
        _xlfn.XLOOKUP($B68, '19Codebook'!I:I, '19Codebook'!J:J),
        ""
    )
)</f>
        <v>#N/A</v>
      </c>
      <c r="G68" t="e">
        <f>IF(
    ISNA(_xlfn.XLOOKUP($B68, '19Codebook'!I:I, '19Codebook'!J:J)),
    _xlfn.XLOOKUP($B68, '18Codebook'!I:I, '18Codebook'!J:J),
    IF(
        TRIM(_xlfn.XLOOKUP($B68, '18Codebook'!I:I, '18Codebook'!J:J)) &lt;&gt; TRIM(_xlfn.XLOOKUP($B68, '19Codebook'!I:I, '19Codebook'!J:J)),
        _xlfn.XLOOKUP($B68, '18Codebook'!I:I, '18Codebook'!J:J),
        ""
    )
)</f>
        <v>#N/A</v>
      </c>
      <c r="H68" t="e">
        <f>IF(
    ISNA(_xlfn.XLOOKUP($B68, '18Codebook'!I:I, '18Codebook'!J:J)),
    _xlfn.XLOOKUP($B68, '17Codebook'!I:I, '17Codebook'!J:J),
    IF(
        TRIM(_xlfn.XLOOKUP($B68, '17Codebook'!I:I, '17Codebook'!J:J)) &lt;&gt; TRIM(_xlfn.XLOOKUP($B68, '18Codebook'!I:I, '18Codebook'!J:J)),
        _xlfn.XLOOKUP($B68, '17Codebook'!I:I, '17Codebook'!J:J),
        ""
    )
)</f>
        <v>#N/A</v>
      </c>
      <c r="I68" t="e">
        <f>IF(
    ISNA(_xlfn.XLOOKUP($B68, '17Codebook'!I:I, '17Codebook'!J:J)),
    _xlfn.XLOOKUP($B68, '16Codebook'!I:I, '16Codebook'!J:J),
    IF(
        TRIM(_xlfn.XLOOKUP($B68, '16Codebook'!I:I, '16Codebook'!J:J)) &lt;&gt; TRIM(_xlfn.XLOOKUP($B68, '17Codebook'!I:I, '17Codebook'!J:J)),
        _xlfn.XLOOKUP($B68, '16Codebook'!I:I, '16Codebook'!J:J),
        ""
    )
)</f>
        <v>#N/A</v>
      </c>
      <c r="J68" t="e">
        <f>IF(
    ISNA(_xlfn.XLOOKUP($B68, '16Codebook'!I:I, '16Codebook'!J:J)),
    _xlfn.XLOOKUP($B68, '15Codebook'!I:I, '15Codebook'!J:J),
    IF(
        TRIM(_xlfn.XLOOKUP($B68, '15Codebook'!I:I, '15Codebook'!J:J)) &lt;&gt; TRIM(_xlfn.XLOOKUP($B68, '16Codebook'!I:I, '16Codebook'!J:J)),
        _xlfn.XLOOKUP($B68, '15Codebook'!I:I, '15Codebook'!J:J),
        ""
    )
)</f>
        <v>#N/A</v>
      </c>
      <c r="K68" t="e">
        <f>IF(
    ISNA(_xlfn.XLOOKUP($B68, '15Codebook'!I:I, '15Codebook'!J:J)),
    _xlfn.XLOOKUP($B68, '14Codebook'!I:I, '14Codebook'!J:J),
    IF(
        TRIM(_xlfn.XLOOKUP($B68, '14Codebook'!I:I, '14Codebook'!J:J)) &lt;&gt; TRIM(_xlfn.XLOOKUP($B68, '15Codebook'!I:I, '15Codebook'!J:J)),
        _xlfn.XLOOKUP($B68, '14Codebook'!I:I, '14Codebook'!J:J),
        ""
    )
)</f>
        <v>#N/A</v>
      </c>
      <c r="L68" t="e">
        <f>IF(
    ISNA(_xlfn.XLOOKUP($B68, '14Codebook'!I:I, '14Codebook'!J:J)),
    _xlfn.XLOOKUP($B68, '13Codebook'!I:I, '13Codebook'!J:J),
    IF(
        TRIM(_xlfn.XLOOKUP($B68, '13Codebook'!I:I, '13Codebook'!J:J)) &lt;&gt; TRIM(_xlfn.XLOOKUP($B68, '14Codebook'!I:I, '14Codebook'!J:J)),
        _xlfn.XLOOKUP($B68, '13Codebook'!I:I, '13Codebook'!J:J),
        ""
    )
)</f>
        <v>#N/A</v>
      </c>
      <c r="M68" t="e">
        <f>IF(
    ISNA(_xlfn.XLOOKUP($B68, '13Codebook'!I:I, '13Codebook'!J:J)),
    _xlfn.XLOOKUP($B68, '12Codebook'!I:I, '12Codebook'!J:J),
    IF(
        TRIM(_xlfn.XLOOKUP($B68, '12Codebook'!I:I, '12Codebook'!J:J)) &lt;&gt; TRIM(_xlfn.XLOOKUP($B68, '13Codebook'!I:I, '13Codebook'!J:J)),
        _xlfn.XLOOKUP($B68, '12Codebook'!I:I, '12Codebook'!J:J),
        ""
    )
)</f>
        <v>#N/A</v>
      </c>
      <c r="N68" t="e">
        <f>IF(
    ISNA(_xlfn.XLOOKUP($B68, '12Codebook'!I:I, '12Codebook'!J:J)),
    _xlfn.XLOOKUP($B68, '11Codebook'!I:I, '11Codebook'!J:J),
    IF(
        TRIM(_xlfn.XLOOKUP($B68, '11Codebook'!I:I, '11Codebook'!J:J)) &lt;&gt; TRIM(_xlfn.XLOOKUP($B68, '12Codebook'!I:I, '12Codebook'!J:J)),
        _xlfn.XLOOKUP($B68, '11Codebook'!I:I, '11Codebook'!J:J),
        ""
    )
)</f>
        <v>#N/A</v>
      </c>
      <c r="O68" t="e">
        <f>IF(
    ISNA(_xlfn.XLOOKUP($B68, '11Codebook'!I:I, '11Codebook'!J:J)),
    _xlfn.XLOOKUP($B68, '10Codebook'!I:I, '10Codebook'!J:J),
    IF(
        TRIM(_xlfn.XLOOKUP($B68, '10Codebook'!I:I, '10Codebook'!J:J)) &lt;&gt; TRIM(_xlfn.XLOOKUP($B68, '11Codebook'!I:I, '11Codebook'!J:J)),
        _xlfn.XLOOKUP($B68, '10Codebook'!I:I, '10Codebook'!J:J),
        ""
    )
)</f>
        <v>#N/A</v>
      </c>
      <c r="P68" t="e">
        <f>IF(
    ISNA(_xlfn.XLOOKUP($B68, '10Codebook'!I:I, '10Codebook'!J:J)),
    _xlfn.XLOOKUP($B68, '09Codebook'!I:I, '09Codebook'!J:J),
    IF(
        TRIM(_xlfn.XLOOKUP($B68, '09Codebook'!I:I, '09Codebook'!J:J)) &lt;&gt; TRIM(_xlfn.XLOOKUP($B68, '10Codebook'!I:I, '10Codebook'!J:J)),
        _xlfn.XLOOKUP($B68, '09Codebook'!I:I, '09Codebook'!J:J),
        ""
    )
)</f>
        <v>#N/A</v>
      </c>
    </row>
    <row r="69" spans="1:16" x14ac:dyDescent="0.2">
      <c r="A69">
        <v>2021</v>
      </c>
      <c r="B69" t="s">
        <v>512</v>
      </c>
      <c r="C69" t="str">
        <f>_xlfn.XLOOKUP(B69,'21Codebook'!I:I,'21Codebook'!J:J)</f>
        <v>Number of returns with total standard deduction</v>
      </c>
      <c r="E69" t="str">
        <f>IF(_xlfn.XLOOKUP(B69, '20Codebook'!I:I,'20Codebook'!J:J)&lt;&gt;C69, _xlfn.XLOOKUP(B69, '20Codebook'!I:I,'20Codebook'!J:J),"")</f>
        <v/>
      </c>
      <c r="F69" t="str">
        <f>IF(
    ISNA(_xlfn.XLOOKUP($B69, '20Codebook'!I:I, '20Codebook'!J:J)),
    _xlfn.XLOOKUP($B69, '19Codebook'!I:I, '19Codebook'!J:J),
    IF(
        _xlfn.XLOOKUP($B69, '19Codebook'!I:I, '19Codebook'!J:J) &lt;&gt; _xlfn.XLOOKUP($B69, '20Codebook'!I:I, '20Codebook'!J:J),
        _xlfn.XLOOKUP($B69, '19Codebook'!I:I, '19Codebook'!J:J),
        ""
    )
)</f>
        <v/>
      </c>
      <c r="G69" t="str">
        <f>IF(
    ISNA(_xlfn.XLOOKUP($B69, '19Codebook'!I:I, '19Codebook'!J:J)),
    _xlfn.XLOOKUP($B69, '18Codebook'!I:I, '18Codebook'!J:J),
    IF(
        TRIM(_xlfn.XLOOKUP($B69, '18Codebook'!I:I, '18Codebook'!J:J)) &lt;&gt; TRIM(_xlfn.XLOOKUP($B69, '19Codebook'!I:I, '19Codebook'!J:J)),
        _xlfn.XLOOKUP($B69, '18Codebook'!I:I, '18Codebook'!J:J),
        ""
    )
)</f>
        <v/>
      </c>
      <c r="H69" t="e">
        <f>IF(
    ISNA(_xlfn.XLOOKUP($B69, '18Codebook'!I:I, '18Codebook'!J:J)),
    _xlfn.XLOOKUP($B69, '17Codebook'!I:I, '17Codebook'!J:J),
    IF(
        TRIM(_xlfn.XLOOKUP($B69, '17Codebook'!I:I, '17Codebook'!J:J)) &lt;&gt; TRIM(_xlfn.XLOOKUP($B69, '18Codebook'!I:I, '18Codebook'!J:J)),
        _xlfn.XLOOKUP($B69, '17Codebook'!I:I, '17Codebook'!J:J),
        ""
    )
)</f>
        <v>#N/A</v>
      </c>
      <c r="I69" t="e">
        <f>IF(
    ISNA(_xlfn.XLOOKUP($B69, '17Codebook'!I:I, '17Codebook'!J:J)),
    _xlfn.XLOOKUP($B69, '16Codebook'!I:I, '16Codebook'!J:J),
    IF(
        TRIM(_xlfn.XLOOKUP($B69, '16Codebook'!I:I, '16Codebook'!J:J)) &lt;&gt; TRIM(_xlfn.XLOOKUP($B69, '17Codebook'!I:I, '17Codebook'!J:J)),
        _xlfn.XLOOKUP($B69, '16Codebook'!I:I, '16Codebook'!J:J),
        ""
    )
)</f>
        <v>#N/A</v>
      </c>
      <c r="J69" t="e">
        <f>IF(
    ISNA(_xlfn.XLOOKUP($B69, '16Codebook'!I:I, '16Codebook'!J:J)),
    _xlfn.XLOOKUP($B69, '15Codebook'!I:I, '15Codebook'!J:J),
    IF(
        TRIM(_xlfn.XLOOKUP($B69, '15Codebook'!I:I, '15Codebook'!J:J)) &lt;&gt; TRIM(_xlfn.XLOOKUP($B69, '16Codebook'!I:I, '16Codebook'!J:J)),
        _xlfn.XLOOKUP($B69, '15Codebook'!I:I, '15Codebook'!J:J),
        ""
    )
)</f>
        <v>#N/A</v>
      </c>
      <c r="K69" t="e">
        <f>IF(
    ISNA(_xlfn.XLOOKUP($B69, '15Codebook'!I:I, '15Codebook'!J:J)),
    _xlfn.XLOOKUP($B69, '14Codebook'!I:I, '14Codebook'!J:J),
    IF(
        TRIM(_xlfn.XLOOKUP($B69, '14Codebook'!I:I, '14Codebook'!J:J)) &lt;&gt; TRIM(_xlfn.XLOOKUP($B69, '15Codebook'!I:I, '15Codebook'!J:J)),
        _xlfn.XLOOKUP($B69, '14Codebook'!I:I, '14Codebook'!J:J),
        ""
    )
)</f>
        <v>#N/A</v>
      </c>
      <c r="L69" t="e">
        <f>IF(
    ISNA(_xlfn.XLOOKUP($B69, '14Codebook'!I:I, '14Codebook'!J:J)),
    _xlfn.XLOOKUP($B69, '13Codebook'!I:I, '13Codebook'!J:J),
    IF(
        TRIM(_xlfn.XLOOKUP($B69, '13Codebook'!I:I, '13Codebook'!J:J)) &lt;&gt; TRIM(_xlfn.XLOOKUP($B69, '14Codebook'!I:I, '14Codebook'!J:J)),
        _xlfn.XLOOKUP($B69, '13Codebook'!I:I, '13Codebook'!J:J),
        ""
    )
)</f>
        <v>#N/A</v>
      </c>
      <c r="M69" t="e">
        <f>IF(
    ISNA(_xlfn.XLOOKUP($B69, '13Codebook'!I:I, '13Codebook'!J:J)),
    _xlfn.XLOOKUP($B69, '12Codebook'!I:I, '12Codebook'!J:J),
    IF(
        TRIM(_xlfn.XLOOKUP($B69, '12Codebook'!I:I, '12Codebook'!J:J)) &lt;&gt; TRIM(_xlfn.XLOOKUP($B69, '13Codebook'!I:I, '13Codebook'!J:J)),
        _xlfn.XLOOKUP($B69, '12Codebook'!I:I, '12Codebook'!J:J),
        ""
    )
)</f>
        <v>#N/A</v>
      </c>
      <c r="N69" t="e">
        <f>IF(
    ISNA(_xlfn.XLOOKUP($B69, '12Codebook'!I:I, '12Codebook'!J:J)),
    _xlfn.XLOOKUP($B69, '11Codebook'!I:I, '11Codebook'!J:J),
    IF(
        TRIM(_xlfn.XLOOKUP($B69, '11Codebook'!I:I, '11Codebook'!J:J)) &lt;&gt; TRIM(_xlfn.XLOOKUP($B69, '12Codebook'!I:I, '12Codebook'!J:J)),
        _xlfn.XLOOKUP($B69, '11Codebook'!I:I, '11Codebook'!J:J),
        ""
    )
)</f>
        <v>#N/A</v>
      </c>
      <c r="O69" t="e">
        <f>IF(
    ISNA(_xlfn.XLOOKUP($B69, '11Codebook'!I:I, '11Codebook'!J:J)),
    _xlfn.XLOOKUP($B69, '10Codebook'!I:I, '10Codebook'!J:J),
    IF(
        TRIM(_xlfn.XLOOKUP($B69, '10Codebook'!I:I, '10Codebook'!J:J)) &lt;&gt; TRIM(_xlfn.XLOOKUP($B69, '11Codebook'!I:I, '11Codebook'!J:J)),
        _xlfn.XLOOKUP($B69, '10Codebook'!I:I, '10Codebook'!J:J),
        ""
    )
)</f>
        <v>#N/A</v>
      </c>
      <c r="P69" t="e">
        <f>IF(
    ISNA(_xlfn.XLOOKUP($B69, '10Codebook'!I:I, '10Codebook'!J:J)),
    _xlfn.XLOOKUP($B69, '09Codebook'!I:I, '09Codebook'!J:J),
    IF(
        TRIM(_xlfn.XLOOKUP($B69, '09Codebook'!I:I, '09Codebook'!J:J)) &lt;&gt; TRIM(_xlfn.XLOOKUP($B69, '10Codebook'!I:I, '10Codebook'!J:J)),
        _xlfn.XLOOKUP($B69, '09Codebook'!I:I, '09Codebook'!J:J),
        ""
    )
)</f>
        <v>#N/A</v>
      </c>
    </row>
    <row r="70" spans="1:16" x14ac:dyDescent="0.2">
      <c r="A70">
        <v>2021</v>
      </c>
      <c r="B70" t="s">
        <v>513</v>
      </c>
      <c r="C70" t="str">
        <f>_xlfn.XLOOKUP(B70,'21Codebook'!I:I,'21Codebook'!J:J)</f>
        <v>Total standard deduction amount</v>
      </c>
      <c r="E70" t="str">
        <f>IF(_xlfn.XLOOKUP(B70, '20Codebook'!I:I,'20Codebook'!J:J)&lt;&gt;C70, _xlfn.XLOOKUP(B70, '20Codebook'!I:I,'20Codebook'!J:J),"")</f>
        <v/>
      </c>
      <c r="F70" t="str">
        <f>IF(
    ISNA(_xlfn.XLOOKUP($B70, '20Codebook'!I:I, '20Codebook'!J:J)),
    _xlfn.XLOOKUP($B70, '19Codebook'!I:I, '19Codebook'!J:J),
    IF(
        _xlfn.XLOOKUP($B70, '19Codebook'!I:I, '19Codebook'!J:J) &lt;&gt; _xlfn.XLOOKUP($B70, '20Codebook'!I:I, '20Codebook'!J:J),
        _xlfn.XLOOKUP($B70, '19Codebook'!I:I, '19Codebook'!J:J),
        ""
    )
)</f>
        <v/>
      </c>
      <c r="G70" t="str">
        <f>IF(
    ISNA(_xlfn.XLOOKUP($B70, '19Codebook'!I:I, '19Codebook'!J:J)),
    _xlfn.XLOOKUP($B70, '18Codebook'!I:I, '18Codebook'!J:J),
    IF(
        TRIM(_xlfn.XLOOKUP($B70, '18Codebook'!I:I, '18Codebook'!J:J)) &lt;&gt; TRIM(_xlfn.XLOOKUP($B70, '19Codebook'!I:I, '19Codebook'!J:J)),
        _xlfn.XLOOKUP($B70, '18Codebook'!I:I, '18Codebook'!J:J),
        ""
    )
)</f>
        <v/>
      </c>
      <c r="H70" t="e">
        <f>IF(
    ISNA(_xlfn.XLOOKUP($B70, '18Codebook'!I:I, '18Codebook'!J:J)),
    _xlfn.XLOOKUP($B70, '17Codebook'!I:I, '17Codebook'!J:J),
    IF(
        TRIM(_xlfn.XLOOKUP($B70, '17Codebook'!I:I, '17Codebook'!J:J)) &lt;&gt; TRIM(_xlfn.XLOOKUP($B70, '18Codebook'!I:I, '18Codebook'!J:J)),
        _xlfn.XLOOKUP($B70, '17Codebook'!I:I, '17Codebook'!J:J),
        ""
    )
)</f>
        <v>#N/A</v>
      </c>
      <c r="I70" t="e">
        <f>IF(
    ISNA(_xlfn.XLOOKUP($B70, '17Codebook'!I:I, '17Codebook'!J:J)),
    _xlfn.XLOOKUP($B70, '16Codebook'!I:I, '16Codebook'!J:J),
    IF(
        TRIM(_xlfn.XLOOKUP($B70, '16Codebook'!I:I, '16Codebook'!J:J)) &lt;&gt; TRIM(_xlfn.XLOOKUP($B70, '17Codebook'!I:I, '17Codebook'!J:J)),
        _xlfn.XLOOKUP($B70, '16Codebook'!I:I, '16Codebook'!J:J),
        ""
    )
)</f>
        <v>#N/A</v>
      </c>
      <c r="J70" t="e">
        <f>IF(
    ISNA(_xlfn.XLOOKUP($B70, '16Codebook'!I:I, '16Codebook'!J:J)),
    _xlfn.XLOOKUP($B70, '15Codebook'!I:I, '15Codebook'!J:J),
    IF(
        TRIM(_xlfn.XLOOKUP($B70, '15Codebook'!I:I, '15Codebook'!J:J)) &lt;&gt; TRIM(_xlfn.XLOOKUP($B70, '16Codebook'!I:I, '16Codebook'!J:J)),
        _xlfn.XLOOKUP($B70, '15Codebook'!I:I, '15Codebook'!J:J),
        ""
    )
)</f>
        <v>#N/A</v>
      </c>
      <c r="K70" t="e">
        <f>IF(
    ISNA(_xlfn.XLOOKUP($B70, '15Codebook'!I:I, '15Codebook'!J:J)),
    _xlfn.XLOOKUP($B70, '14Codebook'!I:I, '14Codebook'!J:J),
    IF(
        TRIM(_xlfn.XLOOKUP($B70, '14Codebook'!I:I, '14Codebook'!J:J)) &lt;&gt; TRIM(_xlfn.XLOOKUP($B70, '15Codebook'!I:I, '15Codebook'!J:J)),
        _xlfn.XLOOKUP($B70, '14Codebook'!I:I, '14Codebook'!J:J),
        ""
    )
)</f>
        <v>#N/A</v>
      </c>
      <c r="L70" t="e">
        <f>IF(
    ISNA(_xlfn.XLOOKUP($B70, '14Codebook'!I:I, '14Codebook'!J:J)),
    _xlfn.XLOOKUP($B70, '13Codebook'!I:I, '13Codebook'!J:J),
    IF(
        TRIM(_xlfn.XLOOKUP($B70, '13Codebook'!I:I, '13Codebook'!J:J)) &lt;&gt; TRIM(_xlfn.XLOOKUP($B70, '14Codebook'!I:I, '14Codebook'!J:J)),
        _xlfn.XLOOKUP($B70, '13Codebook'!I:I, '13Codebook'!J:J),
        ""
    )
)</f>
        <v>#N/A</v>
      </c>
      <c r="M70" t="e">
        <f>IF(
    ISNA(_xlfn.XLOOKUP($B70, '13Codebook'!I:I, '13Codebook'!J:J)),
    _xlfn.XLOOKUP($B70, '12Codebook'!I:I, '12Codebook'!J:J),
    IF(
        TRIM(_xlfn.XLOOKUP($B70, '12Codebook'!I:I, '12Codebook'!J:J)) &lt;&gt; TRIM(_xlfn.XLOOKUP($B70, '13Codebook'!I:I, '13Codebook'!J:J)),
        _xlfn.XLOOKUP($B70, '12Codebook'!I:I, '12Codebook'!J:J),
        ""
    )
)</f>
        <v>#N/A</v>
      </c>
      <c r="N70" t="e">
        <f>IF(
    ISNA(_xlfn.XLOOKUP($B70, '12Codebook'!I:I, '12Codebook'!J:J)),
    _xlfn.XLOOKUP($B70, '11Codebook'!I:I, '11Codebook'!J:J),
    IF(
        TRIM(_xlfn.XLOOKUP($B70, '11Codebook'!I:I, '11Codebook'!J:J)) &lt;&gt; TRIM(_xlfn.XLOOKUP($B70, '12Codebook'!I:I, '12Codebook'!J:J)),
        _xlfn.XLOOKUP($B70, '11Codebook'!I:I, '11Codebook'!J:J),
        ""
    )
)</f>
        <v>#N/A</v>
      </c>
      <c r="O70" t="e">
        <f>IF(
    ISNA(_xlfn.XLOOKUP($B70, '11Codebook'!I:I, '11Codebook'!J:J)),
    _xlfn.XLOOKUP($B70, '10Codebook'!I:I, '10Codebook'!J:J),
    IF(
        TRIM(_xlfn.XLOOKUP($B70, '10Codebook'!I:I, '10Codebook'!J:J)) &lt;&gt; TRIM(_xlfn.XLOOKUP($B70, '11Codebook'!I:I, '11Codebook'!J:J)),
        _xlfn.XLOOKUP($B70, '10Codebook'!I:I, '10Codebook'!J:J),
        ""
    )
)</f>
        <v>#N/A</v>
      </c>
      <c r="P70" t="e">
        <f>IF(
    ISNA(_xlfn.XLOOKUP($B70, '10Codebook'!I:I, '10Codebook'!J:J)),
    _xlfn.XLOOKUP($B70, '09Codebook'!I:I, '09Codebook'!J:J),
    IF(
        TRIM(_xlfn.XLOOKUP($B70, '09Codebook'!I:I, '09Codebook'!J:J)) &lt;&gt; TRIM(_xlfn.XLOOKUP($B70, '10Codebook'!I:I, '10Codebook'!J:J)),
        _xlfn.XLOOKUP($B70, '09Codebook'!I:I, '09Codebook'!J:J),
        ""
    )
)</f>
        <v>#N/A</v>
      </c>
    </row>
    <row r="71" spans="1:16" x14ac:dyDescent="0.2">
      <c r="A71">
        <v>2021</v>
      </c>
      <c r="B71" t="s">
        <v>514</v>
      </c>
      <c r="C71" t="str">
        <f>_xlfn.XLOOKUP(B71,'21Codebook'!I:I,'21Codebook'!J:J)</f>
        <v>Number of returns with basic standard deduction</v>
      </c>
      <c r="E71" t="str">
        <f>IF(_xlfn.XLOOKUP(B71, '20Codebook'!I:I,'20Codebook'!J:J)&lt;&gt;C71, _xlfn.XLOOKUP(B71, '20Codebook'!I:I,'20Codebook'!J:J),"")</f>
        <v/>
      </c>
      <c r="F71" t="str">
        <f>IF(
    ISNA(_xlfn.XLOOKUP($B71, '20Codebook'!I:I, '20Codebook'!J:J)),
    _xlfn.XLOOKUP($B71, '19Codebook'!I:I, '19Codebook'!J:J),
    IF(
        _xlfn.XLOOKUP($B71, '19Codebook'!I:I, '19Codebook'!J:J) &lt;&gt; _xlfn.XLOOKUP($B71, '20Codebook'!I:I, '20Codebook'!J:J),
        _xlfn.XLOOKUP($B71, '19Codebook'!I:I, '19Codebook'!J:J),
        ""
    )
)</f>
        <v/>
      </c>
      <c r="G71" t="str">
        <f>IF(
    ISNA(_xlfn.XLOOKUP($B71, '19Codebook'!I:I, '19Codebook'!J:J)),
    _xlfn.XLOOKUP($B71, '18Codebook'!I:I, '18Codebook'!J:J),
    IF(
        TRIM(_xlfn.XLOOKUP($B71, '18Codebook'!I:I, '18Codebook'!J:J)) &lt;&gt; TRIM(_xlfn.XLOOKUP($B71, '19Codebook'!I:I, '19Codebook'!J:J)),
        _xlfn.XLOOKUP($B71, '18Codebook'!I:I, '18Codebook'!J:J),
        ""
    )
)</f>
        <v/>
      </c>
      <c r="H71" t="e">
        <f>IF(
    ISNA(_xlfn.XLOOKUP($B71, '18Codebook'!I:I, '18Codebook'!J:J)),
    _xlfn.XLOOKUP($B71, '17Codebook'!I:I, '17Codebook'!J:J),
    IF(
        TRIM(_xlfn.XLOOKUP($B71, '17Codebook'!I:I, '17Codebook'!J:J)) &lt;&gt; TRIM(_xlfn.XLOOKUP($B71, '18Codebook'!I:I, '18Codebook'!J:J)),
        _xlfn.XLOOKUP($B71, '17Codebook'!I:I, '17Codebook'!J:J),
        ""
    )
)</f>
        <v>#N/A</v>
      </c>
      <c r="I71" t="e">
        <f>IF(
    ISNA(_xlfn.XLOOKUP($B71, '17Codebook'!I:I, '17Codebook'!J:J)),
    _xlfn.XLOOKUP($B71, '16Codebook'!I:I, '16Codebook'!J:J),
    IF(
        TRIM(_xlfn.XLOOKUP($B71, '16Codebook'!I:I, '16Codebook'!J:J)) &lt;&gt; TRIM(_xlfn.XLOOKUP($B71, '17Codebook'!I:I, '17Codebook'!J:J)),
        _xlfn.XLOOKUP($B71, '16Codebook'!I:I, '16Codebook'!J:J),
        ""
    )
)</f>
        <v>#N/A</v>
      </c>
      <c r="J71" t="e">
        <f>IF(
    ISNA(_xlfn.XLOOKUP($B71, '16Codebook'!I:I, '16Codebook'!J:J)),
    _xlfn.XLOOKUP($B71, '15Codebook'!I:I, '15Codebook'!J:J),
    IF(
        TRIM(_xlfn.XLOOKUP($B71, '15Codebook'!I:I, '15Codebook'!J:J)) &lt;&gt; TRIM(_xlfn.XLOOKUP($B71, '16Codebook'!I:I, '16Codebook'!J:J)),
        _xlfn.XLOOKUP($B71, '15Codebook'!I:I, '15Codebook'!J:J),
        ""
    )
)</f>
        <v>#N/A</v>
      </c>
      <c r="K71" t="e">
        <f>IF(
    ISNA(_xlfn.XLOOKUP($B71, '15Codebook'!I:I, '15Codebook'!J:J)),
    _xlfn.XLOOKUP($B71, '14Codebook'!I:I, '14Codebook'!J:J),
    IF(
        TRIM(_xlfn.XLOOKUP($B71, '14Codebook'!I:I, '14Codebook'!J:J)) &lt;&gt; TRIM(_xlfn.XLOOKUP($B71, '15Codebook'!I:I, '15Codebook'!J:J)),
        _xlfn.XLOOKUP($B71, '14Codebook'!I:I, '14Codebook'!J:J),
        ""
    )
)</f>
        <v>#N/A</v>
      </c>
      <c r="L71" t="e">
        <f>IF(
    ISNA(_xlfn.XLOOKUP($B71, '14Codebook'!I:I, '14Codebook'!J:J)),
    _xlfn.XLOOKUP($B71, '13Codebook'!I:I, '13Codebook'!J:J),
    IF(
        TRIM(_xlfn.XLOOKUP($B71, '13Codebook'!I:I, '13Codebook'!J:J)) &lt;&gt; TRIM(_xlfn.XLOOKUP($B71, '14Codebook'!I:I, '14Codebook'!J:J)),
        _xlfn.XLOOKUP($B71, '13Codebook'!I:I, '13Codebook'!J:J),
        ""
    )
)</f>
        <v>#N/A</v>
      </c>
      <c r="M71" t="e">
        <f>IF(
    ISNA(_xlfn.XLOOKUP($B71, '13Codebook'!I:I, '13Codebook'!J:J)),
    _xlfn.XLOOKUP($B71, '12Codebook'!I:I, '12Codebook'!J:J),
    IF(
        TRIM(_xlfn.XLOOKUP($B71, '12Codebook'!I:I, '12Codebook'!J:J)) &lt;&gt; TRIM(_xlfn.XLOOKUP($B71, '13Codebook'!I:I, '13Codebook'!J:J)),
        _xlfn.XLOOKUP($B71, '12Codebook'!I:I, '12Codebook'!J:J),
        ""
    )
)</f>
        <v>#N/A</v>
      </c>
      <c r="N71" t="e">
        <f>IF(
    ISNA(_xlfn.XLOOKUP($B71, '12Codebook'!I:I, '12Codebook'!J:J)),
    _xlfn.XLOOKUP($B71, '11Codebook'!I:I, '11Codebook'!J:J),
    IF(
        TRIM(_xlfn.XLOOKUP($B71, '11Codebook'!I:I, '11Codebook'!J:J)) &lt;&gt; TRIM(_xlfn.XLOOKUP($B71, '12Codebook'!I:I, '12Codebook'!J:J)),
        _xlfn.XLOOKUP($B71, '11Codebook'!I:I, '11Codebook'!J:J),
        ""
    )
)</f>
        <v>#N/A</v>
      </c>
      <c r="O71" t="e">
        <f>IF(
    ISNA(_xlfn.XLOOKUP($B71, '11Codebook'!I:I, '11Codebook'!J:J)),
    _xlfn.XLOOKUP($B71, '10Codebook'!I:I, '10Codebook'!J:J),
    IF(
        TRIM(_xlfn.XLOOKUP($B71, '10Codebook'!I:I, '10Codebook'!J:J)) &lt;&gt; TRIM(_xlfn.XLOOKUP($B71, '11Codebook'!I:I, '11Codebook'!J:J)),
        _xlfn.XLOOKUP($B71, '10Codebook'!I:I, '10Codebook'!J:J),
        ""
    )
)</f>
        <v>#N/A</v>
      </c>
      <c r="P71" t="e">
        <f>IF(
    ISNA(_xlfn.XLOOKUP($B71, '10Codebook'!I:I, '10Codebook'!J:J)),
    _xlfn.XLOOKUP($B71, '09Codebook'!I:I, '09Codebook'!J:J),
    IF(
        TRIM(_xlfn.XLOOKUP($B71, '09Codebook'!I:I, '09Codebook'!J:J)) &lt;&gt; TRIM(_xlfn.XLOOKUP($B71, '10Codebook'!I:I, '10Codebook'!J:J)),
        _xlfn.XLOOKUP($B71, '09Codebook'!I:I, '09Codebook'!J:J),
        ""
    )
)</f>
        <v>#N/A</v>
      </c>
    </row>
    <row r="72" spans="1:16" x14ac:dyDescent="0.2">
      <c r="A72">
        <v>2021</v>
      </c>
      <c r="B72" t="s">
        <v>515</v>
      </c>
      <c r="C72" t="str">
        <f>_xlfn.XLOOKUP(B72,'21Codebook'!I:I,'21Codebook'!J:J)</f>
        <v>Basic standard deduction amount</v>
      </c>
      <c r="E72" t="str">
        <f>IF(_xlfn.XLOOKUP(B72, '20Codebook'!I:I,'20Codebook'!J:J)&lt;&gt;C72, _xlfn.XLOOKUP(B72, '20Codebook'!I:I,'20Codebook'!J:J),"")</f>
        <v/>
      </c>
      <c r="F72" t="str">
        <f>IF(
    ISNA(_xlfn.XLOOKUP($B72, '20Codebook'!I:I, '20Codebook'!J:J)),
    _xlfn.XLOOKUP($B72, '19Codebook'!I:I, '19Codebook'!J:J),
    IF(
        _xlfn.XLOOKUP($B72, '19Codebook'!I:I, '19Codebook'!J:J) &lt;&gt; _xlfn.XLOOKUP($B72, '20Codebook'!I:I, '20Codebook'!J:J),
        _xlfn.XLOOKUP($B72, '19Codebook'!I:I, '19Codebook'!J:J),
        ""
    )
)</f>
        <v/>
      </c>
      <c r="G72" t="str">
        <f>IF(
    ISNA(_xlfn.XLOOKUP($B72, '19Codebook'!I:I, '19Codebook'!J:J)),
    _xlfn.XLOOKUP($B72, '18Codebook'!I:I, '18Codebook'!J:J),
    IF(
        TRIM(_xlfn.XLOOKUP($B72, '18Codebook'!I:I, '18Codebook'!J:J)) &lt;&gt; TRIM(_xlfn.XLOOKUP($B72, '19Codebook'!I:I, '19Codebook'!J:J)),
        _xlfn.XLOOKUP($B72, '18Codebook'!I:I, '18Codebook'!J:J),
        ""
    )
)</f>
        <v/>
      </c>
      <c r="H72" t="e">
        <f>IF(
    ISNA(_xlfn.XLOOKUP($B72, '18Codebook'!I:I, '18Codebook'!J:J)),
    _xlfn.XLOOKUP($B72, '17Codebook'!I:I, '17Codebook'!J:J),
    IF(
        TRIM(_xlfn.XLOOKUP($B72, '17Codebook'!I:I, '17Codebook'!J:J)) &lt;&gt; TRIM(_xlfn.XLOOKUP($B72, '18Codebook'!I:I, '18Codebook'!J:J)),
        _xlfn.XLOOKUP($B72, '17Codebook'!I:I, '17Codebook'!J:J),
        ""
    )
)</f>
        <v>#N/A</v>
      </c>
      <c r="I72" t="e">
        <f>IF(
    ISNA(_xlfn.XLOOKUP($B72, '17Codebook'!I:I, '17Codebook'!J:J)),
    _xlfn.XLOOKUP($B72, '16Codebook'!I:I, '16Codebook'!J:J),
    IF(
        TRIM(_xlfn.XLOOKUP($B72, '16Codebook'!I:I, '16Codebook'!J:J)) &lt;&gt; TRIM(_xlfn.XLOOKUP($B72, '17Codebook'!I:I, '17Codebook'!J:J)),
        _xlfn.XLOOKUP($B72, '16Codebook'!I:I, '16Codebook'!J:J),
        ""
    )
)</f>
        <v>#N/A</v>
      </c>
      <c r="J72" t="e">
        <f>IF(
    ISNA(_xlfn.XLOOKUP($B72, '16Codebook'!I:I, '16Codebook'!J:J)),
    _xlfn.XLOOKUP($B72, '15Codebook'!I:I, '15Codebook'!J:J),
    IF(
        TRIM(_xlfn.XLOOKUP($B72, '15Codebook'!I:I, '15Codebook'!J:J)) &lt;&gt; TRIM(_xlfn.XLOOKUP($B72, '16Codebook'!I:I, '16Codebook'!J:J)),
        _xlfn.XLOOKUP($B72, '15Codebook'!I:I, '15Codebook'!J:J),
        ""
    )
)</f>
        <v>#N/A</v>
      </c>
      <c r="K72" t="e">
        <f>IF(
    ISNA(_xlfn.XLOOKUP($B72, '15Codebook'!I:I, '15Codebook'!J:J)),
    _xlfn.XLOOKUP($B72, '14Codebook'!I:I, '14Codebook'!J:J),
    IF(
        TRIM(_xlfn.XLOOKUP($B72, '14Codebook'!I:I, '14Codebook'!J:J)) &lt;&gt; TRIM(_xlfn.XLOOKUP($B72, '15Codebook'!I:I, '15Codebook'!J:J)),
        _xlfn.XLOOKUP($B72, '14Codebook'!I:I, '14Codebook'!J:J),
        ""
    )
)</f>
        <v>#N/A</v>
      </c>
      <c r="L72" t="e">
        <f>IF(
    ISNA(_xlfn.XLOOKUP($B72, '14Codebook'!I:I, '14Codebook'!J:J)),
    _xlfn.XLOOKUP($B72, '13Codebook'!I:I, '13Codebook'!J:J),
    IF(
        TRIM(_xlfn.XLOOKUP($B72, '13Codebook'!I:I, '13Codebook'!J:J)) &lt;&gt; TRIM(_xlfn.XLOOKUP($B72, '14Codebook'!I:I, '14Codebook'!J:J)),
        _xlfn.XLOOKUP($B72, '13Codebook'!I:I, '13Codebook'!J:J),
        ""
    )
)</f>
        <v>#N/A</v>
      </c>
      <c r="M72" t="e">
        <f>IF(
    ISNA(_xlfn.XLOOKUP($B72, '13Codebook'!I:I, '13Codebook'!J:J)),
    _xlfn.XLOOKUP($B72, '12Codebook'!I:I, '12Codebook'!J:J),
    IF(
        TRIM(_xlfn.XLOOKUP($B72, '12Codebook'!I:I, '12Codebook'!J:J)) &lt;&gt; TRIM(_xlfn.XLOOKUP($B72, '13Codebook'!I:I, '13Codebook'!J:J)),
        _xlfn.XLOOKUP($B72, '12Codebook'!I:I, '12Codebook'!J:J),
        ""
    )
)</f>
        <v>#N/A</v>
      </c>
      <c r="N72" t="e">
        <f>IF(
    ISNA(_xlfn.XLOOKUP($B72, '12Codebook'!I:I, '12Codebook'!J:J)),
    _xlfn.XLOOKUP($B72, '11Codebook'!I:I, '11Codebook'!J:J),
    IF(
        TRIM(_xlfn.XLOOKUP($B72, '11Codebook'!I:I, '11Codebook'!J:J)) &lt;&gt; TRIM(_xlfn.XLOOKUP($B72, '12Codebook'!I:I, '12Codebook'!J:J)),
        _xlfn.XLOOKUP($B72, '11Codebook'!I:I, '11Codebook'!J:J),
        ""
    )
)</f>
        <v>#N/A</v>
      </c>
      <c r="O72" t="e">
        <f>IF(
    ISNA(_xlfn.XLOOKUP($B72, '11Codebook'!I:I, '11Codebook'!J:J)),
    _xlfn.XLOOKUP($B72, '10Codebook'!I:I, '10Codebook'!J:J),
    IF(
        TRIM(_xlfn.XLOOKUP($B72, '10Codebook'!I:I, '10Codebook'!J:J)) &lt;&gt; TRIM(_xlfn.XLOOKUP($B72, '11Codebook'!I:I, '11Codebook'!J:J)),
        _xlfn.XLOOKUP($B72, '10Codebook'!I:I, '10Codebook'!J:J),
        ""
    )
)</f>
        <v>#N/A</v>
      </c>
      <c r="P72" t="e">
        <f>IF(
    ISNA(_xlfn.XLOOKUP($B72, '10Codebook'!I:I, '10Codebook'!J:J)),
    _xlfn.XLOOKUP($B72, '09Codebook'!I:I, '09Codebook'!J:J),
    IF(
        TRIM(_xlfn.XLOOKUP($B72, '09Codebook'!I:I, '09Codebook'!J:J)) &lt;&gt; TRIM(_xlfn.XLOOKUP($B72, '10Codebook'!I:I, '10Codebook'!J:J)),
        _xlfn.XLOOKUP($B72, '09Codebook'!I:I, '09Codebook'!J:J),
        ""
    )
)</f>
        <v>#N/A</v>
      </c>
    </row>
    <row r="73" spans="1:16" x14ac:dyDescent="0.2">
      <c r="A73">
        <v>2021</v>
      </c>
      <c r="B73" t="s">
        <v>516</v>
      </c>
      <c r="C73" t="str">
        <f>_xlfn.XLOOKUP(B73,'21Codebook'!I:I,'21Codebook'!J:J)</f>
        <v>Number of returns with additional standard deduction</v>
      </c>
      <c r="E73" t="str">
        <f>IF(_xlfn.XLOOKUP(B73, '20Codebook'!I:I,'20Codebook'!J:J)&lt;&gt;C73, _xlfn.XLOOKUP(B73, '20Codebook'!I:I,'20Codebook'!J:J),"")</f>
        <v/>
      </c>
      <c r="F73" t="str">
        <f>IF(
    ISNA(_xlfn.XLOOKUP($B73, '20Codebook'!I:I, '20Codebook'!J:J)),
    _xlfn.XLOOKUP($B73, '19Codebook'!I:I, '19Codebook'!J:J),
    IF(
        _xlfn.XLOOKUP($B73, '19Codebook'!I:I, '19Codebook'!J:J) &lt;&gt; _xlfn.XLOOKUP($B73, '20Codebook'!I:I, '20Codebook'!J:J),
        _xlfn.XLOOKUP($B73, '19Codebook'!I:I, '19Codebook'!J:J),
        ""
    )
)</f>
        <v/>
      </c>
      <c r="G73" t="str">
        <f>IF(
    ISNA(_xlfn.XLOOKUP($B73, '19Codebook'!I:I, '19Codebook'!J:J)),
    _xlfn.XLOOKUP($B73, '18Codebook'!I:I, '18Codebook'!J:J),
    IF(
        TRIM(_xlfn.XLOOKUP($B73, '18Codebook'!I:I, '18Codebook'!J:J)) &lt;&gt; TRIM(_xlfn.XLOOKUP($B73, '19Codebook'!I:I, '19Codebook'!J:J)),
        _xlfn.XLOOKUP($B73, '18Codebook'!I:I, '18Codebook'!J:J),
        ""
    )
)</f>
        <v/>
      </c>
      <c r="H73" t="e">
        <f>IF(
    ISNA(_xlfn.XLOOKUP($B73, '18Codebook'!I:I, '18Codebook'!J:J)),
    _xlfn.XLOOKUP($B73, '17Codebook'!I:I, '17Codebook'!J:J),
    IF(
        TRIM(_xlfn.XLOOKUP($B73, '17Codebook'!I:I, '17Codebook'!J:J)) &lt;&gt; TRIM(_xlfn.XLOOKUP($B73, '18Codebook'!I:I, '18Codebook'!J:J)),
        _xlfn.XLOOKUP($B73, '17Codebook'!I:I, '17Codebook'!J:J),
        ""
    )
)</f>
        <v>#N/A</v>
      </c>
      <c r="I73" t="e">
        <f>IF(
    ISNA(_xlfn.XLOOKUP($B73, '17Codebook'!I:I, '17Codebook'!J:J)),
    _xlfn.XLOOKUP($B73, '16Codebook'!I:I, '16Codebook'!J:J),
    IF(
        TRIM(_xlfn.XLOOKUP($B73, '16Codebook'!I:I, '16Codebook'!J:J)) &lt;&gt; TRIM(_xlfn.XLOOKUP($B73, '17Codebook'!I:I, '17Codebook'!J:J)),
        _xlfn.XLOOKUP($B73, '16Codebook'!I:I, '16Codebook'!J:J),
        ""
    )
)</f>
        <v>#N/A</v>
      </c>
      <c r="J73" t="e">
        <f>IF(
    ISNA(_xlfn.XLOOKUP($B73, '16Codebook'!I:I, '16Codebook'!J:J)),
    _xlfn.XLOOKUP($B73, '15Codebook'!I:I, '15Codebook'!J:J),
    IF(
        TRIM(_xlfn.XLOOKUP($B73, '15Codebook'!I:I, '15Codebook'!J:J)) &lt;&gt; TRIM(_xlfn.XLOOKUP($B73, '16Codebook'!I:I, '16Codebook'!J:J)),
        _xlfn.XLOOKUP($B73, '15Codebook'!I:I, '15Codebook'!J:J),
        ""
    )
)</f>
        <v>#N/A</v>
      </c>
      <c r="K73" t="e">
        <f>IF(
    ISNA(_xlfn.XLOOKUP($B73, '15Codebook'!I:I, '15Codebook'!J:J)),
    _xlfn.XLOOKUP($B73, '14Codebook'!I:I, '14Codebook'!J:J),
    IF(
        TRIM(_xlfn.XLOOKUP($B73, '14Codebook'!I:I, '14Codebook'!J:J)) &lt;&gt; TRIM(_xlfn.XLOOKUP($B73, '15Codebook'!I:I, '15Codebook'!J:J)),
        _xlfn.XLOOKUP($B73, '14Codebook'!I:I, '14Codebook'!J:J),
        ""
    )
)</f>
        <v>#N/A</v>
      </c>
      <c r="L73" t="e">
        <f>IF(
    ISNA(_xlfn.XLOOKUP($B73, '14Codebook'!I:I, '14Codebook'!J:J)),
    _xlfn.XLOOKUP($B73, '13Codebook'!I:I, '13Codebook'!J:J),
    IF(
        TRIM(_xlfn.XLOOKUP($B73, '13Codebook'!I:I, '13Codebook'!J:J)) &lt;&gt; TRIM(_xlfn.XLOOKUP($B73, '14Codebook'!I:I, '14Codebook'!J:J)),
        _xlfn.XLOOKUP($B73, '13Codebook'!I:I, '13Codebook'!J:J),
        ""
    )
)</f>
        <v>#N/A</v>
      </c>
      <c r="M73" t="e">
        <f>IF(
    ISNA(_xlfn.XLOOKUP($B73, '13Codebook'!I:I, '13Codebook'!J:J)),
    _xlfn.XLOOKUP($B73, '12Codebook'!I:I, '12Codebook'!J:J),
    IF(
        TRIM(_xlfn.XLOOKUP($B73, '12Codebook'!I:I, '12Codebook'!J:J)) &lt;&gt; TRIM(_xlfn.XLOOKUP($B73, '13Codebook'!I:I, '13Codebook'!J:J)),
        _xlfn.XLOOKUP($B73, '12Codebook'!I:I, '12Codebook'!J:J),
        ""
    )
)</f>
        <v>#N/A</v>
      </c>
      <c r="N73" t="e">
        <f>IF(
    ISNA(_xlfn.XLOOKUP($B73, '12Codebook'!I:I, '12Codebook'!J:J)),
    _xlfn.XLOOKUP($B73, '11Codebook'!I:I, '11Codebook'!J:J),
    IF(
        TRIM(_xlfn.XLOOKUP($B73, '11Codebook'!I:I, '11Codebook'!J:J)) &lt;&gt; TRIM(_xlfn.XLOOKUP($B73, '12Codebook'!I:I, '12Codebook'!J:J)),
        _xlfn.XLOOKUP($B73, '11Codebook'!I:I, '11Codebook'!J:J),
        ""
    )
)</f>
        <v>#N/A</v>
      </c>
      <c r="O73" t="e">
        <f>IF(
    ISNA(_xlfn.XLOOKUP($B73, '11Codebook'!I:I, '11Codebook'!J:J)),
    _xlfn.XLOOKUP($B73, '10Codebook'!I:I, '10Codebook'!J:J),
    IF(
        TRIM(_xlfn.XLOOKUP($B73, '10Codebook'!I:I, '10Codebook'!J:J)) &lt;&gt; TRIM(_xlfn.XLOOKUP($B73, '11Codebook'!I:I, '11Codebook'!J:J)),
        _xlfn.XLOOKUP($B73, '10Codebook'!I:I, '10Codebook'!J:J),
        ""
    )
)</f>
        <v>#N/A</v>
      </c>
      <c r="P73" t="e">
        <f>IF(
    ISNA(_xlfn.XLOOKUP($B73, '10Codebook'!I:I, '10Codebook'!J:J)),
    _xlfn.XLOOKUP($B73, '09Codebook'!I:I, '09Codebook'!J:J),
    IF(
        TRIM(_xlfn.XLOOKUP($B73, '09Codebook'!I:I, '09Codebook'!J:J)) &lt;&gt; TRIM(_xlfn.XLOOKUP($B73, '10Codebook'!I:I, '10Codebook'!J:J)),
        _xlfn.XLOOKUP($B73, '09Codebook'!I:I, '09Codebook'!J:J),
        ""
    )
)</f>
        <v>#N/A</v>
      </c>
    </row>
    <row r="74" spans="1:16" x14ac:dyDescent="0.2">
      <c r="A74">
        <v>2021</v>
      </c>
      <c r="B74" t="s">
        <v>517</v>
      </c>
      <c r="C74" t="str">
        <f>_xlfn.XLOOKUP(B74,'21Codebook'!I:I,'21Codebook'!J:J)</f>
        <v>Additional standard deduction amount</v>
      </c>
      <c r="E74" t="str">
        <f>IF(_xlfn.XLOOKUP(B74, '20Codebook'!I:I,'20Codebook'!J:J)&lt;&gt;C74, _xlfn.XLOOKUP(B74, '20Codebook'!I:I,'20Codebook'!J:J),"")</f>
        <v/>
      </c>
      <c r="F74" t="str">
        <f>IF(
    ISNA(_xlfn.XLOOKUP($B74, '20Codebook'!I:I, '20Codebook'!J:J)),
    _xlfn.XLOOKUP($B74, '19Codebook'!I:I, '19Codebook'!J:J),
    IF(
        _xlfn.XLOOKUP($B74, '19Codebook'!I:I, '19Codebook'!J:J) &lt;&gt; _xlfn.XLOOKUP($B74, '20Codebook'!I:I, '20Codebook'!J:J),
        _xlfn.XLOOKUP($B74, '19Codebook'!I:I, '19Codebook'!J:J),
        ""
    )
)</f>
        <v/>
      </c>
      <c r="G74" t="str">
        <f>IF(
    ISNA(_xlfn.XLOOKUP($B74, '19Codebook'!I:I, '19Codebook'!J:J)),
    _xlfn.XLOOKUP($B74, '18Codebook'!I:I, '18Codebook'!J:J),
    IF(
        TRIM(_xlfn.XLOOKUP($B74, '18Codebook'!I:I, '18Codebook'!J:J)) &lt;&gt; TRIM(_xlfn.XLOOKUP($B74, '19Codebook'!I:I, '19Codebook'!J:J)),
        _xlfn.XLOOKUP($B74, '18Codebook'!I:I, '18Codebook'!J:J),
        ""
    )
)</f>
        <v/>
      </c>
      <c r="H74" t="e">
        <f>IF(
    ISNA(_xlfn.XLOOKUP($B74, '18Codebook'!I:I, '18Codebook'!J:J)),
    _xlfn.XLOOKUP($B74, '17Codebook'!I:I, '17Codebook'!J:J),
    IF(
        TRIM(_xlfn.XLOOKUP($B74, '17Codebook'!I:I, '17Codebook'!J:J)) &lt;&gt; TRIM(_xlfn.XLOOKUP($B74, '18Codebook'!I:I, '18Codebook'!J:J)),
        _xlfn.XLOOKUP($B74, '17Codebook'!I:I, '17Codebook'!J:J),
        ""
    )
)</f>
        <v>#N/A</v>
      </c>
      <c r="I74" t="e">
        <f>IF(
    ISNA(_xlfn.XLOOKUP($B74, '17Codebook'!I:I, '17Codebook'!J:J)),
    _xlfn.XLOOKUP($B74, '16Codebook'!I:I, '16Codebook'!J:J),
    IF(
        TRIM(_xlfn.XLOOKUP($B74, '16Codebook'!I:I, '16Codebook'!J:J)) &lt;&gt; TRIM(_xlfn.XLOOKUP($B74, '17Codebook'!I:I, '17Codebook'!J:J)),
        _xlfn.XLOOKUP($B74, '16Codebook'!I:I, '16Codebook'!J:J),
        ""
    )
)</f>
        <v>#N/A</v>
      </c>
      <c r="J74" t="e">
        <f>IF(
    ISNA(_xlfn.XLOOKUP($B74, '16Codebook'!I:I, '16Codebook'!J:J)),
    _xlfn.XLOOKUP($B74, '15Codebook'!I:I, '15Codebook'!J:J),
    IF(
        TRIM(_xlfn.XLOOKUP($B74, '15Codebook'!I:I, '15Codebook'!J:J)) &lt;&gt; TRIM(_xlfn.XLOOKUP($B74, '16Codebook'!I:I, '16Codebook'!J:J)),
        _xlfn.XLOOKUP($B74, '15Codebook'!I:I, '15Codebook'!J:J),
        ""
    )
)</f>
        <v>#N/A</v>
      </c>
      <c r="K74" t="e">
        <f>IF(
    ISNA(_xlfn.XLOOKUP($B74, '15Codebook'!I:I, '15Codebook'!J:J)),
    _xlfn.XLOOKUP($B74, '14Codebook'!I:I, '14Codebook'!J:J),
    IF(
        TRIM(_xlfn.XLOOKUP($B74, '14Codebook'!I:I, '14Codebook'!J:J)) &lt;&gt; TRIM(_xlfn.XLOOKUP($B74, '15Codebook'!I:I, '15Codebook'!J:J)),
        _xlfn.XLOOKUP($B74, '14Codebook'!I:I, '14Codebook'!J:J),
        ""
    )
)</f>
        <v>#N/A</v>
      </c>
      <c r="L74" t="e">
        <f>IF(
    ISNA(_xlfn.XLOOKUP($B74, '14Codebook'!I:I, '14Codebook'!J:J)),
    _xlfn.XLOOKUP($B74, '13Codebook'!I:I, '13Codebook'!J:J),
    IF(
        TRIM(_xlfn.XLOOKUP($B74, '13Codebook'!I:I, '13Codebook'!J:J)) &lt;&gt; TRIM(_xlfn.XLOOKUP($B74, '14Codebook'!I:I, '14Codebook'!J:J)),
        _xlfn.XLOOKUP($B74, '13Codebook'!I:I, '13Codebook'!J:J),
        ""
    )
)</f>
        <v>#N/A</v>
      </c>
      <c r="M74" t="e">
        <f>IF(
    ISNA(_xlfn.XLOOKUP($B74, '13Codebook'!I:I, '13Codebook'!J:J)),
    _xlfn.XLOOKUP($B74, '12Codebook'!I:I, '12Codebook'!J:J),
    IF(
        TRIM(_xlfn.XLOOKUP($B74, '12Codebook'!I:I, '12Codebook'!J:J)) &lt;&gt; TRIM(_xlfn.XLOOKUP($B74, '13Codebook'!I:I, '13Codebook'!J:J)),
        _xlfn.XLOOKUP($B74, '12Codebook'!I:I, '12Codebook'!J:J),
        ""
    )
)</f>
        <v>#N/A</v>
      </c>
      <c r="N74" t="e">
        <f>IF(
    ISNA(_xlfn.XLOOKUP($B74, '12Codebook'!I:I, '12Codebook'!J:J)),
    _xlfn.XLOOKUP($B74, '11Codebook'!I:I, '11Codebook'!J:J),
    IF(
        TRIM(_xlfn.XLOOKUP($B74, '11Codebook'!I:I, '11Codebook'!J:J)) &lt;&gt; TRIM(_xlfn.XLOOKUP($B74, '12Codebook'!I:I, '12Codebook'!J:J)),
        _xlfn.XLOOKUP($B74, '11Codebook'!I:I, '11Codebook'!J:J),
        ""
    )
)</f>
        <v>#N/A</v>
      </c>
      <c r="O74" t="e">
        <f>IF(
    ISNA(_xlfn.XLOOKUP($B74, '11Codebook'!I:I, '11Codebook'!J:J)),
    _xlfn.XLOOKUP($B74, '10Codebook'!I:I, '10Codebook'!J:J),
    IF(
        TRIM(_xlfn.XLOOKUP($B74, '10Codebook'!I:I, '10Codebook'!J:J)) &lt;&gt; TRIM(_xlfn.XLOOKUP($B74, '11Codebook'!I:I, '11Codebook'!J:J)),
        _xlfn.XLOOKUP($B74, '10Codebook'!I:I, '10Codebook'!J:J),
        ""
    )
)</f>
        <v>#N/A</v>
      </c>
      <c r="P74" t="e">
        <f>IF(
    ISNA(_xlfn.XLOOKUP($B74, '10Codebook'!I:I, '10Codebook'!J:J)),
    _xlfn.XLOOKUP($B74, '09Codebook'!I:I, '09Codebook'!J:J),
    IF(
        TRIM(_xlfn.XLOOKUP($B74, '09Codebook'!I:I, '09Codebook'!J:J)) &lt;&gt; TRIM(_xlfn.XLOOKUP($B74, '10Codebook'!I:I, '10Codebook'!J:J)),
        _xlfn.XLOOKUP($B74, '09Codebook'!I:I, '09Codebook'!J:J),
        ""
    )
)</f>
        <v>#N/A</v>
      </c>
    </row>
    <row r="75" spans="1:16" x14ac:dyDescent="0.2">
      <c r="A75">
        <v>2021</v>
      </c>
      <c r="B75" t="s">
        <v>518</v>
      </c>
      <c r="C75" t="str">
        <f>_xlfn.XLOOKUP(B75,'21Codebook'!I:I,'21Codebook'!J:J)</f>
        <v>Number of returns with itemized deductions</v>
      </c>
      <c r="E75" t="str">
        <f>IF(_xlfn.XLOOKUP(B75, '20Codebook'!I:I,'20Codebook'!J:J)&lt;&gt;C75, _xlfn.XLOOKUP(B75, '20Codebook'!I:I,'20Codebook'!J:J),"")</f>
        <v/>
      </c>
      <c r="F75" t="str">
        <f>IF(
    ISNA(_xlfn.XLOOKUP($B75, '20Codebook'!I:I, '20Codebook'!J:J)),
    _xlfn.XLOOKUP($B75, '19Codebook'!I:I, '19Codebook'!J:J),
    IF(
        _xlfn.XLOOKUP($B75, '19Codebook'!I:I, '19Codebook'!J:J) &lt;&gt; _xlfn.XLOOKUP($B75, '20Codebook'!I:I, '20Codebook'!J:J),
        _xlfn.XLOOKUP($B75, '19Codebook'!I:I, '19Codebook'!J:J),
        ""
    )
)</f>
        <v/>
      </c>
      <c r="G75" t="str">
        <f>IF(
    ISNA(_xlfn.XLOOKUP($B75, '19Codebook'!I:I, '19Codebook'!J:J)),
    _xlfn.XLOOKUP($B75, '18Codebook'!I:I, '18Codebook'!J:J),
    IF(
        TRIM(_xlfn.XLOOKUP($B75, '18Codebook'!I:I, '18Codebook'!J:J)) &lt;&gt; TRIM(_xlfn.XLOOKUP($B75, '19Codebook'!I:I, '19Codebook'!J:J)),
        _xlfn.XLOOKUP($B75, '18Codebook'!I:I, '18Codebook'!J:J),
        ""
    )
)</f>
        <v/>
      </c>
      <c r="H75" t="str">
        <f>IF(
    ISNA(_xlfn.XLOOKUP($B75, '18Codebook'!I:I, '18Codebook'!J:J)),
    _xlfn.XLOOKUP($B75, '17Codebook'!I:I, '17Codebook'!J:J),
    IF(
        TRIM(_xlfn.XLOOKUP($B75, '17Codebook'!I:I, '17Codebook'!J:J)) &lt;&gt; TRIM(_xlfn.XLOOKUP($B75, '18Codebook'!I:I, '18Codebook'!J:J)),
        _xlfn.XLOOKUP($B75, '17Codebook'!I:I, '17Codebook'!J:J),
        ""
    )
)</f>
        <v/>
      </c>
      <c r="I75" t="str">
        <f>IF(
    ISNA(_xlfn.XLOOKUP($B75, '17Codebook'!I:I, '17Codebook'!J:J)),
    _xlfn.XLOOKUP($B75, '16Codebook'!I:I, '16Codebook'!J:J),
    IF(
        TRIM(_xlfn.XLOOKUP($B75, '16Codebook'!I:I, '16Codebook'!J:J)) &lt;&gt; TRIM(_xlfn.XLOOKUP($B75, '17Codebook'!I:I, '17Codebook'!J:J)),
        _xlfn.XLOOKUP($B75, '16Codebook'!I:I, '16Codebook'!J:J),
        ""
    )
)</f>
        <v/>
      </c>
      <c r="J75" t="str">
        <f>IF(
    ISNA(_xlfn.XLOOKUP($B75, '16Codebook'!I:I, '16Codebook'!J:J)),
    _xlfn.XLOOKUP($B75, '15Codebook'!I:I, '15Codebook'!J:J),
    IF(
        TRIM(_xlfn.XLOOKUP($B75, '15Codebook'!I:I, '15Codebook'!J:J)) &lt;&gt; TRIM(_xlfn.XLOOKUP($B75, '16Codebook'!I:I, '16Codebook'!J:J)),
        _xlfn.XLOOKUP($B75, '15Codebook'!I:I, '15Codebook'!J:J),
        ""
    )
)</f>
        <v/>
      </c>
      <c r="K75" t="str">
        <f>IF(
    ISNA(_xlfn.XLOOKUP($B75, '15Codebook'!I:I, '15Codebook'!J:J)),
    _xlfn.XLOOKUP($B75, '14Codebook'!I:I, '14Codebook'!J:J),
    IF(
        TRIM(_xlfn.XLOOKUP($B75, '14Codebook'!I:I, '14Codebook'!J:J)) &lt;&gt; TRIM(_xlfn.XLOOKUP($B75, '15Codebook'!I:I, '15Codebook'!J:J)),
        _xlfn.XLOOKUP($B75, '14Codebook'!I:I, '14Codebook'!J:J),
        ""
    )
)</f>
        <v/>
      </c>
      <c r="L75" t="str">
        <f>IF(
    ISNA(_xlfn.XLOOKUP($B75, '14Codebook'!I:I, '14Codebook'!J:J)),
    _xlfn.XLOOKUP($B75, '13Codebook'!I:I, '13Codebook'!J:J),
    IF(
        TRIM(_xlfn.XLOOKUP($B75, '13Codebook'!I:I, '13Codebook'!J:J)) &lt;&gt; TRIM(_xlfn.XLOOKUP($B75, '14Codebook'!I:I, '14Codebook'!J:J)),
        _xlfn.XLOOKUP($B75, '13Codebook'!I:I, '13Codebook'!J:J),
        ""
    )
)</f>
        <v/>
      </c>
      <c r="M75" t="e">
        <f>IF(
    ISNA(_xlfn.XLOOKUP($B75, '13Codebook'!I:I, '13Codebook'!J:J)),
    _xlfn.XLOOKUP($B75, '12Codebook'!I:I, '12Codebook'!J:J),
    IF(
        TRIM(_xlfn.XLOOKUP($B75, '12Codebook'!I:I, '12Codebook'!J:J)) &lt;&gt; TRIM(_xlfn.XLOOKUP($B75, '13Codebook'!I:I, '13Codebook'!J:J)),
        _xlfn.XLOOKUP($B75, '12Codebook'!I:I, '12Codebook'!J:J),
        ""
    )
)</f>
        <v>#N/A</v>
      </c>
      <c r="N75" t="str">
        <f>IF(
    ISNA(_xlfn.XLOOKUP($B75, '12Codebook'!I:I, '12Codebook'!J:J)),
    _xlfn.XLOOKUP($B75, '11Codebook'!I:I, '11Codebook'!J:J),
    IF(
        TRIM(_xlfn.XLOOKUP($B75, '11Codebook'!I:I, '11Codebook'!J:J)) &lt;&gt; TRIM(_xlfn.XLOOKUP($B75, '12Codebook'!I:I, '12Codebook'!J:J)),
        _xlfn.XLOOKUP($B75, '11Codebook'!I:I, '11Codebook'!J:J),
        ""
    )
)</f>
        <v>Number of returns with itemized deductions</v>
      </c>
      <c r="O75" t="str">
        <f>IF(
    ISNA(_xlfn.XLOOKUP($B75, '11Codebook'!I:I, '11Codebook'!J:J)),
    _xlfn.XLOOKUP($B75, '10Codebook'!I:I, '10Codebook'!J:J),
    IF(
        TRIM(_xlfn.XLOOKUP($B75, '10Codebook'!I:I, '10Codebook'!J:J)) &lt;&gt; TRIM(_xlfn.XLOOKUP($B75, '11Codebook'!I:I, '11Codebook'!J:J)),
        _xlfn.XLOOKUP($B75, '10Codebook'!I:I, '10Codebook'!J:J),
        ""
    )
)</f>
        <v/>
      </c>
      <c r="P75" t="str">
        <f>IF(
    ISNA(_xlfn.XLOOKUP($B75, '10Codebook'!I:I, '10Codebook'!J:J)),
    _xlfn.XLOOKUP($B75, '09Codebook'!I:I, '09Codebook'!J:J),
    IF(
        TRIM(_xlfn.XLOOKUP($B75, '09Codebook'!I:I, '09Codebook'!J:J)) &lt;&gt; TRIM(_xlfn.XLOOKUP($B75, '10Codebook'!I:I, '10Codebook'!J:J)),
        _xlfn.XLOOKUP($B75, '09Codebook'!I:I, '09Codebook'!J:J),
        ""
    )
)</f>
        <v/>
      </c>
    </row>
    <row r="76" spans="1:16" x14ac:dyDescent="0.2">
      <c r="A76">
        <v>2021</v>
      </c>
      <c r="B76" t="s">
        <v>519</v>
      </c>
      <c r="C76" t="str">
        <f>_xlfn.XLOOKUP(B76,'21Codebook'!I:I,'21Codebook'!J:J)</f>
        <v>Total itemized deductions amount</v>
      </c>
      <c r="E76" t="str">
        <f>IF(_xlfn.XLOOKUP(B76, '20Codebook'!I:I,'20Codebook'!J:J)&lt;&gt;C76, _xlfn.XLOOKUP(B76, '20Codebook'!I:I,'20Codebook'!J:J),"")</f>
        <v/>
      </c>
      <c r="F76" t="str">
        <f>IF(
    ISNA(_xlfn.XLOOKUP($B76, '20Codebook'!I:I, '20Codebook'!J:J)),
    _xlfn.XLOOKUP($B76, '19Codebook'!I:I, '19Codebook'!J:J),
    IF(
        _xlfn.XLOOKUP($B76, '19Codebook'!I:I, '19Codebook'!J:J) &lt;&gt; _xlfn.XLOOKUP($B76, '20Codebook'!I:I, '20Codebook'!J:J),
        _xlfn.XLOOKUP($B76, '19Codebook'!I:I, '19Codebook'!J:J),
        ""
    )
)</f>
        <v/>
      </c>
      <c r="G76" t="str">
        <f>IF(
    ISNA(_xlfn.XLOOKUP($B76, '19Codebook'!I:I, '19Codebook'!J:J)),
    _xlfn.XLOOKUP($B76, '18Codebook'!I:I, '18Codebook'!J:J),
    IF(
        TRIM(_xlfn.XLOOKUP($B76, '18Codebook'!I:I, '18Codebook'!J:J)) &lt;&gt; TRIM(_xlfn.XLOOKUP($B76, '19Codebook'!I:I, '19Codebook'!J:J)),
        _xlfn.XLOOKUP($B76, '18Codebook'!I:I, '18Codebook'!J:J),
        ""
    )
)</f>
        <v/>
      </c>
      <c r="H76" t="str">
        <f>IF(
    ISNA(_xlfn.XLOOKUP($B76, '18Codebook'!I:I, '18Codebook'!J:J)),
    _xlfn.XLOOKUP($B76, '17Codebook'!I:I, '17Codebook'!J:J),
    IF(
        TRIM(_xlfn.XLOOKUP($B76, '17Codebook'!I:I, '17Codebook'!J:J)) &lt;&gt; TRIM(_xlfn.XLOOKUP($B76, '18Codebook'!I:I, '18Codebook'!J:J)),
        _xlfn.XLOOKUP($B76, '17Codebook'!I:I, '17Codebook'!J:J),
        ""
    )
)</f>
        <v/>
      </c>
      <c r="I76" t="str">
        <f>IF(
    ISNA(_xlfn.XLOOKUP($B76, '17Codebook'!I:I, '17Codebook'!J:J)),
    _xlfn.XLOOKUP($B76, '16Codebook'!I:I, '16Codebook'!J:J),
    IF(
        TRIM(_xlfn.XLOOKUP($B76, '16Codebook'!I:I, '16Codebook'!J:J)) &lt;&gt; TRIM(_xlfn.XLOOKUP($B76, '17Codebook'!I:I, '17Codebook'!J:J)),
        _xlfn.XLOOKUP($B76, '16Codebook'!I:I, '16Codebook'!J:J),
        ""
    )
)</f>
        <v/>
      </c>
      <c r="J76" t="str">
        <f>IF(
    ISNA(_xlfn.XLOOKUP($B76, '16Codebook'!I:I, '16Codebook'!J:J)),
    _xlfn.XLOOKUP($B76, '15Codebook'!I:I, '15Codebook'!J:J),
    IF(
        TRIM(_xlfn.XLOOKUP($B76, '15Codebook'!I:I, '15Codebook'!J:J)) &lt;&gt; TRIM(_xlfn.XLOOKUP($B76, '16Codebook'!I:I, '16Codebook'!J:J)),
        _xlfn.XLOOKUP($B76, '15Codebook'!I:I, '15Codebook'!J:J),
        ""
    )
)</f>
        <v/>
      </c>
      <c r="K76" t="str">
        <f>IF(
    ISNA(_xlfn.XLOOKUP($B76, '15Codebook'!I:I, '15Codebook'!J:J)),
    _xlfn.XLOOKUP($B76, '14Codebook'!I:I, '14Codebook'!J:J),
    IF(
        TRIM(_xlfn.XLOOKUP($B76, '14Codebook'!I:I, '14Codebook'!J:J)) &lt;&gt; TRIM(_xlfn.XLOOKUP($B76, '15Codebook'!I:I, '15Codebook'!J:J)),
        _xlfn.XLOOKUP($B76, '14Codebook'!I:I, '14Codebook'!J:J),
        ""
    )
)</f>
        <v/>
      </c>
      <c r="L76" t="str">
        <f>IF(
    ISNA(_xlfn.XLOOKUP($B76, '14Codebook'!I:I, '14Codebook'!J:J)),
    _xlfn.XLOOKUP($B76, '13Codebook'!I:I, '13Codebook'!J:J),
    IF(
        TRIM(_xlfn.XLOOKUP($B76, '13Codebook'!I:I, '13Codebook'!J:J)) &lt;&gt; TRIM(_xlfn.XLOOKUP($B76, '14Codebook'!I:I, '14Codebook'!J:J)),
        _xlfn.XLOOKUP($B76, '13Codebook'!I:I, '13Codebook'!J:J),
        ""
    )
)</f>
        <v/>
      </c>
      <c r="M76" t="str">
        <f>IF(
    ISNA(_xlfn.XLOOKUP($B76, '13Codebook'!I:I, '13Codebook'!J:J)),
    _xlfn.XLOOKUP($B76, '12Codebook'!I:I, '12Codebook'!J:J),
    IF(
        TRIM(_xlfn.XLOOKUP($B76, '12Codebook'!I:I, '12Codebook'!J:J)) &lt;&gt; TRIM(_xlfn.XLOOKUP($B76, '13Codebook'!I:I, '13Codebook'!J:J)),
        _xlfn.XLOOKUP($B76, '12Codebook'!I:I, '12Codebook'!J:J),
        ""
    )
)</f>
        <v/>
      </c>
      <c r="N76" t="str">
        <f>IF(
    ISNA(_xlfn.XLOOKUP($B76, '12Codebook'!I:I, '12Codebook'!J:J)),
    _xlfn.XLOOKUP($B76, '11Codebook'!I:I, '11Codebook'!J:J),
    IF(
        TRIM(_xlfn.XLOOKUP($B76, '11Codebook'!I:I, '11Codebook'!J:J)) &lt;&gt; TRIM(_xlfn.XLOOKUP($B76, '12Codebook'!I:I, '12Codebook'!J:J)),
        _xlfn.XLOOKUP($B76, '11Codebook'!I:I, '11Codebook'!J:J),
        ""
    )
)</f>
        <v/>
      </c>
      <c r="O76" t="str">
        <f>IF(
    ISNA(_xlfn.XLOOKUP($B76, '11Codebook'!I:I, '11Codebook'!J:J)),
    _xlfn.XLOOKUP($B76, '10Codebook'!I:I, '10Codebook'!J:J),
    IF(
        TRIM(_xlfn.XLOOKUP($B76, '10Codebook'!I:I, '10Codebook'!J:J)) &lt;&gt; TRIM(_xlfn.XLOOKUP($B76, '11Codebook'!I:I, '11Codebook'!J:J)),
        _xlfn.XLOOKUP($B76, '10Codebook'!I:I, '10Codebook'!J:J),
        ""
    )
)</f>
        <v/>
      </c>
      <c r="P76" t="str">
        <f>IF(
    ISNA(_xlfn.XLOOKUP($B76, '10Codebook'!I:I, '10Codebook'!J:J)),
    _xlfn.XLOOKUP($B76, '09Codebook'!I:I, '09Codebook'!J:J),
    IF(
        TRIM(_xlfn.XLOOKUP($B76, '09Codebook'!I:I, '09Codebook'!J:J)) &lt;&gt; TRIM(_xlfn.XLOOKUP($B76, '10Codebook'!I:I, '10Codebook'!J:J)),
        _xlfn.XLOOKUP($B76, '09Codebook'!I:I, '09Codebook'!J:J),
        ""
    )
)</f>
        <v/>
      </c>
    </row>
    <row r="77" spans="1:16" x14ac:dyDescent="0.2">
      <c r="A77">
        <v>2021</v>
      </c>
      <c r="B77" t="s">
        <v>520</v>
      </c>
      <c r="C77" t="str">
        <f>_xlfn.XLOOKUP(B77,'21Codebook'!I:I,'21Codebook'!J:J)</f>
        <v>Amount of AGI for itemized returns</v>
      </c>
      <c r="E77" t="str">
        <f>IF(_xlfn.XLOOKUP(B77, '20Codebook'!I:I,'20Codebook'!J:J)&lt;&gt;C77, _xlfn.XLOOKUP(B77, '20Codebook'!I:I,'20Codebook'!J:J),"")</f>
        <v/>
      </c>
      <c r="F77" t="str">
        <f>IF(
    ISNA(_xlfn.XLOOKUP($B77, '20Codebook'!I:I, '20Codebook'!J:J)),
    _xlfn.XLOOKUP($B77, '19Codebook'!I:I, '19Codebook'!J:J),
    IF(
        _xlfn.XLOOKUP($B77, '19Codebook'!I:I, '19Codebook'!J:J) &lt;&gt; _xlfn.XLOOKUP($B77, '20Codebook'!I:I, '20Codebook'!J:J),
        _xlfn.XLOOKUP($B77, '19Codebook'!I:I, '19Codebook'!J:J),
        ""
    )
)</f>
        <v/>
      </c>
      <c r="G77" t="str">
        <f>IF(
    ISNA(_xlfn.XLOOKUP($B77, '19Codebook'!I:I, '19Codebook'!J:J)),
    _xlfn.XLOOKUP($B77, '18Codebook'!I:I, '18Codebook'!J:J),
    IF(
        TRIM(_xlfn.XLOOKUP($B77, '18Codebook'!I:I, '18Codebook'!J:J)) &lt;&gt; TRIM(_xlfn.XLOOKUP($B77, '19Codebook'!I:I, '19Codebook'!J:J)),
        _xlfn.XLOOKUP($B77, '18Codebook'!I:I, '18Codebook'!J:J),
        ""
    )
)</f>
        <v/>
      </c>
      <c r="H77" t="str">
        <f>IF(
    ISNA(_xlfn.XLOOKUP($B77, '18Codebook'!I:I, '18Codebook'!J:J)),
    _xlfn.XLOOKUP($B77, '17Codebook'!I:I, '17Codebook'!J:J),
    IF(
        TRIM(_xlfn.XLOOKUP($B77, '17Codebook'!I:I, '17Codebook'!J:J)) &lt;&gt; TRIM(_xlfn.XLOOKUP($B77, '18Codebook'!I:I, '18Codebook'!J:J)),
        _xlfn.XLOOKUP($B77, '17Codebook'!I:I, '17Codebook'!J:J),
        ""
    )
)</f>
        <v/>
      </c>
      <c r="I77" t="str">
        <f>IF(
    ISNA(_xlfn.XLOOKUP($B77, '17Codebook'!I:I, '17Codebook'!J:J)),
    _xlfn.XLOOKUP($B77, '16Codebook'!I:I, '16Codebook'!J:J),
    IF(
        TRIM(_xlfn.XLOOKUP($B77, '16Codebook'!I:I, '16Codebook'!J:J)) &lt;&gt; TRIM(_xlfn.XLOOKUP($B77, '17Codebook'!I:I, '17Codebook'!J:J)),
        _xlfn.XLOOKUP($B77, '16Codebook'!I:I, '16Codebook'!J:J),
        ""
    )
)</f>
        <v/>
      </c>
      <c r="J77" t="str">
        <f>IF(
    ISNA(_xlfn.XLOOKUP($B77, '16Codebook'!I:I, '16Codebook'!J:J)),
    _xlfn.XLOOKUP($B77, '15Codebook'!I:I, '15Codebook'!J:J),
    IF(
        TRIM(_xlfn.XLOOKUP($B77, '15Codebook'!I:I, '15Codebook'!J:J)) &lt;&gt; TRIM(_xlfn.XLOOKUP($B77, '16Codebook'!I:I, '16Codebook'!J:J)),
        _xlfn.XLOOKUP($B77, '15Codebook'!I:I, '15Codebook'!J:J),
        ""
    )
)</f>
        <v/>
      </c>
      <c r="K77" t="str">
        <f>IF(
    ISNA(_xlfn.XLOOKUP($B77, '15Codebook'!I:I, '15Codebook'!J:J)),
    _xlfn.XLOOKUP($B77, '14Codebook'!I:I, '14Codebook'!J:J),
    IF(
        TRIM(_xlfn.XLOOKUP($B77, '14Codebook'!I:I, '14Codebook'!J:J)) &lt;&gt; TRIM(_xlfn.XLOOKUP($B77, '15Codebook'!I:I, '15Codebook'!J:J)),
        _xlfn.XLOOKUP($B77, '14Codebook'!I:I, '14Codebook'!J:J),
        ""
    )
)</f>
        <v/>
      </c>
      <c r="L77" t="str">
        <f>IF(
    ISNA(_xlfn.XLOOKUP($B77, '14Codebook'!I:I, '14Codebook'!J:J)),
    _xlfn.XLOOKUP($B77, '13Codebook'!I:I, '13Codebook'!J:J),
    IF(
        TRIM(_xlfn.XLOOKUP($B77, '13Codebook'!I:I, '13Codebook'!J:J)) &lt;&gt; TRIM(_xlfn.XLOOKUP($B77, '14Codebook'!I:I, '14Codebook'!J:J)),
        _xlfn.XLOOKUP($B77, '13Codebook'!I:I, '13Codebook'!J:J),
        ""
    )
)</f>
        <v/>
      </c>
      <c r="M77" t="str">
        <f>IF(
    ISNA(_xlfn.XLOOKUP($B77, '13Codebook'!I:I, '13Codebook'!J:J)),
    _xlfn.XLOOKUP($B77, '12Codebook'!I:I, '12Codebook'!J:J),
    IF(
        TRIM(_xlfn.XLOOKUP($B77, '12Codebook'!I:I, '12Codebook'!J:J)) &lt;&gt; TRIM(_xlfn.XLOOKUP($B77, '13Codebook'!I:I, '13Codebook'!J:J)),
        _xlfn.XLOOKUP($B77, '12Codebook'!I:I, '12Codebook'!J:J),
        ""
    )
)</f>
        <v/>
      </c>
      <c r="N77" t="e">
        <f>IF(
    ISNA(_xlfn.XLOOKUP($B77, '12Codebook'!I:I, '12Codebook'!J:J)),
    _xlfn.XLOOKUP($B77, '11Codebook'!I:I, '11Codebook'!J:J),
    IF(
        TRIM(_xlfn.XLOOKUP($B77, '11Codebook'!I:I, '11Codebook'!J:J)) &lt;&gt; TRIM(_xlfn.XLOOKUP($B77, '12Codebook'!I:I, '12Codebook'!J:J)),
        _xlfn.XLOOKUP($B77, '11Codebook'!I:I, '11Codebook'!J:J),
        ""
    )
)</f>
        <v>#N/A</v>
      </c>
      <c r="O77" t="e">
        <f>IF(
    ISNA(_xlfn.XLOOKUP($B77, '11Codebook'!I:I, '11Codebook'!J:J)),
    _xlfn.XLOOKUP($B77, '10Codebook'!I:I, '10Codebook'!J:J),
    IF(
        TRIM(_xlfn.XLOOKUP($B77, '10Codebook'!I:I, '10Codebook'!J:J)) &lt;&gt; TRIM(_xlfn.XLOOKUP($B77, '11Codebook'!I:I, '11Codebook'!J:J)),
        _xlfn.XLOOKUP($B77, '10Codebook'!I:I, '10Codebook'!J:J),
        ""
    )
)</f>
        <v>#N/A</v>
      </c>
      <c r="P77" t="e">
        <f>IF(
    ISNA(_xlfn.XLOOKUP($B77, '10Codebook'!I:I, '10Codebook'!J:J)),
    _xlfn.XLOOKUP($B77, '09Codebook'!I:I, '09Codebook'!J:J),
    IF(
        TRIM(_xlfn.XLOOKUP($B77, '09Codebook'!I:I, '09Codebook'!J:J)) &lt;&gt; TRIM(_xlfn.XLOOKUP($B77, '10Codebook'!I:I, '10Codebook'!J:J)),
        _xlfn.XLOOKUP($B77, '09Codebook'!I:I, '09Codebook'!J:J),
        ""
    )
)</f>
        <v>#N/A</v>
      </c>
    </row>
    <row r="78" spans="1:16" x14ac:dyDescent="0.2">
      <c r="A78">
        <v>2021</v>
      </c>
      <c r="B78" t="s">
        <v>521</v>
      </c>
      <c r="C78" t="str">
        <f>_xlfn.XLOOKUP(B78,'21Codebook'!I:I,'21Codebook'!J:J)</f>
        <v>Number of returns with Total medical and dental expense deduction</v>
      </c>
      <c r="E78" t="str">
        <f>IF(_xlfn.XLOOKUP(B78, '20Codebook'!I:I,'20Codebook'!J:J)&lt;&gt;C78, _xlfn.XLOOKUP(B78, '20Codebook'!I:I,'20Codebook'!J:J),"")</f>
        <v/>
      </c>
      <c r="F78" t="str">
        <f>IF(
    ISNA(_xlfn.XLOOKUP($B78, '20Codebook'!I:I, '20Codebook'!J:J)),
    _xlfn.XLOOKUP($B78, '19Codebook'!I:I, '19Codebook'!J:J),
    IF(
        _xlfn.XLOOKUP($B78, '19Codebook'!I:I, '19Codebook'!J:J) &lt;&gt; _xlfn.XLOOKUP($B78, '20Codebook'!I:I, '20Codebook'!J:J),
        _xlfn.XLOOKUP($B78, '19Codebook'!I:I, '19Codebook'!J:J),
        ""
    )
)</f>
        <v/>
      </c>
      <c r="G78" t="str">
        <f>IF(
    ISNA(_xlfn.XLOOKUP($B78, '19Codebook'!I:I, '19Codebook'!J:J)),
    _xlfn.XLOOKUP($B78, '18Codebook'!I:I, '18Codebook'!J:J),
    IF(
        TRIM(_xlfn.XLOOKUP($B78, '18Codebook'!I:I, '18Codebook'!J:J)) &lt;&gt; TRIM(_xlfn.XLOOKUP($B78, '19Codebook'!I:I, '19Codebook'!J:J)),
        _xlfn.XLOOKUP($B78, '18Codebook'!I:I, '18Codebook'!J:J),
        ""
    )
)</f>
        <v/>
      </c>
      <c r="H78" t="str">
        <f>IF(
    ISNA(_xlfn.XLOOKUP($B78, '18Codebook'!I:I, '18Codebook'!J:J)),
    _xlfn.XLOOKUP($B78, '17Codebook'!I:I, '17Codebook'!J:J),
    IF(
        TRIM(_xlfn.XLOOKUP($B78, '17Codebook'!I:I, '17Codebook'!J:J)) &lt;&gt; TRIM(_xlfn.XLOOKUP($B78, '18Codebook'!I:I, '18Codebook'!J:J)),
        _xlfn.XLOOKUP($B78, '17Codebook'!I:I, '17Codebook'!J:J),
        ""
    )
)</f>
        <v/>
      </c>
      <c r="I78" t="str">
        <f>IF(
    ISNA(_xlfn.XLOOKUP($B78, '17Codebook'!I:I, '17Codebook'!J:J)),
    _xlfn.XLOOKUP($B78, '16Codebook'!I:I, '16Codebook'!J:J),
    IF(
        TRIM(_xlfn.XLOOKUP($B78, '16Codebook'!I:I, '16Codebook'!J:J)) &lt;&gt; TRIM(_xlfn.XLOOKUP($B78, '17Codebook'!I:I, '17Codebook'!J:J)),
        _xlfn.XLOOKUP($B78, '16Codebook'!I:I, '16Codebook'!J:J),
        ""
    )
)</f>
        <v/>
      </c>
      <c r="J78" t="e">
        <f>IF(
    ISNA(_xlfn.XLOOKUP($B78, '16Codebook'!I:I, '16Codebook'!J:J)),
    _xlfn.XLOOKUP($B78, '15Codebook'!I:I, '15Codebook'!J:J),
    IF(
        TRIM(_xlfn.XLOOKUP($B78, '15Codebook'!I:I, '15Codebook'!J:J)) &lt;&gt; TRIM(_xlfn.XLOOKUP($B78, '16Codebook'!I:I, '16Codebook'!J:J)),
        _xlfn.XLOOKUP($B78, '15Codebook'!I:I, '15Codebook'!J:J),
        ""
    )
)</f>
        <v>#N/A</v>
      </c>
      <c r="K78" t="e">
        <f>IF(
    ISNA(_xlfn.XLOOKUP($B78, '15Codebook'!I:I, '15Codebook'!J:J)),
    _xlfn.XLOOKUP($B78, '14Codebook'!I:I, '14Codebook'!J:J),
    IF(
        TRIM(_xlfn.XLOOKUP($B78, '14Codebook'!I:I, '14Codebook'!J:J)) &lt;&gt; TRIM(_xlfn.XLOOKUP($B78, '15Codebook'!I:I, '15Codebook'!J:J)),
        _xlfn.XLOOKUP($B78, '14Codebook'!I:I, '14Codebook'!J:J),
        ""
    )
)</f>
        <v>#N/A</v>
      </c>
      <c r="L78" t="e">
        <f>IF(
    ISNA(_xlfn.XLOOKUP($B78, '14Codebook'!I:I, '14Codebook'!J:J)),
    _xlfn.XLOOKUP($B78, '13Codebook'!I:I, '13Codebook'!J:J),
    IF(
        TRIM(_xlfn.XLOOKUP($B78, '13Codebook'!I:I, '13Codebook'!J:J)) &lt;&gt; TRIM(_xlfn.XLOOKUP($B78, '14Codebook'!I:I, '14Codebook'!J:J)),
        _xlfn.XLOOKUP($B78, '13Codebook'!I:I, '13Codebook'!J:J),
        ""
    )
)</f>
        <v>#N/A</v>
      </c>
      <c r="M78" t="e">
        <f>IF(
    ISNA(_xlfn.XLOOKUP($B78, '13Codebook'!I:I, '13Codebook'!J:J)),
    _xlfn.XLOOKUP($B78, '12Codebook'!I:I, '12Codebook'!J:J),
    IF(
        TRIM(_xlfn.XLOOKUP($B78, '12Codebook'!I:I, '12Codebook'!J:J)) &lt;&gt; TRIM(_xlfn.XLOOKUP($B78, '13Codebook'!I:I, '13Codebook'!J:J)),
        _xlfn.XLOOKUP($B78, '12Codebook'!I:I, '12Codebook'!J:J),
        ""
    )
)</f>
        <v>#N/A</v>
      </c>
      <c r="N78" t="e">
        <f>IF(
    ISNA(_xlfn.XLOOKUP($B78, '12Codebook'!I:I, '12Codebook'!J:J)),
    _xlfn.XLOOKUP($B78, '11Codebook'!I:I, '11Codebook'!J:J),
    IF(
        TRIM(_xlfn.XLOOKUP($B78, '11Codebook'!I:I, '11Codebook'!J:J)) &lt;&gt; TRIM(_xlfn.XLOOKUP($B78, '12Codebook'!I:I, '12Codebook'!J:J)),
        _xlfn.XLOOKUP($B78, '11Codebook'!I:I, '11Codebook'!J:J),
        ""
    )
)</f>
        <v>#N/A</v>
      </c>
      <c r="O78" t="e">
        <f>IF(
    ISNA(_xlfn.XLOOKUP($B78, '11Codebook'!I:I, '11Codebook'!J:J)),
    _xlfn.XLOOKUP($B78, '10Codebook'!I:I, '10Codebook'!J:J),
    IF(
        TRIM(_xlfn.XLOOKUP($B78, '10Codebook'!I:I, '10Codebook'!J:J)) &lt;&gt; TRIM(_xlfn.XLOOKUP($B78, '11Codebook'!I:I, '11Codebook'!J:J)),
        _xlfn.XLOOKUP($B78, '10Codebook'!I:I, '10Codebook'!J:J),
        ""
    )
)</f>
        <v>#N/A</v>
      </c>
      <c r="P78" t="e">
        <f>IF(
    ISNA(_xlfn.XLOOKUP($B78, '10Codebook'!I:I, '10Codebook'!J:J)),
    _xlfn.XLOOKUP($B78, '09Codebook'!I:I, '09Codebook'!J:J),
    IF(
        TRIM(_xlfn.XLOOKUP($B78, '09Codebook'!I:I, '09Codebook'!J:J)) &lt;&gt; TRIM(_xlfn.XLOOKUP($B78, '10Codebook'!I:I, '10Codebook'!J:J)),
        _xlfn.XLOOKUP($B78, '09Codebook'!I:I, '09Codebook'!J:J),
        ""
    )
)</f>
        <v>#N/A</v>
      </c>
    </row>
    <row r="79" spans="1:16" x14ac:dyDescent="0.2">
      <c r="A79">
        <v>2021</v>
      </c>
      <c r="B79" t="s">
        <v>1049</v>
      </c>
      <c r="C79">
        <f>_xlfn.XLOOKUP(B79,'21Codebook'!I:I,'21Codebook'!J:J)</f>
        <v>0</v>
      </c>
      <c r="E79" t="str">
        <f>IF(_xlfn.XLOOKUP(B79, '20Codebook'!I:I,'20Codebook'!J:J)&lt;&gt;C79, _xlfn.XLOOKUP(B79, '20Codebook'!I:I,'20Codebook'!J:J),"")</f>
        <v/>
      </c>
      <c r="F79" t="str">
        <f>IF(
    ISNA(_xlfn.XLOOKUP($B79, '20Codebook'!I:I, '20Codebook'!J:J)),
    _xlfn.XLOOKUP($B79, '19Codebook'!I:I, '19Codebook'!J:J),
    IF(
        _xlfn.XLOOKUP($B79, '19Codebook'!I:I, '19Codebook'!J:J) &lt;&gt; _xlfn.XLOOKUP($B79, '20Codebook'!I:I, '20Codebook'!J:J),
        _xlfn.XLOOKUP($B79, '19Codebook'!I:I, '19Codebook'!J:J),
        ""
    )
)</f>
        <v/>
      </c>
      <c r="G79" t="str">
        <f>IF(
    ISNA(_xlfn.XLOOKUP($B79, '19Codebook'!I:I, '19Codebook'!J:J)),
    _xlfn.XLOOKUP($B79, '18Codebook'!I:I, '18Codebook'!J:J),
    IF(
        TRIM(_xlfn.XLOOKUP($B79, '18Codebook'!I:I, '18Codebook'!J:J)) &lt;&gt; TRIM(_xlfn.XLOOKUP($B79, '19Codebook'!I:I, '19Codebook'!J:J)),
        _xlfn.XLOOKUP($B79, '18Codebook'!I:I, '18Codebook'!J:J),
        ""
    )
)</f>
        <v/>
      </c>
      <c r="H79" t="str">
        <f>IF(
    ISNA(_xlfn.XLOOKUP($B79, '18Codebook'!I:I, '18Codebook'!J:J)),
    _xlfn.XLOOKUP($B79, '17Codebook'!I:I, '17Codebook'!J:J),
    IF(
        TRIM(_xlfn.XLOOKUP($B79, '17Codebook'!I:I, '17Codebook'!J:J)) &lt;&gt; TRIM(_xlfn.XLOOKUP($B79, '18Codebook'!I:I, '18Codebook'!J:J)),
        _xlfn.XLOOKUP($B79, '17Codebook'!I:I, '17Codebook'!J:J),
        ""
    )
)</f>
        <v/>
      </c>
      <c r="I79" t="str">
        <f>IF(
    ISNA(_xlfn.XLOOKUP($B79, '17Codebook'!I:I, '17Codebook'!J:J)),
    _xlfn.XLOOKUP($B79, '16Codebook'!I:I, '16Codebook'!J:J),
    IF(
        TRIM(_xlfn.XLOOKUP($B79, '16Codebook'!I:I, '16Codebook'!J:J)) &lt;&gt; TRIM(_xlfn.XLOOKUP($B79, '17Codebook'!I:I, '17Codebook'!J:J)),
        _xlfn.XLOOKUP($B79, '16Codebook'!I:I, '16Codebook'!J:J),
        ""
    )
)</f>
        <v/>
      </c>
      <c r="J79" t="str">
        <f>IF(
    ISNA(_xlfn.XLOOKUP($B79, '16Codebook'!I:I, '16Codebook'!J:J)),
    _xlfn.XLOOKUP($B79, '15Codebook'!I:I, '15Codebook'!J:J),
    IF(
        TRIM(_xlfn.XLOOKUP($B79, '15Codebook'!I:I, '15Codebook'!J:J)) &lt;&gt; TRIM(_xlfn.XLOOKUP($B79, '16Codebook'!I:I, '16Codebook'!J:J)),
        _xlfn.XLOOKUP($B79, '15Codebook'!I:I, '15Codebook'!J:J),
        ""
    )
)</f>
        <v/>
      </c>
      <c r="K79" t="str">
        <f>IF(
    ISNA(_xlfn.XLOOKUP($B79, '15Codebook'!I:I, '15Codebook'!J:J)),
    _xlfn.XLOOKUP($B79, '14Codebook'!I:I, '14Codebook'!J:J),
    IF(
        TRIM(_xlfn.XLOOKUP($B79, '14Codebook'!I:I, '14Codebook'!J:J)) &lt;&gt; TRIM(_xlfn.XLOOKUP($B79, '15Codebook'!I:I, '15Codebook'!J:J)),
        _xlfn.XLOOKUP($B79, '14Codebook'!I:I, '14Codebook'!J:J),
        ""
    )
)</f>
        <v/>
      </c>
      <c r="L79" t="str">
        <f>IF(
    ISNA(_xlfn.XLOOKUP($B79, '14Codebook'!I:I, '14Codebook'!J:J)),
    _xlfn.XLOOKUP($B79, '13Codebook'!I:I, '13Codebook'!J:J),
    IF(
        TRIM(_xlfn.XLOOKUP($B79, '13Codebook'!I:I, '13Codebook'!J:J)) &lt;&gt; TRIM(_xlfn.XLOOKUP($B79, '14Codebook'!I:I, '14Codebook'!J:J)),
        _xlfn.XLOOKUP($B79, '13Codebook'!I:I, '13Codebook'!J:J),
        ""
    )
)</f>
        <v/>
      </c>
      <c r="M79" t="str">
        <f>IF(
    ISNA(_xlfn.XLOOKUP($B79, '13Codebook'!I:I, '13Codebook'!J:J)),
    _xlfn.XLOOKUP($B79, '12Codebook'!I:I, '12Codebook'!J:J),
    IF(
        TRIM(_xlfn.XLOOKUP($B79, '12Codebook'!I:I, '12Codebook'!J:J)) &lt;&gt; TRIM(_xlfn.XLOOKUP($B79, '13Codebook'!I:I, '13Codebook'!J:J)),
        _xlfn.XLOOKUP($B79, '12Codebook'!I:I, '12Codebook'!J:J),
        ""
    )
)</f>
        <v/>
      </c>
      <c r="N79" t="str">
        <f>IF(
    ISNA(_xlfn.XLOOKUP($B79, '12Codebook'!I:I, '12Codebook'!J:J)),
    _xlfn.XLOOKUP($B79, '11Codebook'!I:I, '11Codebook'!J:J),
    IF(
        TRIM(_xlfn.XLOOKUP($B79, '11Codebook'!I:I, '11Codebook'!J:J)) &lt;&gt; TRIM(_xlfn.XLOOKUP($B79, '12Codebook'!I:I, '12Codebook'!J:J)),
        _xlfn.XLOOKUP($B79, '11Codebook'!I:I, '11Codebook'!J:J),
        ""
    )
)</f>
        <v/>
      </c>
      <c r="O79" t="str">
        <f>IF(
    ISNA(_xlfn.XLOOKUP($B79, '11Codebook'!I:I, '11Codebook'!J:J)),
    _xlfn.XLOOKUP($B79, '10Codebook'!I:I, '10Codebook'!J:J),
    IF(
        TRIM(_xlfn.XLOOKUP($B79, '10Codebook'!I:I, '10Codebook'!J:J)) &lt;&gt; TRIM(_xlfn.XLOOKUP($B79, '11Codebook'!I:I, '11Codebook'!J:J)),
        _xlfn.XLOOKUP($B79, '10Codebook'!I:I, '10Codebook'!J:J),
        ""
    )
)</f>
        <v/>
      </c>
      <c r="P79" t="str">
        <f>IF(
    ISNA(_xlfn.XLOOKUP($B79, '10Codebook'!I:I, '10Codebook'!J:J)),
    _xlfn.XLOOKUP($B79, '09Codebook'!I:I, '09Codebook'!J:J),
    IF(
        TRIM(_xlfn.XLOOKUP($B79, '09Codebook'!I:I, '09Codebook'!J:J)) &lt;&gt; TRIM(_xlfn.XLOOKUP($B79, '10Codebook'!I:I, '10Codebook'!J:J)),
        _xlfn.XLOOKUP($B79, '09Codebook'!I:I, '09Codebook'!J:J),
        ""
    )
)</f>
        <v/>
      </c>
    </row>
    <row r="80" spans="1:16" x14ac:dyDescent="0.2">
      <c r="A80">
        <v>2021</v>
      </c>
      <c r="B80" t="s">
        <v>522</v>
      </c>
      <c r="C80" t="str">
        <f>_xlfn.XLOOKUP(B80,'21Codebook'!I:I,'21Codebook'!J:J)</f>
        <v>Total medical and dental expense deduction amount</v>
      </c>
      <c r="E80" t="str">
        <f>IF(_xlfn.XLOOKUP(B80, '20Codebook'!I:I,'20Codebook'!J:J)&lt;&gt;C80, _xlfn.XLOOKUP(B80, '20Codebook'!I:I,'20Codebook'!J:J),"")</f>
        <v/>
      </c>
      <c r="F80" t="str">
        <f>IF(
    ISNA(_xlfn.XLOOKUP($B80, '20Codebook'!I:I, '20Codebook'!J:J)),
    _xlfn.XLOOKUP($B80, '19Codebook'!I:I, '19Codebook'!J:J),
    IF(
        _xlfn.XLOOKUP($B80, '19Codebook'!I:I, '19Codebook'!J:J) &lt;&gt; _xlfn.XLOOKUP($B80, '20Codebook'!I:I, '20Codebook'!J:J),
        _xlfn.XLOOKUP($B80, '19Codebook'!I:I, '19Codebook'!J:J),
        ""
    )
)</f>
        <v/>
      </c>
      <c r="G80" t="str">
        <f>IF(
    ISNA(_xlfn.XLOOKUP($B80, '19Codebook'!I:I, '19Codebook'!J:J)),
    _xlfn.XLOOKUP($B80, '18Codebook'!I:I, '18Codebook'!J:J),
    IF(
        TRIM(_xlfn.XLOOKUP($B80, '18Codebook'!I:I, '18Codebook'!J:J)) &lt;&gt; TRIM(_xlfn.XLOOKUP($B80, '19Codebook'!I:I, '19Codebook'!J:J)),
        _xlfn.XLOOKUP($B80, '18Codebook'!I:I, '18Codebook'!J:J),
        ""
    )
)</f>
        <v/>
      </c>
      <c r="H80" t="str">
        <f>IF(
    ISNA(_xlfn.XLOOKUP($B80, '18Codebook'!I:I, '18Codebook'!J:J)),
    _xlfn.XLOOKUP($B80, '17Codebook'!I:I, '17Codebook'!J:J),
    IF(
        TRIM(_xlfn.XLOOKUP($B80, '17Codebook'!I:I, '17Codebook'!J:J)) &lt;&gt; TRIM(_xlfn.XLOOKUP($B80, '18Codebook'!I:I, '18Codebook'!J:J)),
        _xlfn.XLOOKUP($B80, '17Codebook'!I:I, '17Codebook'!J:J),
        ""
    )
)</f>
        <v/>
      </c>
      <c r="I80" t="str">
        <f>IF(
    ISNA(_xlfn.XLOOKUP($B80, '17Codebook'!I:I, '17Codebook'!J:J)),
    _xlfn.XLOOKUP($B80, '16Codebook'!I:I, '16Codebook'!J:J),
    IF(
        TRIM(_xlfn.XLOOKUP($B80, '16Codebook'!I:I, '16Codebook'!J:J)) &lt;&gt; TRIM(_xlfn.XLOOKUP($B80, '17Codebook'!I:I, '17Codebook'!J:J)),
        _xlfn.XLOOKUP($B80, '16Codebook'!I:I, '16Codebook'!J:J),
        ""
    )
)</f>
        <v/>
      </c>
      <c r="J80" t="e">
        <f>IF(
    ISNA(_xlfn.XLOOKUP($B80, '16Codebook'!I:I, '16Codebook'!J:J)),
    _xlfn.XLOOKUP($B80, '15Codebook'!I:I, '15Codebook'!J:J),
    IF(
        TRIM(_xlfn.XLOOKUP($B80, '15Codebook'!I:I, '15Codebook'!J:J)) &lt;&gt; TRIM(_xlfn.XLOOKUP($B80, '16Codebook'!I:I, '16Codebook'!J:J)),
        _xlfn.XLOOKUP($B80, '15Codebook'!I:I, '15Codebook'!J:J),
        ""
    )
)</f>
        <v>#N/A</v>
      </c>
      <c r="K80" t="e">
        <f>IF(
    ISNA(_xlfn.XLOOKUP($B80, '15Codebook'!I:I, '15Codebook'!J:J)),
    _xlfn.XLOOKUP($B80, '14Codebook'!I:I, '14Codebook'!J:J),
    IF(
        TRIM(_xlfn.XLOOKUP($B80, '14Codebook'!I:I, '14Codebook'!J:J)) &lt;&gt; TRIM(_xlfn.XLOOKUP($B80, '15Codebook'!I:I, '15Codebook'!J:J)),
        _xlfn.XLOOKUP($B80, '14Codebook'!I:I, '14Codebook'!J:J),
        ""
    )
)</f>
        <v>#N/A</v>
      </c>
      <c r="L80" t="e">
        <f>IF(
    ISNA(_xlfn.XLOOKUP($B80, '14Codebook'!I:I, '14Codebook'!J:J)),
    _xlfn.XLOOKUP($B80, '13Codebook'!I:I, '13Codebook'!J:J),
    IF(
        TRIM(_xlfn.XLOOKUP($B80, '13Codebook'!I:I, '13Codebook'!J:J)) &lt;&gt; TRIM(_xlfn.XLOOKUP($B80, '14Codebook'!I:I, '14Codebook'!J:J)),
        _xlfn.XLOOKUP($B80, '13Codebook'!I:I, '13Codebook'!J:J),
        ""
    )
)</f>
        <v>#N/A</v>
      </c>
      <c r="M80" t="e">
        <f>IF(
    ISNA(_xlfn.XLOOKUP($B80, '13Codebook'!I:I, '13Codebook'!J:J)),
    _xlfn.XLOOKUP($B80, '12Codebook'!I:I, '12Codebook'!J:J),
    IF(
        TRIM(_xlfn.XLOOKUP($B80, '12Codebook'!I:I, '12Codebook'!J:J)) &lt;&gt; TRIM(_xlfn.XLOOKUP($B80, '13Codebook'!I:I, '13Codebook'!J:J)),
        _xlfn.XLOOKUP($B80, '12Codebook'!I:I, '12Codebook'!J:J),
        ""
    )
)</f>
        <v>#N/A</v>
      </c>
      <c r="N80" t="e">
        <f>IF(
    ISNA(_xlfn.XLOOKUP($B80, '12Codebook'!I:I, '12Codebook'!J:J)),
    _xlfn.XLOOKUP($B80, '11Codebook'!I:I, '11Codebook'!J:J),
    IF(
        TRIM(_xlfn.XLOOKUP($B80, '11Codebook'!I:I, '11Codebook'!J:J)) &lt;&gt; TRIM(_xlfn.XLOOKUP($B80, '12Codebook'!I:I, '12Codebook'!J:J)),
        _xlfn.XLOOKUP($B80, '11Codebook'!I:I, '11Codebook'!J:J),
        ""
    )
)</f>
        <v>#N/A</v>
      </c>
      <c r="O80" t="e">
        <f>IF(
    ISNA(_xlfn.XLOOKUP($B80, '11Codebook'!I:I, '11Codebook'!J:J)),
    _xlfn.XLOOKUP($B80, '10Codebook'!I:I, '10Codebook'!J:J),
    IF(
        TRIM(_xlfn.XLOOKUP($B80, '10Codebook'!I:I, '10Codebook'!J:J)) &lt;&gt; TRIM(_xlfn.XLOOKUP($B80, '11Codebook'!I:I, '11Codebook'!J:J)),
        _xlfn.XLOOKUP($B80, '10Codebook'!I:I, '10Codebook'!J:J),
        ""
    )
)</f>
        <v>#N/A</v>
      </c>
      <c r="P80" t="e">
        <f>IF(
    ISNA(_xlfn.XLOOKUP($B80, '10Codebook'!I:I, '10Codebook'!J:J)),
    _xlfn.XLOOKUP($B80, '09Codebook'!I:I, '09Codebook'!J:J),
    IF(
        TRIM(_xlfn.XLOOKUP($B80, '09Codebook'!I:I, '09Codebook'!J:J)) &lt;&gt; TRIM(_xlfn.XLOOKUP($B80, '10Codebook'!I:I, '10Codebook'!J:J)),
        _xlfn.XLOOKUP($B80, '09Codebook'!I:I, '09Codebook'!J:J),
        ""
    )
)</f>
        <v>#N/A</v>
      </c>
    </row>
    <row r="81" spans="1:16" x14ac:dyDescent="0.2">
      <c r="A81">
        <v>2021</v>
      </c>
      <c r="B81" t="s">
        <v>1049</v>
      </c>
      <c r="C81">
        <f>_xlfn.XLOOKUP(B81,'21Codebook'!I:I,'21Codebook'!J:J)</f>
        <v>0</v>
      </c>
      <c r="E81" t="str">
        <f>IF(_xlfn.XLOOKUP(B81, '20Codebook'!I:I,'20Codebook'!J:J)&lt;&gt;C81, _xlfn.XLOOKUP(B81, '20Codebook'!I:I,'20Codebook'!J:J),"")</f>
        <v/>
      </c>
      <c r="F81" t="str">
        <f>IF(
    ISNA(_xlfn.XLOOKUP($B81, '20Codebook'!I:I, '20Codebook'!J:J)),
    _xlfn.XLOOKUP($B81, '19Codebook'!I:I, '19Codebook'!J:J),
    IF(
        _xlfn.XLOOKUP($B81, '19Codebook'!I:I, '19Codebook'!J:J) &lt;&gt; _xlfn.XLOOKUP($B81, '20Codebook'!I:I, '20Codebook'!J:J),
        _xlfn.XLOOKUP($B81, '19Codebook'!I:I, '19Codebook'!J:J),
        ""
    )
)</f>
        <v/>
      </c>
      <c r="G81" t="str">
        <f>IF(
    ISNA(_xlfn.XLOOKUP($B81, '19Codebook'!I:I, '19Codebook'!J:J)),
    _xlfn.XLOOKUP($B81, '18Codebook'!I:I, '18Codebook'!J:J),
    IF(
        TRIM(_xlfn.XLOOKUP($B81, '18Codebook'!I:I, '18Codebook'!J:J)) &lt;&gt; TRIM(_xlfn.XLOOKUP($B81, '19Codebook'!I:I, '19Codebook'!J:J)),
        _xlfn.XLOOKUP($B81, '18Codebook'!I:I, '18Codebook'!J:J),
        ""
    )
)</f>
        <v/>
      </c>
      <c r="H81" t="str">
        <f>IF(
    ISNA(_xlfn.XLOOKUP($B81, '18Codebook'!I:I, '18Codebook'!J:J)),
    _xlfn.XLOOKUP($B81, '17Codebook'!I:I, '17Codebook'!J:J),
    IF(
        TRIM(_xlfn.XLOOKUP($B81, '17Codebook'!I:I, '17Codebook'!J:J)) &lt;&gt; TRIM(_xlfn.XLOOKUP($B81, '18Codebook'!I:I, '18Codebook'!J:J)),
        _xlfn.XLOOKUP($B81, '17Codebook'!I:I, '17Codebook'!J:J),
        ""
    )
)</f>
        <v/>
      </c>
      <c r="I81" t="str">
        <f>IF(
    ISNA(_xlfn.XLOOKUP($B81, '17Codebook'!I:I, '17Codebook'!J:J)),
    _xlfn.XLOOKUP($B81, '16Codebook'!I:I, '16Codebook'!J:J),
    IF(
        TRIM(_xlfn.XLOOKUP($B81, '16Codebook'!I:I, '16Codebook'!J:J)) &lt;&gt; TRIM(_xlfn.XLOOKUP($B81, '17Codebook'!I:I, '17Codebook'!J:J)),
        _xlfn.XLOOKUP($B81, '16Codebook'!I:I, '16Codebook'!J:J),
        ""
    )
)</f>
        <v/>
      </c>
      <c r="J81" t="str">
        <f>IF(
    ISNA(_xlfn.XLOOKUP($B81, '16Codebook'!I:I, '16Codebook'!J:J)),
    _xlfn.XLOOKUP($B81, '15Codebook'!I:I, '15Codebook'!J:J),
    IF(
        TRIM(_xlfn.XLOOKUP($B81, '15Codebook'!I:I, '15Codebook'!J:J)) &lt;&gt; TRIM(_xlfn.XLOOKUP($B81, '16Codebook'!I:I, '16Codebook'!J:J)),
        _xlfn.XLOOKUP($B81, '15Codebook'!I:I, '15Codebook'!J:J),
        ""
    )
)</f>
        <v/>
      </c>
      <c r="K81" t="str">
        <f>IF(
    ISNA(_xlfn.XLOOKUP($B81, '15Codebook'!I:I, '15Codebook'!J:J)),
    _xlfn.XLOOKUP($B81, '14Codebook'!I:I, '14Codebook'!J:J),
    IF(
        TRIM(_xlfn.XLOOKUP($B81, '14Codebook'!I:I, '14Codebook'!J:J)) &lt;&gt; TRIM(_xlfn.XLOOKUP($B81, '15Codebook'!I:I, '15Codebook'!J:J)),
        _xlfn.XLOOKUP($B81, '14Codebook'!I:I, '14Codebook'!J:J),
        ""
    )
)</f>
        <v/>
      </c>
      <c r="L81" t="str">
        <f>IF(
    ISNA(_xlfn.XLOOKUP($B81, '14Codebook'!I:I, '14Codebook'!J:J)),
    _xlfn.XLOOKUP($B81, '13Codebook'!I:I, '13Codebook'!J:J),
    IF(
        TRIM(_xlfn.XLOOKUP($B81, '13Codebook'!I:I, '13Codebook'!J:J)) &lt;&gt; TRIM(_xlfn.XLOOKUP($B81, '14Codebook'!I:I, '14Codebook'!J:J)),
        _xlfn.XLOOKUP($B81, '13Codebook'!I:I, '13Codebook'!J:J),
        ""
    )
)</f>
        <v/>
      </c>
      <c r="M81" t="str">
        <f>IF(
    ISNA(_xlfn.XLOOKUP($B81, '13Codebook'!I:I, '13Codebook'!J:J)),
    _xlfn.XLOOKUP($B81, '12Codebook'!I:I, '12Codebook'!J:J),
    IF(
        TRIM(_xlfn.XLOOKUP($B81, '12Codebook'!I:I, '12Codebook'!J:J)) &lt;&gt; TRIM(_xlfn.XLOOKUP($B81, '13Codebook'!I:I, '13Codebook'!J:J)),
        _xlfn.XLOOKUP($B81, '12Codebook'!I:I, '12Codebook'!J:J),
        ""
    )
)</f>
        <v/>
      </c>
      <c r="N81" t="str">
        <f>IF(
    ISNA(_xlfn.XLOOKUP($B81, '12Codebook'!I:I, '12Codebook'!J:J)),
    _xlfn.XLOOKUP($B81, '11Codebook'!I:I, '11Codebook'!J:J),
    IF(
        TRIM(_xlfn.XLOOKUP($B81, '11Codebook'!I:I, '11Codebook'!J:J)) &lt;&gt; TRIM(_xlfn.XLOOKUP($B81, '12Codebook'!I:I, '12Codebook'!J:J)),
        _xlfn.XLOOKUP($B81, '11Codebook'!I:I, '11Codebook'!J:J),
        ""
    )
)</f>
        <v/>
      </c>
      <c r="O81" t="str">
        <f>IF(
    ISNA(_xlfn.XLOOKUP($B81, '11Codebook'!I:I, '11Codebook'!J:J)),
    _xlfn.XLOOKUP($B81, '10Codebook'!I:I, '10Codebook'!J:J),
    IF(
        TRIM(_xlfn.XLOOKUP($B81, '10Codebook'!I:I, '10Codebook'!J:J)) &lt;&gt; TRIM(_xlfn.XLOOKUP($B81, '11Codebook'!I:I, '11Codebook'!J:J)),
        _xlfn.XLOOKUP($B81, '10Codebook'!I:I, '10Codebook'!J:J),
        ""
    )
)</f>
        <v/>
      </c>
      <c r="P81" t="str">
        <f>IF(
    ISNA(_xlfn.XLOOKUP($B81, '10Codebook'!I:I, '10Codebook'!J:J)),
    _xlfn.XLOOKUP($B81, '09Codebook'!I:I, '09Codebook'!J:J),
    IF(
        TRIM(_xlfn.XLOOKUP($B81, '09Codebook'!I:I, '09Codebook'!J:J)) &lt;&gt; TRIM(_xlfn.XLOOKUP($B81, '10Codebook'!I:I, '10Codebook'!J:J)),
        _xlfn.XLOOKUP($B81, '09Codebook'!I:I, '09Codebook'!J:J),
        ""
    )
)</f>
        <v/>
      </c>
    </row>
    <row r="82" spans="1:16" x14ac:dyDescent="0.2">
      <c r="A82">
        <v>2021</v>
      </c>
      <c r="B82" t="s">
        <v>523</v>
      </c>
      <c r="C82" t="str">
        <f>_xlfn.XLOOKUP(B82,'21Codebook'!I:I,'21Codebook'!J:J)</f>
        <v>Number of returns with State and local income taxes</v>
      </c>
      <c r="E82" t="str">
        <f>IF(_xlfn.XLOOKUP(B82, '20Codebook'!I:I,'20Codebook'!J:J)&lt;&gt;C82, _xlfn.XLOOKUP(B82, '20Codebook'!I:I,'20Codebook'!J:J),"")</f>
        <v/>
      </c>
      <c r="F82" t="str">
        <f>IF(
    ISNA(_xlfn.XLOOKUP($B82, '20Codebook'!I:I, '20Codebook'!J:J)),
    _xlfn.XLOOKUP($B82, '19Codebook'!I:I, '19Codebook'!J:J),
    IF(
        _xlfn.XLOOKUP($B82, '19Codebook'!I:I, '19Codebook'!J:J) &lt;&gt; _xlfn.XLOOKUP($B82, '20Codebook'!I:I, '20Codebook'!J:J),
        _xlfn.XLOOKUP($B82, '19Codebook'!I:I, '19Codebook'!J:J),
        ""
    )
)</f>
        <v/>
      </c>
      <c r="G82" t="str">
        <f>IF(
    ISNA(_xlfn.XLOOKUP($B82, '19Codebook'!I:I, '19Codebook'!J:J)),
    _xlfn.XLOOKUP($B82, '18Codebook'!I:I, '18Codebook'!J:J),
    IF(
        TRIM(_xlfn.XLOOKUP($B82, '18Codebook'!I:I, '18Codebook'!J:J)) &lt;&gt; TRIM(_xlfn.XLOOKUP($B82, '19Codebook'!I:I, '19Codebook'!J:J)),
        _xlfn.XLOOKUP($B82, '18Codebook'!I:I, '18Codebook'!J:J),
        ""
    )
)</f>
        <v/>
      </c>
      <c r="H82" t="str">
        <f>IF(
    ISNA(_xlfn.XLOOKUP($B82, '18Codebook'!I:I, '18Codebook'!J:J)),
    _xlfn.XLOOKUP($B82, '17Codebook'!I:I, '17Codebook'!J:J),
    IF(
        TRIM(_xlfn.XLOOKUP($B82, '17Codebook'!I:I, '17Codebook'!J:J)) &lt;&gt; TRIM(_xlfn.XLOOKUP($B82, '18Codebook'!I:I, '18Codebook'!J:J)),
        _xlfn.XLOOKUP($B82, '17Codebook'!I:I, '17Codebook'!J:J),
        ""
    )
)</f>
        <v/>
      </c>
      <c r="I82" t="str">
        <f>IF(
    ISNA(_xlfn.XLOOKUP($B82, '17Codebook'!I:I, '17Codebook'!J:J)),
    _xlfn.XLOOKUP($B82, '16Codebook'!I:I, '16Codebook'!J:J),
    IF(
        TRIM(_xlfn.XLOOKUP($B82, '16Codebook'!I:I, '16Codebook'!J:J)) &lt;&gt; TRIM(_xlfn.XLOOKUP($B82, '17Codebook'!I:I, '17Codebook'!J:J)),
        _xlfn.XLOOKUP($B82, '16Codebook'!I:I, '16Codebook'!J:J),
        ""
    )
)</f>
        <v/>
      </c>
      <c r="J82" t="str">
        <f>IF(
    ISNA(_xlfn.XLOOKUP($B82, '16Codebook'!I:I, '16Codebook'!J:J)),
    _xlfn.XLOOKUP($B82, '15Codebook'!I:I, '15Codebook'!J:J),
    IF(
        TRIM(_xlfn.XLOOKUP($B82, '15Codebook'!I:I, '15Codebook'!J:J)) &lt;&gt; TRIM(_xlfn.XLOOKUP($B82, '16Codebook'!I:I, '16Codebook'!J:J)),
        _xlfn.XLOOKUP($B82, '15Codebook'!I:I, '15Codebook'!J:J),
        ""
    )
)</f>
        <v/>
      </c>
      <c r="K82" t="str">
        <f>IF(
    ISNA(_xlfn.XLOOKUP($B82, '15Codebook'!I:I, '15Codebook'!J:J)),
    _xlfn.XLOOKUP($B82, '14Codebook'!I:I, '14Codebook'!J:J),
    IF(
        TRIM(_xlfn.XLOOKUP($B82, '14Codebook'!I:I, '14Codebook'!J:J)) &lt;&gt; TRIM(_xlfn.XLOOKUP($B82, '15Codebook'!I:I, '15Codebook'!J:J)),
        _xlfn.XLOOKUP($B82, '14Codebook'!I:I, '14Codebook'!J:J),
        ""
    )
)</f>
        <v/>
      </c>
      <c r="L82" t="str">
        <f>IF(
    ISNA(_xlfn.XLOOKUP($B82, '14Codebook'!I:I, '14Codebook'!J:J)),
    _xlfn.XLOOKUP($B82, '13Codebook'!I:I, '13Codebook'!J:J),
    IF(
        TRIM(_xlfn.XLOOKUP($B82, '13Codebook'!I:I, '13Codebook'!J:J)) &lt;&gt; TRIM(_xlfn.XLOOKUP($B82, '14Codebook'!I:I, '14Codebook'!J:J)),
        _xlfn.XLOOKUP($B82, '13Codebook'!I:I, '13Codebook'!J:J),
        ""
    )
)</f>
        <v/>
      </c>
      <c r="M82" t="str">
        <f>IF(
    ISNA(_xlfn.XLOOKUP($B82, '13Codebook'!I:I, '13Codebook'!J:J)),
    _xlfn.XLOOKUP($B82, '12Codebook'!I:I, '12Codebook'!J:J),
    IF(
        TRIM(_xlfn.XLOOKUP($B82, '12Codebook'!I:I, '12Codebook'!J:J)) &lt;&gt; TRIM(_xlfn.XLOOKUP($B82, '13Codebook'!I:I, '13Codebook'!J:J)),
        _xlfn.XLOOKUP($B82, '12Codebook'!I:I, '12Codebook'!J:J),
        ""
    )
)</f>
        <v/>
      </c>
      <c r="N82" t="str">
        <f>IF(
    ISNA(_xlfn.XLOOKUP($B82, '12Codebook'!I:I, '12Codebook'!J:J)),
    _xlfn.XLOOKUP($B82, '11Codebook'!I:I, '11Codebook'!J:J),
    IF(
        TRIM(_xlfn.XLOOKUP($B82, '11Codebook'!I:I, '11Codebook'!J:J)) &lt;&gt; TRIM(_xlfn.XLOOKUP($B82, '12Codebook'!I:I, '12Codebook'!J:J)),
        _xlfn.XLOOKUP($B82, '11Codebook'!I:I, '11Codebook'!J:J),
        ""
    )
)</f>
        <v/>
      </c>
      <c r="O82" t="str">
        <f>IF(
    ISNA(_xlfn.XLOOKUP($B82, '11Codebook'!I:I, '11Codebook'!J:J)),
    _xlfn.XLOOKUP($B82, '10Codebook'!I:I, '10Codebook'!J:J),
    IF(
        TRIM(_xlfn.XLOOKUP($B82, '10Codebook'!I:I, '10Codebook'!J:J)) &lt;&gt; TRIM(_xlfn.XLOOKUP($B82, '11Codebook'!I:I, '11Codebook'!J:J)),
        _xlfn.XLOOKUP($B82, '10Codebook'!I:I, '10Codebook'!J:J),
        ""
    )
)</f>
        <v/>
      </c>
      <c r="P82" t="str">
        <f>IF(
    ISNA(_xlfn.XLOOKUP($B82, '10Codebook'!I:I, '10Codebook'!J:J)),
    _xlfn.XLOOKUP($B82, '09Codebook'!I:I, '09Codebook'!J:J),
    IF(
        TRIM(_xlfn.XLOOKUP($B82, '09Codebook'!I:I, '09Codebook'!J:J)) &lt;&gt; TRIM(_xlfn.XLOOKUP($B82, '10Codebook'!I:I, '10Codebook'!J:J)),
        _xlfn.XLOOKUP($B82, '09Codebook'!I:I, '09Codebook'!J:J),
        ""
    )
)</f>
        <v/>
      </c>
    </row>
    <row r="83" spans="1:16" x14ac:dyDescent="0.2">
      <c r="A83">
        <v>2021</v>
      </c>
      <c r="B83" t="s">
        <v>524</v>
      </c>
      <c r="C83" t="str">
        <f>_xlfn.XLOOKUP(B83,'21Codebook'!I:I,'21Codebook'!J:J)</f>
        <v>State and local income taxes amount</v>
      </c>
      <c r="E83" t="str">
        <f>IF(_xlfn.XLOOKUP(B83, '20Codebook'!I:I,'20Codebook'!J:J)&lt;&gt;C83, _xlfn.XLOOKUP(B83, '20Codebook'!I:I,'20Codebook'!J:J),"")</f>
        <v/>
      </c>
      <c r="F83" t="str">
        <f>IF(
    ISNA(_xlfn.XLOOKUP($B83, '20Codebook'!I:I, '20Codebook'!J:J)),
    _xlfn.XLOOKUP($B83, '19Codebook'!I:I, '19Codebook'!J:J),
    IF(
        _xlfn.XLOOKUP($B83, '19Codebook'!I:I, '19Codebook'!J:J) &lt;&gt; _xlfn.XLOOKUP($B83, '20Codebook'!I:I, '20Codebook'!J:J),
        _xlfn.XLOOKUP($B83, '19Codebook'!I:I, '19Codebook'!J:J),
        ""
    )
)</f>
        <v/>
      </c>
      <c r="G83" t="str">
        <f>IF(
    ISNA(_xlfn.XLOOKUP($B83, '19Codebook'!I:I, '19Codebook'!J:J)),
    _xlfn.XLOOKUP($B83, '18Codebook'!I:I, '18Codebook'!J:J),
    IF(
        TRIM(_xlfn.XLOOKUP($B83, '18Codebook'!I:I, '18Codebook'!J:J)) &lt;&gt; TRIM(_xlfn.XLOOKUP($B83, '19Codebook'!I:I, '19Codebook'!J:J)),
        _xlfn.XLOOKUP($B83, '18Codebook'!I:I, '18Codebook'!J:J),
        ""
    )
)</f>
        <v/>
      </c>
      <c r="H83" t="str">
        <f>IF(
    ISNA(_xlfn.XLOOKUP($B83, '18Codebook'!I:I, '18Codebook'!J:J)),
    _xlfn.XLOOKUP($B83, '17Codebook'!I:I, '17Codebook'!J:J),
    IF(
        TRIM(_xlfn.XLOOKUP($B83, '17Codebook'!I:I, '17Codebook'!J:J)) &lt;&gt; TRIM(_xlfn.XLOOKUP($B83, '18Codebook'!I:I, '18Codebook'!J:J)),
        _xlfn.XLOOKUP($B83, '17Codebook'!I:I, '17Codebook'!J:J),
        ""
    )
)</f>
        <v/>
      </c>
      <c r="I83" t="str">
        <f>IF(
    ISNA(_xlfn.XLOOKUP($B83, '17Codebook'!I:I, '17Codebook'!J:J)),
    _xlfn.XLOOKUP($B83, '16Codebook'!I:I, '16Codebook'!J:J),
    IF(
        TRIM(_xlfn.XLOOKUP($B83, '16Codebook'!I:I, '16Codebook'!J:J)) &lt;&gt; TRIM(_xlfn.XLOOKUP($B83, '17Codebook'!I:I, '17Codebook'!J:J)),
        _xlfn.XLOOKUP($B83, '16Codebook'!I:I, '16Codebook'!J:J),
        ""
    )
)</f>
        <v/>
      </c>
      <c r="J83" t="str">
        <f>IF(
    ISNA(_xlfn.XLOOKUP($B83, '16Codebook'!I:I, '16Codebook'!J:J)),
    _xlfn.XLOOKUP($B83, '15Codebook'!I:I, '15Codebook'!J:J),
    IF(
        TRIM(_xlfn.XLOOKUP($B83, '15Codebook'!I:I, '15Codebook'!J:J)) &lt;&gt; TRIM(_xlfn.XLOOKUP($B83, '16Codebook'!I:I, '16Codebook'!J:J)),
        _xlfn.XLOOKUP($B83, '15Codebook'!I:I, '15Codebook'!J:J),
        ""
    )
)</f>
        <v/>
      </c>
      <c r="K83" t="str">
        <f>IF(
    ISNA(_xlfn.XLOOKUP($B83, '15Codebook'!I:I, '15Codebook'!J:J)),
    _xlfn.XLOOKUP($B83, '14Codebook'!I:I, '14Codebook'!J:J),
    IF(
        TRIM(_xlfn.XLOOKUP($B83, '14Codebook'!I:I, '14Codebook'!J:J)) &lt;&gt; TRIM(_xlfn.XLOOKUP($B83, '15Codebook'!I:I, '15Codebook'!J:J)),
        _xlfn.XLOOKUP($B83, '14Codebook'!I:I, '14Codebook'!J:J),
        ""
    )
)</f>
        <v/>
      </c>
      <c r="L83" t="str">
        <f>IF(
    ISNA(_xlfn.XLOOKUP($B83, '14Codebook'!I:I, '14Codebook'!J:J)),
    _xlfn.XLOOKUP($B83, '13Codebook'!I:I, '13Codebook'!J:J),
    IF(
        TRIM(_xlfn.XLOOKUP($B83, '13Codebook'!I:I, '13Codebook'!J:J)) &lt;&gt; TRIM(_xlfn.XLOOKUP($B83, '14Codebook'!I:I, '14Codebook'!J:J)),
        _xlfn.XLOOKUP($B83, '13Codebook'!I:I, '13Codebook'!J:J),
        ""
    )
)</f>
        <v/>
      </c>
      <c r="M83" t="str">
        <f>IF(
    ISNA(_xlfn.XLOOKUP($B83, '13Codebook'!I:I, '13Codebook'!J:J)),
    _xlfn.XLOOKUP($B83, '12Codebook'!I:I, '12Codebook'!J:J),
    IF(
        TRIM(_xlfn.XLOOKUP($B83, '12Codebook'!I:I, '12Codebook'!J:J)) &lt;&gt; TRIM(_xlfn.XLOOKUP($B83, '13Codebook'!I:I, '13Codebook'!J:J)),
        _xlfn.XLOOKUP($B83, '12Codebook'!I:I, '12Codebook'!J:J),
        ""
    )
)</f>
        <v/>
      </c>
      <c r="N83" t="str">
        <f>IF(
    ISNA(_xlfn.XLOOKUP($B83, '12Codebook'!I:I, '12Codebook'!J:J)),
    _xlfn.XLOOKUP($B83, '11Codebook'!I:I, '11Codebook'!J:J),
    IF(
        TRIM(_xlfn.XLOOKUP($B83, '11Codebook'!I:I, '11Codebook'!J:J)) &lt;&gt; TRIM(_xlfn.XLOOKUP($B83, '12Codebook'!I:I, '12Codebook'!J:J)),
        _xlfn.XLOOKUP($B83, '11Codebook'!I:I, '11Codebook'!J:J),
        ""
    )
)</f>
        <v/>
      </c>
      <c r="O83" t="str">
        <f>IF(
    ISNA(_xlfn.XLOOKUP($B83, '11Codebook'!I:I, '11Codebook'!J:J)),
    _xlfn.XLOOKUP($B83, '10Codebook'!I:I, '10Codebook'!J:J),
    IF(
        TRIM(_xlfn.XLOOKUP($B83, '10Codebook'!I:I, '10Codebook'!J:J)) &lt;&gt; TRIM(_xlfn.XLOOKUP($B83, '11Codebook'!I:I, '11Codebook'!J:J)),
        _xlfn.XLOOKUP($B83, '10Codebook'!I:I, '10Codebook'!J:J),
        ""
    )
)</f>
        <v/>
      </c>
      <c r="P83" t="str">
        <f>IF(
    ISNA(_xlfn.XLOOKUP($B83, '10Codebook'!I:I, '10Codebook'!J:J)),
    _xlfn.XLOOKUP($B83, '09Codebook'!I:I, '09Codebook'!J:J),
    IF(
        TRIM(_xlfn.XLOOKUP($B83, '09Codebook'!I:I, '09Codebook'!J:J)) &lt;&gt; TRIM(_xlfn.XLOOKUP($B83, '10Codebook'!I:I, '10Codebook'!J:J)),
        _xlfn.XLOOKUP($B83, '09Codebook'!I:I, '09Codebook'!J:J),
        ""
    )
)</f>
        <v/>
      </c>
    </row>
    <row r="84" spans="1:16" x14ac:dyDescent="0.2">
      <c r="A84">
        <v>2021</v>
      </c>
      <c r="B84" t="s">
        <v>525</v>
      </c>
      <c r="C84" t="str">
        <f>_xlfn.XLOOKUP(B84,'21Codebook'!I:I,'21Codebook'!J:J)</f>
        <v>Number of returns with State and local general sales tax</v>
      </c>
      <c r="E84" t="str">
        <f>IF(_xlfn.XLOOKUP(B84, '20Codebook'!I:I,'20Codebook'!J:J)&lt;&gt;C84, _xlfn.XLOOKUP(B84, '20Codebook'!I:I,'20Codebook'!J:J),"")</f>
        <v/>
      </c>
      <c r="F84" t="str">
        <f>IF(
    ISNA(_xlfn.XLOOKUP($B84, '20Codebook'!I:I, '20Codebook'!J:J)),
    _xlfn.XLOOKUP($B84, '19Codebook'!I:I, '19Codebook'!J:J),
    IF(
        _xlfn.XLOOKUP($B84, '19Codebook'!I:I, '19Codebook'!J:J) &lt;&gt; _xlfn.XLOOKUP($B84, '20Codebook'!I:I, '20Codebook'!J:J),
        _xlfn.XLOOKUP($B84, '19Codebook'!I:I, '19Codebook'!J:J),
        ""
    )
)</f>
        <v/>
      </c>
      <c r="G84" t="str">
        <f>IF(
    ISNA(_xlfn.XLOOKUP($B84, '19Codebook'!I:I, '19Codebook'!J:J)),
    _xlfn.XLOOKUP($B84, '18Codebook'!I:I, '18Codebook'!J:J),
    IF(
        TRIM(_xlfn.XLOOKUP($B84, '18Codebook'!I:I, '18Codebook'!J:J)) &lt;&gt; TRIM(_xlfn.XLOOKUP($B84, '19Codebook'!I:I, '19Codebook'!J:J)),
        _xlfn.XLOOKUP($B84, '18Codebook'!I:I, '18Codebook'!J:J),
        ""
    )
)</f>
        <v/>
      </c>
      <c r="H84" t="str">
        <f>IF(
    ISNA(_xlfn.XLOOKUP($B84, '18Codebook'!I:I, '18Codebook'!J:J)),
    _xlfn.XLOOKUP($B84, '17Codebook'!I:I, '17Codebook'!J:J),
    IF(
        TRIM(_xlfn.XLOOKUP($B84, '17Codebook'!I:I, '17Codebook'!J:J)) &lt;&gt; TRIM(_xlfn.XLOOKUP($B84, '18Codebook'!I:I, '18Codebook'!J:J)),
        _xlfn.XLOOKUP($B84, '17Codebook'!I:I, '17Codebook'!J:J),
        ""
    )
)</f>
        <v/>
      </c>
      <c r="I84" t="str">
        <f>IF(
    ISNA(_xlfn.XLOOKUP($B84, '17Codebook'!I:I, '17Codebook'!J:J)),
    _xlfn.XLOOKUP($B84, '16Codebook'!I:I, '16Codebook'!J:J),
    IF(
        TRIM(_xlfn.XLOOKUP($B84, '16Codebook'!I:I, '16Codebook'!J:J)) &lt;&gt; TRIM(_xlfn.XLOOKUP($B84, '17Codebook'!I:I, '17Codebook'!J:J)),
        _xlfn.XLOOKUP($B84, '16Codebook'!I:I, '16Codebook'!J:J),
        ""
    )
)</f>
        <v/>
      </c>
      <c r="J84" t="str">
        <f>IF(
    ISNA(_xlfn.XLOOKUP($B84, '16Codebook'!I:I, '16Codebook'!J:J)),
    _xlfn.XLOOKUP($B84, '15Codebook'!I:I, '15Codebook'!J:J),
    IF(
        TRIM(_xlfn.XLOOKUP($B84, '15Codebook'!I:I, '15Codebook'!J:J)) &lt;&gt; TRIM(_xlfn.XLOOKUP($B84, '16Codebook'!I:I, '16Codebook'!J:J)),
        _xlfn.XLOOKUP($B84, '15Codebook'!I:I, '15Codebook'!J:J),
        ""
    )
)</f>
        <v/>
      </c>
      <c r="K84" t="str">
        <f>IF(
    ISNA(_xlfn.XLOOKUP($B84, '15Codebook'!I:I, '15Codebook'!J:J)),
    _xlfn.XLOOKUP($B84, '14Codebook'!I:I, '14Codebook'!J:J),
    IF(
        TRIM(_xlfn.XLOOKUP($B84, '14Codebook'!I:I, '14Codebook'!J:J)) &lt;&gt; TRIM(_xlfn.XLOOKUP($B84, '15Codebook'!I:I, '15Codebook'!J:J)),
        _xlfn.XLOOKUP($B84, '14Codebook'!I:I, '14Codebook'!J:J),
        ""
    )
)</f>
        <v/>
      </c>
      <c r="L84" t="str">
        <f>IF(
    ISNA(_xlfn.XLOOKUP($B84, '14Codebook'!I:I, '14Codebook'!J:J)),
    _xlfn.XLOOKUP($B84, '13Codebook'!I:I, '13Codebook'!J:J),
    IF(
        TRIM(_xlfn.XLOOKUP($B84, '13Codebook'!I:I, '13Codebook'!J:J)) &lt;&gt; TRIM(_xlfn.XLOOKUP($B84, '14Codebook'!I:I, '14Codebook'!J:J)),
        _xlfn.XLOOKUP($B84, '13Codebook'!I:I, '13Codebook'!J:J),
        ""
    )
)</f>
        <v/>
      </c>
      <c r="M84" t="str">
        <f>IF(
    ISNA(_xlfn.XLOOKUP($B84, '13Codebook'!I:I, '13Codebook'!J:J)),
    _xlfn.XLOOKUP($B84, '12Codebook'!I:I, '12Codebook'!J:J),
    IF(
        TRIM(_xlfn.XLOOKUP($B84, '12Codebook'!I:I, '12Codebook'!J:J)) &lt;&gt; TRIM(_xlfn.XLOOKUP($B84, '13Codebook'!I:I, '13Codebook'!J:J)),
        _xlfn.XLOOKUP($B84, '12Codebook'!I:I, '12Codebook'!J:J),
        ""
    )
)</f>
        <v/>
      </c>
      <c r="N84" t="str">
        <f>IF(
    ISNA(_xlfn.XLOOKUP($B84, '12Codebook'!I:I, '12Codebook'!J:J)),
    _xlfn.XLOOKUP($B84, '11Codebook'!I:I, '11Codebook'!J:J),
    IF(
        TRIM(_xlfn.XLOOKUP($B84, '11Codebook'!I:I, '11Codebook'!J:J)) &lt;&gt; TRIM(_xlfn.XLOOKUP($B84, '12Codebook'!I:I, '12Codebook'!J:J)),
        _xlfn.XLOOKUP($B84, '11Codebook'!I:I, '11Codebook'!J:J),
        ""
    )
)</f>
        <v/>
      </c>
      <c r="O84" t="str">
        <f>IF(
    ISNA(_xlfn.XLOOKUP($B84, '11Codebook'!I:I, '11Codebook'!J:J)),
    _xlfn.XLOOKUP($B84, '10Codebook'!I:I, '10Codebook'!J:J),
    IF(
        TRIM(_xlfn.XLOOKUP($B84, '10Codebook'!I:I, '10Codebook'!J:J)) &lt;&gt; TRIM(_xlfn.XLOOKUP($B84, '11Codebook'!I:I, '11Codebook'!J:J)),
        _xlfn.XLOOKUP($B84, '10Codebook'!I:I, '10Codebook'!J:J),
        ""
    )
)</f>
        <v/>
      </c>
      <c r="P84" t="str">
        <f>IF(
    ISNA(_xlfn.XLOOKUP($B84, '10Codebook'!I:I, '10Codebook'!J:J)),
    _xlfn.XLOOKUP($B84, '09Codebook'!I:I, '09Codebook'!J:J),
    IF(
        TRIM(_xlfn.XLOOKUP($B84, '09Codebook'!I:I, '09Codebook'!J:J)) &lt;&gt; TRIM(_xlfn.XLOOKUP($B84, '10Codebook'!I:I, '10Codebook'!J:J)),
        _xlfn.XLOOKUP($B84, '09Codebook'!I:I, '09Codebook'!J:J),
        ""
    )
)</f>
        <v/>
      </c>
    </row>
    <row r="85" spans="1:16" x14ac:dyDescent="0.2">
      <c r="A85">
        <v>2021</v>
      </c>
      <c r="B85" t="s">
        <v>526</v>
      </c>
      <c r="C85" t="str">
        <f>_xlfn.XLOOKUP(B85,'21Codebook'!I:I,'21Codebook'!J:J)</f>
        <v>State and local general sales tax amount</v>
      </c>
      <c r="E85" t="str">
        <f>IF(_xlfn.XLOOKUP(B85, '20Codebook'!I:I,'20Codebook'!J:J)&lt;&gt;C85, _xlfn.XLOOKUP(B85, '20Codebook'!I:I,'20Codebook'!J:J),"")</f>
        <v/>
      </c>
      <c r="F85" t="str">
        <f>IF(
    ISNA(_xlfn.XLOOKUP($B85, '20Codebook'!I:I, '20Codebook'!J:J)),
    _xlfn.XLOOKUP($B85, '19Codebook'!I:I, '19Codebook'!J:J),
    IF(
        _xlfn.XLOOKUP($B85, '19Codebook'!I:I, '19Codebook'!J:J) &lt;&gt; _xlfn.XLOOKUP($B85, '20Codebook'!I:I, '20Codebook'!J:J),
        _xlfn.XLOOKUP($B85, '19Codebook'!I:I, '19Codebook'!J:J),
        ""
    )
)</f>
        <v/>
      </c>
      <c r="G85" t="str">
        <f>IF(
    ISNA(_xlfn.XLOOKUP($B85, '19Codebook'!I:I, '19Codebook'!J:J)),
    _xlfn.XLOOKUP($B85, '18Codebook'!I:I, '18Codebook'!J:J),
    IF(
        TRIM(_xlfn.XLOOKUP($B85, '18Codebook'!I:I, '18Codebook'!J:J)) &lt;&gt; TRIM(_xlfn.XLOOKUP($B85, '19Codebook'!I:I, '19Codebook'!J:J)),
        _xlfn.XLOOKUP($B85, '18Codebook'!I:I, '18Codebook'!J:J),
        ""
    )
)</f>
        <v/>
      </c>
      <c r="H85" t="str">
        <f>IF(
    ISNA(_xlfn.XLOOKUP($B85, '18Codebook'!I:I, '18Codebook'!J:J)),
    _xlfn.XLOOKUP($B85, '17Codebook'!I:I, '17Codebook'!J:J),
    IF(
        TRIM(_xlfn.XLOOKUP($B85, '17Codebook'!I:I, '17Codebook'!J:J)) &lt;&gt; TRIM(_xlfn.XLOOKUP($B85, '18Codebook'!I:I, '18Codebook'!J:J)),
        _xlfn.XLOOKUP($B85, '17Codebook'!I:I, '17Codebook'!J:J),
        ""
    )
)</f>
        <v/>
      </c>
      <c r="I85" t="str">
        <f>IF(
    ISNA(_xlfn.XLOOKUP($B85, '17Codebook'!I:I, '17Codebook'!J:J)),
    _xlfn.XLOOKUP($B85, '16Codebook'!I:I, '16Codebook'!J:J),
    IF(
        TRIM(_xlfn.XLOOKUP($B85, '16Codebook'!I:I, '16Codebook'!J:J)) &lt;&gt; TRIM(_xlfn.XLOOKUP($B85, '17Codebook'!I:I, '17Codebook'!J:J)),
        _xlfn.XLOOKUP($B85, '16Codebook'!I:I, '16Codebook'!J:J),
        ""
    )
)</f>
        <v/>
      </c>
      <c r="J85" t="str">
        <f>IF(
    ISNA(_xlfn.XLOOKUP($B85, '16Codebook'!I:I, '16Codebook'!J:J)),
    _xlfn.XLOOKUP($B85, '15Codebook'!I:I, '15Codebook'!J:J),
    IF(
        TRIM(_xlfn.XLOOKUP($B85, '15Codebook'!I:I, '15Codebook'!J:J)) &lt;&gt; TRIM(_xlfn.XLOOKUP($B85, '16Codebook'!I:I, '16Codebook'!J:J)),
        _xlfn.XLOOKUP($B85, '15Codebook'!I:I, '15Codebook'!J:J),
        ""
    )
)</f>
        <v/>
      </c>
      <c r="K85" t="str">
        <f>IF(
    ISNA(_xlfn.XLOOKUP($B85, '15Codebook'!I:I, '15Codebook'!J:J)),
    _xlfn.XLOOKUP($B85, '14Codebook'!I:I, '14Codebook'!J:J),
    IF(
        TRIM(_xlfn.XLOOKUP($B85, '14Codebook'!I:I, '14Codebook'!J:J)) &lt;&gt; TRIM(_xlfn.XLOOKUP($B85, '15Codebook'!I:I, '15Codebook'!J:J)),
        _xlfn.XLOOKUP($B85, '14Codebook'!I:I, '14Codebook'!J:J),
        ""
    )
)</f>
        <v/>
      </c>
      <c r="L85" t="str">
        <f>IF(
    ISNA(_xlfn.XLOOKUP($B85, '14Codebook'!I:I, '14Codebook'!J:J)),
    _xlfn.XLOOKUP($B85, '13Codebook'!I:I, '13Codebook'!J:J),
    IF(
        TRIM(_xlfn.XLOOKUP($B85, '13Codebook'!I:I, '13Codebook'!J:J)) &lt;&gt; TRIM(_xlfn.XLOOKUP($B85, '14Codebook'!I:I, '14Codebook'!J:J)),
        _xlfn.XLOOKUP($B85, '13Codebook'!I:I, '13Codebook'!J:J),
        ""
    )
)</f>
        <v/>
      </c>
      <c r="M85" t="str">
        <f>IF(
    ISNA(_xlfn.XLOOKUP($B85, '13Codebook'!I:I, '13Codebook'!J:J)),
    _xlfn.XLOOKUP($B85, '12Codebook'!I:I, '12Codebook'!J:J),
    IF(
        TRIM(_xlfn.XLOOKUP($B85, '12Codebook'!I:I, '12Codebook'!J:J)) &lt;&gt; TRIM(_xlfn.XLOOKUP($B85, '13Codebook'!I:I, '13Codebook'!J:J)),
        _xlfn.XLOOKUP($B85, '12Codebook'!I:I, '12Codebook'!J:J),
        ""
    )
)</f>
        <v/>
      </c>
      <c r="N85" t="str">
        <f>IF(
    ISNA(_xlfn.XLOOKUP($B85, '12Codebook'!I:I, '12Codebook'!J:J)),
    _xlfn.XLOOKUP($B85, '11Codebook'!I:I, '11Codebook'!J:J),
    IF(
        TRIM(_xlfn.XLOOKUP($B85, '11Codebook'!I:I, '11Codebook'!J:J)) &lt;&gt; TRIM(_xlfn.XLOOKUP($B85, '12Codebook'!I:I, '12Codebook'!J:J)),
        _xlfn.XLOOKUP($B85, '11Codebook'!I:I, '11Codebook'!J:J),
        ""
    )
)</f>
        <v/>
      </c>
      <c r="O85" t="str">
        <f>IF(
    ISNA(_xlfn.XLOOKUP($B85, '11Codebook'!I:I, '11Codebook'!J:J)),
    _xlfn.XLOOKUP($B85, '10Codebook'!I:I, '10Codebook'!J:J),
    IF(
        TRIM(_xlfn.XLOOKUP($B85, '10Codebook'!I:I, '10Codebook'!J:J)) &lt;&gt; TRIM(_xlfn.XLOOKUP($B85, '11Codebook'!I:I, '11Codebook'!J:J)),
        _xlfn.XLOOKUP($B85, '10Codebook'!I:I, '10Codebook'!J:J),
        ""
    )
)</f>
        <v/>
      </c>
      <c r="P85" t="str">
        <f>IF(
    ISNA(_xlfn.XLOOKUP($B85, '10Codebook'!I:I, '10Codebook'!J:J)),
    _xlfn.XLOOKUP($B85, '09Codebook'!I:I, '09Codebook'!J:J),
    IF(
        TRIM(_xlfn.XLOOKUP($B85, '09Codebook'!I:I, '09Codebook'!J:J)) &lt;&gt; TRIM(_xlfn.XLOOKUP($B85, '10Codebook'!I:I, '10Codebook'!J:J)),
        _xlfn.XLOOKUP($B85, '09Codebook'!I:I, '09Codebook'!J:J),
        ""
    )
)</f>
        <v/>
      </c>
    </row>
    <row r="86" spans="1:16" x14ac:dyDescent="0.2">
      <c r="A86">
        <v>2021</v>
      </c>
      <c r="B86" t="s">
        <v>527</v>
      </c>
      <c r="C86" t="str">
        <f>_xlfn.XLOOKUP(B86,'21Codebook'!I:I,'21Codebook'!J:J)</f>
        <v>Number of returns with real estate taxes</v>
      </c>
      <c r="E86" t="str">
        <f>IF(_xlfn.XLOOKUP(B86, '20Codebook'!I:I,'20Codebook'!J:J)&lt;&gt;C86, _xlfn.XLOOKUP(B86, '20Codebook'!I:I,'20Codebook'!J:J),"")</f>
        <v/>
      </c>
      <c r="F86" t="str">
        <f>IF(
    ISNA(_xlfn.XLOOKUP($B86, '20Codebook'!I:I, '20Codebook'!J:J)),
    _xlfn.XLOOKUP($B86, '19Codebook'!I:I, '19Codebook'!J:J),
    IF(
        _xlfn.XLOOKUP($B86, '19Codebook'!I:I, '19Codebook'!J:J) &lt;&gt; _xlfn.XLOOKUP($B86, '20Codebook'!I:I, '20Codebook'!J:J),
        _xlfn.XLOOKUP($B86, '19Codebook'!I:I, '19Codebook'!J:J),
        ""
    )
)</f>
        <v/>
      </c>
      <c r="G86" t="str">
        <f>IF(
    ISNA(_xlfn.XLOOKUP($B86, '19Codebook'!I:I, '19Codebook'!J:J)),
    _xlfn.XLOOKUP($B86, '18Codebook'!I:I, '18Codebook'!J:J),
    IF(
        TRIM(_xlfn.XLOOKUP($B86, '18Codebook'!I:I, '18Codebook'!J:J)) &lt;&gt; TRIM(_xlfn.XLOOKUP($B86, '19Codebook'!I:I, '19Codebook'!J:J)),
        _xlfn.XLOOKUP($B86, '18Codebook'!I:I, '18Codebook'!J:J),
        ""
    )
)</f>
        <v/>
      </c>
      <c r="H86" t="str">
        <f>IF(
    ISNA(_xlfn.XLOOKUP($B86, '18Codebook'!I:I, '18Codebook'!J:J)),
    _xlfn.XLOOKUP($B86, '17Codebook'!I:I, '17Codebook'!J:J),
    IF(
        TRIM(_xlfn.XLOOKUP($B86, '17Codebook'!I:I, '17Codebook'!J:J)) &lt;&gt; TRIM(_xlfn.XLOOKUP($B86, '18Codebook'!I:I, '18Codebook'!J:J)),
        _xlfn.XLOOKUP($B86, '17Codebook'!I:I, '17Codebook'!J:J),
        ""
    )
)</f>
        <v/>
      </c>
      <c r="I86" t="str">
        <f>IF(
    ISNA(_xlfn.XLOOKUP($B86, '17Codebook'!I:I, '17Codebook'!J:J)),
    _xlfn.XLOOKUP($B86, '16Codebook'!I:I, '16Codebook'!J:J),
    IF(
        TRIM(_xlfn.XLOOKUP($B86, '16Codebook'!I:I, '16Codebook'!J:J)) &lt;&gt; TRIM(_xlfn.XLOOKUP($B86, '17Codebook'!I:I, '17Codebook'!J:J)),
        _xlfn.XLOOKUP($B86, '16Codebook'!I:I, '16Codebook'!J:J),
        ""
    )
)</f>
        <v/>
      </c>
      <c r="J86" t="str">
        <f>IF(
    ISNA(_xlfn.XLOOKUP($B86, '16Codebook'!I:I, '16Codebook'!J:J)),
    _xlfn.XLOOKUP($B86, '15Codebook'!I:I, '15Codebook'!J:J),
    IF(
        TRIM(_xlfn.XLOOKUP($B86, '15Codebook'!I:I, '15Codebook'!J:J)) &lt;&gt; TRIM(_xlfn.XLOOKUP($B86, '16Codebook'!I:I, '16Codebook'!J:J)),
        _xlfn.XLOOKUP($B86, '15Codebook'!I:I, '15Codebook'!J:J),
        ""
    )
)</f>
        <v/>
      </c>
      <c r="K86" t="str">
        <f>IF(
    ISNA(_xlfn.XLOOKUP($B86, '15Codebook'!I:I, '15Codebook'!J:J)),
    _xlfn.XLOOKUP($B86, '14Codebook'!I:I, '14Codebook'!J:J),
    IF(
        TRIM(_xlfn.XLOOKUP($B86, '14Codebook'!I:I, '14Codebook'!J:J)) &lt;&gt; TRIM(_xlfn.XLOOKUP($B86, '15Codebook'!I:I, '15Codebook'!J:J)),
        _xlfn.XLOOKUP($B86, '14Codebook'!I:I, '14Codebook'!J:J),
        ""
    )
)</f>
        <v/>
      </c>
      <c r="L86" t="str">
        <f>IF(
    ISNA(_xlfn.XLOOKUP($B86, '14Codebook'!I:I, '14Codebook'!J:J)),
    _xlfn.XLOOKUP($B86, '13Codebook'!I:I, '13Codebook'!J:J),
    IF(
        TRIM(_xlfn.XLOOKUP($B86, '13Codebook'!I:I, '13Codebook'!J:J)) &lt;&gt; TRIM(_xlfn.XLOOKUP($B86, '14Codebook'!I:I, '14Codebook'!J:J)),
        _xlfn.XLOOKUP($B86, '13Codebook'!I:I, '13Codebook'!J:J),
        ""
    )
)</f>
        <v/>
      </c>
      <c r="M86" t="str">
        <f>IF(
    ISNA(_xlfn.XLOOKUP($B86, '13Codebook'!I:I, '13Codebook'!J:J)),
    _xlfn.XLOOKUP($B86, '12Codebook'!I:I, '12Codebook'!J:J),
    IF(
        TRIM(_xlfn.XLOOKUP($B86, '12Codebook'!I:I, '12Codebook'!J:J)) &lt;&gt; TRIM(_xlfn.XLOOKUP($B86, '13Codebook'!I:I, '13Codebook'!J:J)),
        _xlfn.XLOOKUP($B86, '12Codebook'!I:I, '12Codebook'!J:J),
        ""
    )
)</f>
        <v/>
      </c>
      <c r="N86" t="str">
        <f>IF(
    ISNA(_xlfn.XLOOKUP($B86, '12Codebook'!I:I, '12Codebook'!J:J)),
    _xlfn.XLOOKUP($B86, '11Codebook'!I:I, '11Codebook'!J:J),
    IF(
        TRIM(_xlfn.XLOOKUP($B86, '11Codebook'!I:I, '11Codebook'!J:J)) &lt;&gt; TRIM(_xlfn.XLOOKUP($B86, '12Codebook'!I:I, '12Codebook'!J:J)),
        _xlfn.XLOOKUP($B86, '11Codebook'!I:I, '11Codebook'!J:J),
        ""
    )
)</f>
        <v/>
      </c>
      <c r="O86" t="str">
        <f>IF(
    ISNA(_xlfn.XLOOKUP($B86, '11Codebook'!I:I, '11Codebook'!J:J)),
    _xlfn.XLOOKUP($B86, '10Codebook'!I:I, '10Codebook'!J:J),
    IF(
        TRIM(_xlfn.XLOOKUP($B86, '10Codebook'!I:I, '10Codebook'!J:J)) &lt;&gt; TRIM(_xlfn.XLOOKUP($B86, '11Codebook'!I:I, '11Codebook'!J:J)),
        _xlfn.XLOOKUP($B86, '10Codebook'!I:I, '10Codebook'!J:J),
        ""
    )
)</f>
        <v/>
      </c>
      <c r="P86" t="str">
        <f>IF(
    ISNA(_xlfn.XLOOKUP($B86, '10Codebook'!I:I, '10Codebook'!J:J)),
    _xlfn.XLOOKUP($B86, '09Codebook'!I:I, '09Codebook'!J:J),
    IF(
        TRIM(_xlfn.XLOOKUP($B86, '09Codebook'!I:I, '09Codebook'!J:J)) &lt;&gt; TRIM(_xlfn.XLOOKUP($B86, '10Codebook'!I:I, '10Codebook'!J:J)),
        _xlfn.XLOOKUP($B86, '09Codebook'!I:I, '09Codebook'!J:J),
        ""
    )
)</f>
        <v/>
      </c>
    </row>
    <row r="87" spans="1:16" x14ac:dyDescent="0.2">
      <c r="A87">
        <v>2021</v>
      </c>
      <c r="B87" t="s">
        <v>528</v>
      </c>
      <c r="C87" t="str">
        <f>_xlfn.XLOOKUP(B87,'21Codebook'!I:I,'21Codebook'!J:J)</f>
        <v>Real estate taxes amount</v>
      </c>
      <c r="E87" t="str">
        <f>IF(_xlfn.XLOOKUP(B87, '20Codebook'!I:I,'20Codebook'!J:J)&lt;&gt;C87, _xlfn.XLOOKUP(B87, '20Codebook'!I:I,'20Codebook'!J:J),"")</f>
        <v/>
      </c>
      <c r="F87" t="str">
        <f>IF(
    ISNA(_xlfn.XLOOKUP($B87, '20Codebook'!I:I, '20Codebook'!J:J)),
    _xlfn.XLOOKUP($B87, '19Codebook'!I:I, '19Codebook'!J:J),
    IF(
        _xlfn.XLOOKUP($B87, '19Codebook'!I:I, '19Codebook'!J:J) &lt;&gt; _xlfn.XLOOKUP($B87, '20Codebook'!I:I, '20Codebook'!J:J),
        _xlfn.XLOOKUP($B87, '19Codebook'!I:I, '19Codebook'!J:J),
        ""
    )
)</f>
        <v/>
      </c>
      <c r="G87" t="str">
        <f>IF(
    ISNA(_xlfn.XLOOKUP($B87, '19Codebook'!I:I, '19Codebook'!J:J)),
    _xlfn.XLOOKUP($B87, '18Codebook'!I:I, '18Codebook'!J:J),
    IF(
        TRIM(_xlfn.XLOOKUP($B87, '18Codebook'!I:I, '18Codebook'!J:J)) &lt;&gt; TRIM(_xlfn.XLOOKUP($B87, '19Codebook'!I:I, '19Codebook'!J:J)),
        _xlfn.XLOOKUP($B87, '18Codebook'!I:I, '18Codebook'!J:J),
        ""
    )
)</f>
        <v/>
      </c>
      <c r="H87" t="str">
        <f>IF(
    ISNA(_xlfn.XLOOKUP($B87, '18Codebook'!I:I, '18Codebook'!J:J)),
    _xlfn.XLOOKUP($B87, '17Codebook'!I:I, '17Codebook'!J:J),
    IF(
        TRIM(_xlfn.XLOOKUP($B87, '17Codebook'!I:I, '17Codebook'!J:J)) &lt;&gt; TRIM(_xlfn.XLOOKUP($B87, '18Codebook'!I:I, '18Codebook'!J:J)),
        _xlfn.XLOOKUP($B87, '17Codebook'!I:I, '17Codebook'!J:J),
        ""
    )
)</f>
        <v/>
      </c>
      <c r="I87" t="str">
        <f>IF(
    ISNA(_xlfn.XLOOKUP($B87, '17Codebook'!I:I, '17Codebook'!J:J)),
    _xlfn.XLOOKUP($B87, '16Codebook'!I:I, '16Codebook'!J:J),
    IF(
        TRIM(_xlfn.XLOOKUP($B87, '16Codebook'!I:I, '16Codebook'!J:J)) &lt;&gt; TRIM(_xlfn.XLOOKUP($B87, '17Codebook'!I:I, '17Codebook'!J:J)),
        _xlfn.XLOOKUP($B87, '16Codebook'!I:I, '16Codebook'!J:J),
        ""
    )
)</f>
        <v/>
      </c>
      <c r="J87" t="str">
        <f>IF(
    ISNA(_xlfn.XLOOKUP($B87, '16Codebook'!I:I, '16Codebook'!J:J)),
    _xlfn.XLOOKUP($B87, '15Codebook'!I:I, '15Codebook'!J:J),
    IF(
        TRIM(_xlfn.XLOOKUP($B87, '15Codebook'!I:I, '15Codebook'!J:J)) &lt;&gt; TRIM(_xlfn.XLOOKUP($B87, '16Codebook'!I:I, '16Codebook'!J:J)),
        _xlfn.XLOOKUP($B87, '15Codebook'!I:I, '15Codebook'!J:J),
        ""
    )
)</f>
        <v/>
      </c>
      <c r="K87" t="str">
        <f>IF(
    ISNA(_xlfn.XLOOKUP($B87, '15Codebook'!I:I, '15Codebook'!J:J)),
    _xlfn.XLOOKUP($B87, '14Codebook'!I:I, '14Codebook'!J:J),
    IF(
        TRIM(_xlfn.XLOOKUP($B87, '14Codebook'!I:I, '14Codebook'!J:J)) &lt;&gt; TRIM(_xlfn.XLOOKUP($B87, '15Codebook'!I:I, '15Codebook'!J:J)),
        _xlfn.XLOOKUP($B87, '14Codebook'!I:I, '14Codebook'!J:J),
        ""
    )
)</f>
        <v/>
      </c>
      <c r="L87" t="str">
        <f>IF(
    ISNA(_xlfn.XLOOKUP($B87, '14Codebook'!I:I, '14Codebook'!J:J)),
    _xlfn.XLOOKUP($B87, '13Codebook'!I:I, '13Codebook'!J:J),
    IF(
        TRIM(_xlfn.XLOOKUP($B87, '13Codebook'!I:I, '13Codebook'!J:J)) &lt;&gt; TRIM(_xlfn.XLOOKUP($B87, '14Codebook'!I:I, '14Codebook'!J:J)),
        _xlfn.XLOOKUP($B87, '13Codebook'!I:I, '13Codebook'!J:J),
        ""
    )
)</f>
        <v/>
      </c>
      <c r="M87" t="str">
        <f>IF(
    ISNA(_xlfn.XLOOKUP($B87, '13Codebook'!I:I, '13Codebook'!J:J)),
    _xlfn.XLOOKUP($B87, '12Codebook'!I:I, '12Codebook'!J:J),
    IF(
        TRIM(_xlfn.XLOOKUP($B87, '12Codebook'!I:I, '12Codebook'!J:J)) &lt;&gt; TRIM(_xlfn.XLOOKUP($B87, '13Codebook'!I:I, '13Codebook'!J:J)),
        _xlfn.XLOOKUP($B87, '12Codebook'!I:I, '12Codebook'!J:J),
        ""
    )
)</f>
        <v/>
      </c>
      <c r="N87" t="str">
        <f>IF(
    ISNA(_xlfn.XLOOKUP($B87, '12Codebook'!I:I, '12Codebook'!J:J)),
    _xlfn.XLOOKUP($B87, '11Codebook'!I:I, '11Codebook'!J:J),
    IF(
        TRIM(_xlfn.XLOOKUP($B87, '11Codebook'!I:I, '11Codebook'!J:J)) &lt;&gt; TRIM(_xlfn.XLOOKUP($B87, '12Codebook'!I:I, '12Codebook'!J:J)),
        _xlfn.XLOOKUP($B87, '11Codebook'!I:I, '11Codebook'!J:J),
        ""
    )
)</f>
        <v/>
      </c>
      <c r="O87" t="str">
        <f>IF(
    ISNA(_xlfn.XLOOKUP($B87, '11Codebook'!I:I, '11Codebook'!J:J)),
    _xlfn.XLOOKUP($B87, '10Codebook'!I:I, '10Codebook'!J:J),
    IF(
        TRIM(_xlfn.XLOOKUP($B87, '10Codebook'!I:I, '10Codebook'!J:J)) &lt;&gt; TRIM(_xlfn.XLOOKUP($B87, '11Codebook'!I:I, '11Codebook'!J:J)),
        _xlfn.XLOOKUP($B87, '10Codebook'!I:I, '10Codebook'!J:J),
        ""
    )
)</f>
        <v/>
      </c>
      <c r="P87" t="str">
        <f>IF(
    ISNA(_xlfn.XLOOKUP($B87, '10Codebook'!I:I, '10Codebook'!J:J)),
    _xlfn.XLOOKUP($B87, '09Codebook'!I:I, '09Codebook'!J:J),
    IF(
        TRIM(_xlfn.XLOOKUP($B87, '09Codebook'!I:I, '09Codebook'!J:J)) &lt;&gt; TRIM(_xlfn.XLOOKUP($B87, '10Codebook'!I:I, '10Codebook'!J:J)),
        _xlfn.XLOOKUP($B87, '09Codebook'!I:I, '09Codebook'!J:J),
        ""
    )
)</f>
        <v/>
      </c>
    </row>
    <row r="88" spans="1:16" x14ac:dyDescent="0.2">
      <c r="A88">
        <v>2021</v>
      </c>
      <c r="B88" t="s">
        <v>529</v>
      </c>
      <c r="C88" t="str">
        <f>_xlfn.XLOOKUP(B88,'21Codebook'!I:I,'21Codebook'!J:J)</f>
        <v>Number of returns with Personal property taxes</v>
      </c>
      <c r="E88" t="str">
        <f>IF(_xlfn.XLOOKUP(B88, '20Codebook'!I:I,'20Codebook'!J:J)&lt;&gt;C88, _xlfn.XLOOKUP(B88, '20Codebook'!I:I,'20Codebook'!J:J),"")</f>
        <v/>
      </c>
      <c r="F88" t="str">
        <f>IF(
    ISNA(_xlfn.XLOOKUP($B88, '20Codebook'!I:I, '20Codebook'!J:J)),
    _xlfn.XLOOKUP($B88, '19Codebook'!I:I, '19Codebook'!J:J),
    IF(
        _xlfn.XLOOKUP($B88, '19Codebook'!I:I, '19Codebook'!J:J) &lt;&gt; _xlfn.XLOOKUP($B88, '20Codebook'!I:I, '20Codebook'!J:J),
        _xlfn.XLOOKUP($B88, '19Codebook'!I:I, '19Codebook'!J:J),
        ""
    )
)</f>
        <v/>
      </c>
      <c r="G88" t="str">
        <f>IF(
    ISNA(_xlfn.XLOOKUP($B88, '19Codebook'!I:I, '19Codebook'!J:J)),
    _xlfn.XLOOKUP($B88, '18Codebook'!I:I, '18Codebook'!J:J),
    IF(
        TRIM(_xlfn.XLOOKUP($B88, '18Codebook'!I:I, '18Codebook'!J:J)) &lt;&gt; TRIM(_xlfn.XLOOKUP($B88, '19Codebook'!I:I, '19Codebook'!J:J)),
        _xlfn.XLOOKUP($B88, '18Codebook'!I:I, '18Codebook'!J:J),
        ""
    )
)</f>
        <v/>
      </c>
      <c r="H88" t="str">
        <f>IF(
    ISNA(_xlfn.XLOOKUP($B88, '18Codebook'!I:I, '18Codebook'!J:J)),
    _xlfn.XLOOKUP($B88, '17Codebook'!I:I, '17Codebook'!J:J),
    IF(
        TRIM(_xlfn.XLOOKUP($B88, '17Codebook'!I:I, '17Codebook'!J:J)) &lt;&gt; TRIM(_xlfn.XLOOKUP($B88, '18Codebook'!I:I, '18Codebook'!J:J)),
        _xlfn.XLOOKUP($B88, '17Codebook'!I:I, '17Codebook'!J:J),
        ""
    )
)</f>
        <v/>
      </c>
      <c r="I88" t="str">
        <f>IF(
    ISNA(_xlfn.XLOOKUP($B88, '17Codebook'!I:I, '17Codebook'!J:J)),
    _xlfn.XLOOKUP($B88, '16Codebook'!I:I, '16Codebook'!J:J),
    IF(
        TRIM(_xlfn.XLOOKUP($B88, '16Codebook'!I:I, '16Codebook'!J:J)) &lt;&gt; TRIM(_xlfn.XLOOKUP($B88, '17Codebook'!I:I, '17Codebook'!J:J)),
        _xlfn.XLOOKUP($B88, '16Codebook'!I:I, '16Codebook'!J:J),
        ""
    )
)</f>
        <v/>
      </c>
      <c r="J88" t="e">
        <f>IF(
    ISNA(_xlfn.XLOOKUP($B88, '16Codebook'!I:I, '16Codebook'!J:J)),
    _xlfn.XLOOKUP($B88, '15Codebook'!I:I, '15Codebook'!J:J),
    IF(
        TRIM(_xlfn.XLOOKUP($B88, '15Codebook'!I:I, '15Codebook'!J:J)) &lt;&gt; TRIM(_xlfn.XLOOKUP($B88, '16Codebook'!I:I, '16Codebook'!J:J)),
        _xlfn.XLOOKUP($B88, '15Codebook'!I:I, '15Codebook'!J:J),
        ""
    )
)</f>
        <v>#N/A</v>
      </c>
      <c r="K88" t="e">
        <f>IF(
    ISNA(_xlfn.XLOOKUP($B88, '15Codebook'!I:I, '15Codebook'!J:J)),
    _xlfn.XLOOKUP($B88, '14Codebook'!I:I, '14Codebook'!J:J),
    IF(
        TRIM(_xlfn.XLOOKUP($B88, '14Codebook'!I:I, '14Codebook'!J:J)) &lt;&gt; TRIM(_xlfn.XLOOKUP($B88, '15Codebook'!I:I, '15Codebook'!J:J)),
        _xlfn.XLOOKUP($B88, '14Codebook'!I:I, '14Codebook'!J:J),
        ""
    )
)</f>
        <v>#N/A</v>
      </c>
      <c r="L88" t="e">
        <f>IF(
    ISNA(_xlfn.XLOOKUP($B88, '14Codebook'!I:I, '14Codebook'!J:J)),
    _xlfn.XLOOKUP($B88, '13Codebook'!I:I, '13Codebook'!J:J),
    IF(
        TRIM(_xlfn.XLOOKUP($B88, '13Codebook'!I:I, '13Codebook'!J:J)) &lt;&gt; TRIM(_xlfn.XLOOKUP($B88, '14Codebook'!I:I, '14Codebook'!J:J)),
        _xlfn.XLOOKUP($B88, '13Codebook'!I:I, '13Codebook'!J:J),
        ""
    )
)</f>
        <v>#N/A</v>
      </c>
      <c r="M88" t="e">
        <f>IF(
    ISNA(_xlfn.XLOOKUP($B88, '13Codebook'!I:I, '13Codebook'!J:J)),
    _xlfn.XLOOKUP($B88, '12Codebook'!I:I, '12Codebook'!J:J),
    IF(
        TRIM(_xlfn.XLOOKUP($B88, '12Codebook'!I:I, '12Codebook'!J:J)) &lt;&gt; TRIM(_xlfn.XLOOKUP($B88, '13Codebook'!I:I, '13Codebook'!J:J)),
        _xlfn.XLOOKUP($B88, '12Codebook'!I:I, '12Codebook'!J:J),
        ""
    )
)</f>
        <v>#N/A</v>
      </c>
      <c r="N88" t="e">
        <f>IF(
    ISNA(_xlfn.XLOOKUP($B88, '12Codebook'!I:I, '12Codebook'!J:J)),
    _xlfn.XLOOKUP($B88, '11Codebook'!I:I, '11Codebook'!J:J),
    IF(
        TRIM(_xlfn.XLOOKUP($B88, '11Codebook'!I:I, '11Codebook'!J:J)) &lt;&gt; TRIM(_xlfn.XLOOKUP($B88, '12Codebook'!I:I, '12Codebook'!J:J)),
        _xlfn.XLOOKUP($B88, '11Codebook'!I:I, '11Codebook'!J:J),
        ""
    )
)</f>
        <v>#N/A</v>
      </c>
      <c r="O88" t="e">
        <f>IF(
    ISNA(_xlfn.XLOOKUP($B88, '11Codebook'!I:I, '11Codebook'!J:J)),
    _xlfn.XLOOKUP($B88, '10Codebook'!I:I, '10Codebook'!J:J),
    IF(
        TRIM(_xlfn.XLOOKUP($B88, '10Codebook'!I:I, '10Codebook'!J:J)) &lt;&gt; TRIM(_xlfn.XLOOKUP($B88, '11Codebook'!I:I, '11Codebook'!J:J)),
        _xlfn.XLOOKUP($B88, '10Codebook'!I:I, '10Codebook'!J:J),
        ""
    )
)</f>
        <v>#N/A</v>
      </c>
      <c r="P88" t="e">
        <f>IF(
    ISNA(_xlfn.XLOOKUP($B88, '10Codebook'!I:I, '10Codebook'!J:J)),
    _xlfn.XLOOKUP($B88, '09Codebook'!I:I, '09Codebook'!J:J),
    IF(
        TRIM(_xlfn.XLOOKUP($B88, '09Codebook'!I:I, '09Codebook'!J:J)) &lt;&gt; TRIM(_xlfn.XLOOKUP($B88, '10Codebook'!I:I, '10Codebook'!J:J)),
        _xlfn.XLOOKUP($B88, '09Codebook'!I:I, '09Codebook'!J:J),
        ""
    )
)</f>
        <v>#N/A</v>
      </c>
    </row>
    <row r="89" spans="1:16" x14ac:dyDescent="0.2">
      <c r="A89">
        <v>2021</v>
      </c>
      <c r="B89" t="s">
        <v>530</v>
      </c>
      <c r="C89" t="str">
        <f>_xlfn.XLOOKUP(B89,'21Codebook'!I:I,'21Codebook'!J:J)</f>
        <v>Personal property taxes amount</v>
      </c>
      <c r="E89" t="str">
        <f>IF(_xlfn.XLOOKUP(B89, '20Codebook'!I:I,'20Codebook'!J:J)&lt;&gt;C89, _xlfn.XLOOKUP(B89, '20Codebook'!I:I,'20Codebook'!J:J),"")</f>
        <v/>
      </c>
      <c r="F89" t="str">
        <f>IF(
    ISNA(_xlfn.XLOOKUP($B89, '20Codebook'!I:I, '20Codebook'!J:J)),
    _xlfn.XLOOKUP($B89, '19Codebook'!I:I, '19Codebook'!J:J),
    IF(
        _xlfn.XLOOKUP($B89, '19Codebook'!I:I, '19Codebook'!J:J) &lt;&gt; _xlfn.XLOOKUP($B89, '20Codebook'!I:I, '20Codebook'!J:J),
        _xlfn.XLOOKUP($B89, '19Codebook'!I:I, '19Codebook'!J:J),
        ""
    )
)</f>
        <v/>
      </c>
      <c r="G89" t="str">
        <f>IF(
    ISNA(_xlfn.XLOOKUP($B89, '19Codebook'!I:I, '19Codebook'!J:J)),
    _xlfn.XLOOKUP($B89, '18Codebook'!I:I, '18Codebook'!J:J),
    IF(
        TRIM(_xlfn.XLOOKUP($B89, '18Codebook'!I:I, '18Codebook'!J:J)) &lt;&gt; TRIM(_xlfn.XLOOKUP($B89, '19Codebook'!I:I, '19Codebook'!J:J)),
        _xlfn.XLOOKUP($B89, '18Codebook'!I:I, '18Codebook'!J:J),
        ""
    )
)</f>
        <v/>
      </c>
      <c r="H89" t="str">
        <f>IF(
    ISNA(_xlfn.XLOOKUP($B89, '18Codebook'!I:I, '18Codebook'!J:J)),
    _xlfn.XLOOKUP($B89, '17Codebook'!I:I, '17Codebook'!J:J),
    IF(
        TRIM(_xlfn.XLOOKUP($B89, '17Codebook'!I:I, '17Codebook'!J:J)) &lt;&gt; TRIM(_xlfn.XLOOKUP($B89, '18Codebook'!I:I, '18Codebook'!J:J)),
        _xlfn.XLOOKUP($B89, '17Codebook'!I:I, '17Codebook'!J:J),
        ""
    )
)</f>
        <v/>
      </c>
      <c r="I89" t="str">
        <f>IF(
    ISNA(_xlfn.XLOOKUP($B89, '17Codebook'!I:I, '17Codebook'!J:J)),
    _xlfn.XLOOKUP($B89, '16Codebook'!I:I, '16Codebook'!J:J),
    IF(
        TRIM(_xlfn.XLOOKUP($B89, '16Codebook'!I:I, '16Codebook'!J:J)) &lt;&gt; TRIM(_xlfn.XLOOKUP($B89, '17Codebook'!I:I, '17Codebook'!J:J)),
        _xlfn.XLOOKUP($B89, '16Codebook'!I:I, '16Codebook'!J:J),
        ""
    )
)</f>
        <v/>
      </c>
      <c r="J89" t="e">
        <f>IF(
    ISNA(_xlfn.XLOOKUP($B89, '16Codebook'!I:I, '16Codebook'!J:J)),
    _xlfn.XLOOKUP($B89, '15Codebook'!I:I, '15Codebook'!J:J),
    IF(
        TRIM(_xlfn.XLOOKUP($B89, '15Codebook'!I:I, '15Codebook'!J:J)) &lt;&gt; TRIM(_xlfn.XLOOKUP($B89, '16Codebook'!I:I, '16Codebook'!J:J)),
        _xlfn.XLOOKUP($B89, '15Codebook'!I:I, '15Codebook'!J:J),
        ""
    )
)</f>
        <v>#N/A</v>
      </c>
      <c r="K89" t="e">
        <f>IF(
    ISNA(_xlfn.XLOOKUP($B89, '15Codebook'!I:I, '15Codebook'!J:J)),
    _xlfn.XLOOKUP($B89, '14Codebook'!I:I, '14Codebook'!J:J),
    IF(
        TRIM(_xlfn.XLOOKUP($B89, '14Codebook'!I:I, '14Codebook'!J:J)) &lt;&gt; TRIM(_xlfn.XLOOKUP($B89, '15Codebook'!I:I, '15Codebook'!J:J)),
        _xlfn.XLOOKUP($B89, '14Codebook'!I:I, '14Codebook'!J:J),
        ""
    )
)</f>
        <v>#N/A</v>
      </c>
      <c r="L89" t="e">
        <f>IF(
    ISNA(_xlfn.XLOOKUP($B89, '14Codebook'!I:I, '14Codebook'!J:J)),
    _xlfn.XLOOKUP($B89, '13Codebook'!I:I, '13Codebook'!J:J),
    IF(
        TRIM(_xlfn.XLOOKUP($B89, '13Codebook'!I:I, '13Codebook'!J:J)) &lt;&gt; TRIM(_xlfn.XLOOKUP($B89, '14Codebook'!I:I, '14Codebook'!J:J)),
        _xlfn.XLOOKUP($B89, '13Codebook'!I:I, '13Codebook'!J:J),
        ""
    )
)</f>
        <v>#N/A</v>
      </c>
      <c r="M89" t="e">
        <f>IF(
    ISNA(_xlfn.XLOOKUP($B89, '13Codebook'!I:I, '13Codebook'!J:J)),
    _xlfn.XLOOKUP($B89, '12Codebook'!I:I, '12Codebook'!J:J),
    IF(
        TRIM(_xlfn.XLOOKUP($B89, '12Codebook'!I:I, '12Codebook'!J:J)) &lt;&gt; TRIM(_xlfn.XLOOKUP($B89, '13Codebook'!I:I, '13Codebook'!J:J)),
        _xlfn.XLOOKUP($B89, '12Codebook'!I:I, '12Codebook'!J:J),
        ""
    )
)</f>
        <v>#N/A</v>
      </c>
      <c r="N89" t="e">
        <f>IF(
    ISNA(_xlfn.XLOOKUP($B89, '12Codebook'!I:I, '12Codebook'!J:J)),
    _xlfn.XLOOKUP($B89, '11Codebook'!I:I, '11Codebook'!J:J),
    IF(
        TRIM(_xlfn.XLOOKUP($B89, '11Codebook'!I:I, '11Codebook'!J:J)) &lt;&gt; TRIM(_xlfn.XLOOKUP($B89, '12Codebook'!I:I, '12Codebook'!J:J)),
        _xlfn.XLOOKUP($B89, '11Codebook'!I:I, '11Codebook'!J:J),
        ""
    )
)</f>
        <v>#N/A</v>
      </c>
      <c r="O89" t="e">
        <f>IF(
    ISNA(_xlfn.XLOOKUP($B89, '11Codebook'!I:I, '11Codebook'!J:J)),
    _xlfn.XLOOKUP($B89, '10Codebook'!I:I, '10Codebook'!J:J),
    IF(
        TRIM(_xlfn.XLOOKUP($B89, '10Codebook'!I:I, '10Codebook'!J:J)) &lt;&gt; TRIM(_xlfn.XLOOKUP($B89, '11Codebook'!I:I, '11Codebook'!J:J)),
        _xlfn.XLOOKUP($B89, '10Codebook'!I:I, '10Codebook'!J:J),
        ""
    )
)</f>
        <v>#N/A</v>
      </c>
      <c r="P89" t="e">
        <f>IF(
    ISNA(_xlfn.XLOOKUP($B89, '10Codebook'!I:I, '10Codebook'!J:J)),
    _xlfn.XLOOKUP($B89, '09Codebook'!I:I, '09Codebook'!J:J),
    IF(
        TRIM(_xlfn.XLOOKUP($B89, '09Codebook'!I:I, '09Codebook'!J:J)) &lt;&gt; TRIM(_xlfn.XLOOKUP($B89, '10Codebook'!I:I, '10Codebook'!J:J)),
        _xlfn.XLOOKUP($B89, '09Codebook'!I:I, '09Codebook'!J:J),
        ""
    )
)</f>
        <v>#N/A</v>
      </c>
    </row>
    <row r="90" spans="1:16" x14ac:dyDescent="0.2">
      <c r="A90">
        <v>2021</v>
      </c>
      <c r="B90" t="s">
        <v>531</v>
      </c>
      <c r="C90" t="str">
        <f>_xlfn.XLOOKUP(B90,'21Codebook'!I:I,'21Codebook'!J:J)</f>
        <v>Number of returns with Limited state and local taxes</v>
      </c>
      <c r="E90" t="str">
        <f>IF(_xlfn.XLOOKUP(B90, '20Codebook'!I:I,'20Codebook'!J:J)&lt;&gt;C90, _xlfn.XLOOKUP(B90, '20Codebook'!I:I,'20Codebook'!J:J),"")</f>
        <v/>
      </c>
      <c r="F90" t="str">
        <f>IF(
    ISNA(_xlfn.XLOOKUP($B90, '20Codebook'!I:I, '20Codebook'!J:J)),
    _xlfn.XLOOKUP($B90, '19Codebook'!I:I, '19Codebook'!J:J),
    IF(
        _xlfn.XLOOKUP($B90, '19Codebook'!I:I, '19Codebook'!J:J) &lt;&gt; _xlfn.XLOOKUP($B90, '20Codebook'!I:I, '20Codebook'!J:J),
        _xlfn.XLOOKUP($B90, '19Codebook'!I:I, '19Codebook'!J:J),
        ""
    )
)</f>
        <v/>
      </c>
      <c r="G90" t="str">
        <f>IF(
    ISNA(_xlfn.XLOOKUP($B90, '19Codebook'!I:I, '19Codebook'!J:J)),
    _xlfn.XLOOKUP($B90, '18Codebook'!I:I, '18Codebook'!J:J),
    IF(
        TRIM(_xlfn.XLOOKUP($B90, '18Codebook'!I:I, '18Codebook'!J:J)) &lt;&gt; TRIM(_xlfn.XLOOKUP($B90, '19Codebook'!I:I, '19Codebook'!J:J)),
        _xlfn.XLOOKUP($B90, '18Codebook'!I:I, '18Codebook'!J:J),
        ""
    )
)</f>
        <v/>
      </c>
      <c r="H90" t="e">
        <f>IF(
    ISNA(_xlfn.XLOOKUP($B90, '18Codebook'!I:I, '18Codebook'!J:J)),
    _xlfn.XLOOKUP($B90, '17Codebook'!I:I, '17Codebook'!J:J),
    IF(
        TRIM(_xlfn.XLOOKUP($B90, '17Codebook'!I:I, '17Codebook'!J:J)) &lt;&gt; TRIM(_xlfn.XLOOKUP($B90, '18Codebook'!I:I, '18Codebook'!J:J)),
        _xlfn.XLOOKUP($B90, '17Codebook'!I:I, '17Codebook'!J:J),
        ""
    )
)</f>
        <v>#N/A</v>
      </c>
      <c r="I90" t="e">
        <f>IF(
    ISNA(_xlfn.XLOOKUP($B90, '17Codebook'!I:I, '17Codebook'!J:J)),
    _xlfn.XLOOKUP($B90, '16Codebook'!I:I, '16Codebook'!J:J),
    IF(
        TRIM(_xlfn.XLOOKUP($B90, '16Codebook'!I:I, '16Codebook'!J:J)) &lt;&gt; TRIM(_xlfn.XLOOKUP($B90, '17Codebook'!I:I, '17Codebook'!J:J)),
        _xlfn.XLOOKUP($B90, '16Codebook'!I:I, '16Codebook'!J:J),
        ""
    )
)</f>
        <v>#N/A</v>
      </c>
      <c r="J90" t="e">
        <f>IF(
    ISNA(_xlfn.XLOOKUP($B90, '16Codebook'!I:I, '16Codebook'!J:J)),
    _xlfn.XLOOKUP($B90, '15Codebook'!I:I, '15Codebook'!J:J),
    IF(
        TRIM(_xlfn.XLOOKUP($B90, '15Codebook'!I:I, '15Codebook'!J:J)) &lt;&gt; TRIM(_xlfn.XLOOKUP($B90, '16Codebook'!I:I, '16Codebook'!J:J)),
        _xlfn.XLOOKUP($B90, '15Codebook'!I:I, '15Codebook'!J:J),
        ""
    )
)</f>
        <v>#N/A</v>
      </c>
      <c r="K90" t="e">
        <f>IF(
    ISNA(_xlfn.XLOOKUP($B90, '15Codebook'!I:I, '15Codebook'!J:J)),
    _xlfn.XLOOKUP($B90, '14Codebook'!I:I, '14Codebook'!J:J),
    IF(
        TRIM(_xlfn.XLOOKUP($B90, '14Codebook'!I:I, '14Codebook'!J:J)) &lt;&gt; TRIM(_xlfn.XLOOKUP($B90, '15Codebook'!I:I, '15Codebook'!J:J)),
        _xlfn.XLOOKUP($B90, '14Codebook'!I:I, '14Codebook'!J:J),
        ""
    )
)</f>
        <v>#N/A</v>
      </c>
      <c r="L90" t="e">
        <f>IF(
    ISNA(_xlfn.XLOOKUP($B90, '14Codebook'!I:I, '14Codebook'!J:J)),
    _xlfn.XLOOKUP($B90, '13Codebook'!I:I, '13Codebook'!J:J),
    IF(
        TRIM(_xlfn.XLOOKUP($B90, '13Codebook'!I:I, '13Codebook'!J:J)) &lt;&gt; TRIM(_xlfn.XLOOKUP($B90, '14Codebook'!I:I, '14Codebook'!J:J)),
        _xlfn.XLOOKUP($B90, '13Codebook'!I:I, '13Codebook'!J:J),
        ""
    )
)</f>
        <v>#N/A</v>
      </c>
      <c r="M90" t="e">
        <f>IF(
    ISNA(_xlfn.XLOOKUP($B90, '13Codebook'!I:I, '13Codebook'!J:J)),
    _xlfn.XLOOKUP($B90, '12Codebook'!I:I, '12Codebook'!J:J),
    IF(
        TRIM(_xlfn.XLOOKUP($B90, '12Codebook'!I:I, '12Codebook'!J:J)) &lt;&gt; TRIM(_xlfn.XLOOKUP($B90, '13Codebook'!I:I, '13Codebook'!J:J)),
        _xlfn.XLOOKUP($B90, '12Codebook'!I:I, '12Codebook'!J:J),
        ""
    )
)</f>
        <v>#N/A</v>
      </c>
      <c r="N90" t="e">
        <f>IF(
    ISNA(_xlfn.XLOOKUP($B90, '12Codebook'!I:I, '12Codebook'!J:J)),
    _xlfn.XLOOKUP($B90, '11Codebook'!I:I, '11Codebook'!J:J),
    IF(
        TRIM(_xlfn.XLOOKUP($B90, '11Codebook'!I:I, '11Codebook'!J:J)) &lt;&gt; TRIM(_xlfn.XLOOKUP($B90, '12Codebook'!I:I, '12Codebook'!J:J)),
        _xlfn.XLOOKUP($B90, '11Codebook'!I:I, '11Codebook'!J:J),
        ""
    )
)</f>
        <v>#N/A</v>
      </c>
      <c r="O90" t="e">
        <f>IF(
    ISNA(_xlfn.XLOOKUP($B90, '11Codebook'!I:I, '11Codebook'!J:J)),
    _xlfn.XLOOKUP($B90, '10Codebook'!I:I, '10Codebook'!J:J),
    IF(
        TRIM(_xlfn.XLOOKUP($B90, '10Codebook'!I:I, '10Codebook'!J:J)) &lt;&gt; TRIM(_xlfn.XLOOKUP($B90, '11Codebook'!I:I, '11Codebook'!J:J)),
        _xlfn.XLOOKUP($B90, '10Codebook'!I:I, '10Codebook'!J:J),
        ""
    )
)</f>
        <v>#N/A</v>
      </c>
      <c r="P90" t="e">
        <f>IF(
    ISNA(_xlfn.XLOOKUP($B90, '10Codebook'!I:I, '10Codebook'!J:J)),
    _xlfn.XLOOKUP($B90, '09Codebook'!I:I, '09Codebook'!J:J),
    IF(
        TRIM(_xlfn.XLOOKUP($B90, '09Codebook'!I:I, '09Codebook'!J:J)) &lt;&gt; TRIM(_xlfn.XLOOKUP($B90, '10Codebook'!I:I, '10Codebook'!J:J)),
        _xlfn.XLOOKUP($B90, '09Codebook'!I:I, '09Codebook'!J:J),
        ""
    )
)</f>
        <v>#N/A</v>
      </c>
    </row>
    <row r="91" spans="1:16" x14ac:dyDescent="0.2">
      <c r="A91">
        <v>2021</v>
      </c>
      <c r="B91" t="s">
        <v>532</v>
      </c>
      <c r="C91" t="str">
        <f>_xlfn.XLOOKUP(B91,'21Codebook'!I:I,'21Codebook'!J:J)</f>
        <v>Limited state and local taxes</v>
      </c>
      <c r="E91" t="str">
        <f>IF(_xlfn.XLOOKUP(B91, '20Codebook'!I:I,'20Codebook'!J:J)&lt;&gt;C91, _xlfn.XLOOKUP(B91, '20Codebook'!I:I,'20Codebook'!J:J),"")</f>
        <v/>
      </c>
      <c r="F91" t="str">
        <f>IF(
    ISNA(_xlfn.XLOOKUP($B91, '20Codebook'!I:I, '20Codebook'!J:J)),
    _xlfn.XLOOKUP($B91, '19Codebook'!I:I, '19Codebook'!J:J),
    IF(
        _xlfn.XLOOKUP($B91, '19Codebook'!I:I, '19Codebook'!J:J) &lt;&gt; _xlfn.XLOOKUP($B91, '20Codebook'!I:I, '20Codebook'!J:J),
        _xlfn.XLOOKUP($B91, '19Codebook'!I:I, '19Codebook'!J:J),
        ""
    )
)</f>
        <v/>
      </c>
      <c r="G91" t="str">
        <f>IF(
    ISNA(_xlfn.XLOOKUP($B91, '19Codebook'!I:I, '19Codebook'!J:J)),
    _xlfn.XLOOKUP($B91, '18Codebook'!I:I, '18Codebook'!J:J),
    IF(
        TRIM(_xlfn.XLOOKUP($B91, '18Codebook'!I:I, '18Codebook'!J:J)) &lt;&gt; TRIM(_xlfn.XLOOKUP($B91, '19Codebook'!I:I, '19Codebook'!J:J)),
        _xlfn.XLOOKUP($B91, '18Codebook'!I:I, '18Codebook'!J:J),
        ""
    )
)</f>
        <v/>
      </c>
      <c r="H91" t="e">
        <f>IF(
    ISNA(_xlfn.XLOOKUP($B91, '18Codebook'!I:I, '18Codebook'!J:J)),
    _xlfn.XLOOKUP($B91, '17Codebook'!I:I, '17Codebook'!J:J),
    IF(
        TRIM(_xlfn.XLOOKUP($B91, '17Codebook'!I:I, '17Codebook'!J:J)) &lt;&gt; TRIM(_xlfn.XLOOKUP($B91, '18Codebook'!I:I, '18Codebook'!J:J)),
        _xlfn.XLOOKUP($B91, '17Codebook'!I:I, '17Codebook'!J:J),
        ""
    )
)</f>
        <v>#N/A</v>
      </c>
      <c r="I91" t="e">
        <f>IF(
    ISNA(_xlfn.XLOOKUP($B91, '17Codebook'!I:I, '17Codebook'!J:J)),
    _xlfn.XLOOKUP($B91, '16Codebook'!I:I, '16Codebook'!J:J),
    IF(
        TRIM(_xlfn.XLOOKUP($B91, '16Codebook'!I:I, '16Codebook'!J:J)) &lt;&gt; TRIM(_xlfn.XLOOKUP($B91, '17Codebook'!I:I, '17Codebook'!J:J)),
        _xlfn.XLOOKUP($B91, '16Codebook'!I:I, '16Codebook'!J:J),
        ""
    )
)</f>
        <v>#N/A</v>
      </c>
      <c r="J91" t="e">
        <f>IF(
    ISNA(_xlfn.XLOOKUP($B91, '16Codebook'!I:I, '16Codebook'!J:J)),
    _xlfn.XLOOKUP($B91, '15Codebook'!I:I, '15Codebook'!J:J),
    IF(
        TRIM(_xlfn.XLOOKUP($B91, '15Codebook'!I:I, '15Codebook'!J:J)) &lt;&gt; TRIM(_xlfn.XLOOKUP($B91, '16Codebook'!I:I, '16Codebook'!J:J)),
        _xlfn.XLOOKUP($B91, '15Codebook'!I:I, '15Codebook'!J:J),
        ""
    )
)</f>
        <v>#N/A</v>
      </c>
      <c r="K91" t="e">
        <f>IF(
    ISNA(_xlfn.XLOOKUP($B91, '15Codebook'!I:I, '15Codebook'!J:J)),
    _xlfn.XLOOKUP($B91, '14Codebook'!I:I, '14Codebook'!J:J),
    IF(
        TRIM(_xlfn.XLOOKUP($B91, '14Codebook'!I:I, '14Codebook'!J:J)) &lt;&gt; TRIM(_xlfn.XLOOKUP($B91, '15Codebook'!I:I, '15Codebook'!J:J)),
        _xlfn.XLOOKUP($B91, '14Codebook'!I:I, '14Codebook'!J:J),
        ""
    )
)</f>
        <v>#N/A</v>
      </c>
      <c r="L91" t="e">
        <f>IF(
    ISNA(_xlfn.XLOOKUP($B91, '14Codebook'!I:I, '14Codebook'!J:J)),
    _xlfn.XLOOKUP($B91, '13Codebook'!I:I, '13Codebook'!J:J),
    IF(
        TRIM(_xlfn.XLOOKUP($B91, '13Codebook'!I:I, '13Codebook'!J:J)) &lt;&gt; TRIM(_xlfn.XLOOKUP($B91, '14Codebook'!I:I, '14Codebook'!J:J)),
        _xlfn.XLOOKUP($B91, '13Codebook'!I:I, '13Codebook'!J:J),
        ""
    )
)</f>
        <v>#N/A</v>
      </c>
      <c r="M91" t="e">
        <f>IF(
    ISNA(_xlfn.XLOOKUP($B91, '13Codebook'!I:I, '13Codebook'!J:J)),
    _xlfn.XLOOKUP($B91, '12Codebook'!I:I, '12Codebook'!J:J),
    IF(
        TRIM(_xlfn.XLOOKUP($B91, '12Codebook'!I:I, '12Codebook'!J:J)) &lt;&gt; TRIM(_xlfn.XLOOKUP($B91, '13Codebook'!I:I, '13Codebook'!J:J)),
        _xlfn.XLOOKUP($B91, '12Codebook'!I:I, '12Codebook'!J:J),
        ""
    )
)</f>
        <v>#N/A</v>
      </c>
      <c r="N91" t="e">
        <f>IF(
    ISNA(_xlfn.XLOOKUP($B91, '12Codebook'!I:I, '12Codebook'!J:J)),
    _xlfn.XLOOKUP($B91, '11Codebook'!I:I, '11Codebook'!J:J),
    IF(
        TRIM(_xlfn.XLOOKUP($B91, '11Codebook'!I:I, '11Codebook'!J:J)) &lt;&gt; TRIM(_xlfn.XLOOKUP($B91, '12Codebook'!I:I, '12Codebook'!J:J)),
        _xlfn.XLOOKUP($B91, '11Codebook'!I:I, '11Codebook'!J:J),
        ""
    )
)</f>
        <v>#N/A</v>
      </c>
      <c r="O91" t="e">
        <f>IF(
    ISNA(_xlfn.XLOOKUP($B91, '11Codebook'!I:I, '11Codebook'!J:J)),
    _xlfn.XLOOKUP($B91, '10Codebook'!I:I, '10Codebook'!J:J),
    IF(
        TRIM(_xlfn.XLOOKUP($B91, '10Codebook'!I:I, '10Codebook'!J:J)) &lt;&gt; TRIM(_xlfn.XLOOKUP($B91, '11Codebook'!I:I, '11Codebook'!J:J)),
        _xlfn.XLOOKUP($B91, '10Codebook'!I:I, '10Codebook'!J:J),
        ""
    )
)</f>
        <v>#N/A</v>
      </c>
      <c r="P91" t="e">
        <f>IF(
    ISNA(_xlfn.XLOOKUP($B91, '10Codebook'!I:I, '10Codebook'!J:J)),
    _xlfn.XLOOKUP($B91, '09Codebook'!I:I, '09Codebook'!J:J),
    IF(
        TRIM(_xlfn.XLOOKUP($B91, '09Codebook'!I:I, '09Codebook'!J:J)) &lt;&gt; TRIM(_xlfn.XLOOKUP($B91, '10Codebook'!I:I, '10Codebook'!J:J)),
        _xlfn.XLOOKUP($B91, '09Codebook'!I:I, '09Codebook'!J:J),
        ""
    )
)</f>
        <v>#N/A</v>
      </c>
    </row>
    <row r="92" spans="1:16" x14ac:dyDescent="0.2">
      <c r="A92">
        <v>2021</v>
      </c>
      <c r="B92" t="s">
        <v>533</v>
      </c>
      <c r="C92" t="str">
        <f>_xlfn.XLOOKUP(B92,'21Codebook'!I:I,'21Codebook'!J:J)</f>
        <v>Number of returns with Total taxes paid</v>
      </c>
      <c r="E92" t="str">
        <f>IF(_xlfn.XLOOKUP(B92, '20Codebook'!I:I,'20Codebook'!J:J)&lt;&gt;C92, _xlfn.XLOOKUP(B92, '20Codebook'!I:I,'20Codebook'!J:J),"")</f>
        <v/>
      </c>
      <c r="F92" t="str">
        <f>IF(
    ISNA(_xlfn.XLOOKUP($B92, '20Codebook'!I:I, '20Codebook'!J:J)),
    _xlfn.XLOOKUP($B92, '19Codebook'!I:I, '19Codebook'!J:J),
    IF(
        _xlfn.XLOOKUP($B92, '19Codebook'!I:I, '19Codebook'!J:J) &lt;&gt; _xlfn.XLOOKUP($B92, '20Codebook'!I:I, '20Codebook'!J:J),
        _xlfn.XLOOKUP($B92, '19Codebook'!I:I, '19Codebook'!J:J),
        ""
    )
)</f>
        <v/>
      </c>
      <c r="G92" t="str">
        <f>IF(
    ISNA(_xlfn.XLOOKUP($B92, '19Codebook'!I:I, '19Codebook'!J:J)),
    _xlfn.XLOOKUP($B92, '18Codebook'!I:I, '18Codebook'!J:J),
    IF(
        TRIM(_xlfn.XLOOKUP($B92, '18Codebook'!I:I, '18Codebook'!J:J)) &lt;&gt; TRIM(_xlfn.XLOOKUP($B92, '19Codebook'!I:I, '19Codebook'!J:J)),
        _xlfn.XLOOKUP($B92, '18Codebook'!I:I, '18Codebook'!J:J),
        ""
    )
)</f>
        <v/>
      </c>
      <c r="H92" t="e">
        <f>IF(
    ISNA(_xlfn.XLOOKUP($B92, '18Codebook'!I:I, '18Codebook'!J:J)),
    _xlfn.XLOOKUP($B92, '17Codebook'!I:I, '17Codebook'!J:J),
    IF(
        TRIM(_xlfn.XLOOKUP($B92, '17Codebook'!I:I, '17Codebook'!J:J)) &lt;&gt; TRIM(_xlfn.XLOOKUP($B92, '18Codebook'!I:I, '18Codebook'!J:J)),
        _xlfn.XLOOKUP($B92, '17Codebook'!I:I, '17Codebook'!J:J),
        ""
    )
)</f>
        <v>#N/A</v>
      </c>
      <c r="I92" t="e">
        <f>IF(
    ISNA(_xlfn.XLOOKUP($B92, '17Codebook'!I:I, '17Codebook'!J:J)),
    _xlfn.XLOOKUP($B92, '16Codebook'!I:I, '16Codebook'!J:J),
    IF(
        TRIM(_xlfn.XLOOKUP($B92, '16Codebook'!I:I, '16Codebook'!J:J)) &lt;&gt; TRIM(_xlfn.XLOOKUP($B92, '17Codebook'!I:I, '17Codebook'!J:J)),
        _xlfn.XLOOKUP($B92, '16Codebook'!I:I, '16Codebook'!J:J),
        ""
    )
)</f>
        <v>#N/A</v>
      </c>
      <c r="J92" t="str">
        <f>IF(
    ISNA(_xlfn.XLOOKUP($B92, '16Codebook'!I:I, '16Codebook'!J:J)),
    _xlfn.XLOOKUP($B92, '15Codebook'!I:I, '15Codebook'!J:J),
    IF(
        TRIM(_xlfn.XLOOKUP($B92, '15Codebook'!I:I, '15Codebook'!J:J)) &lt;&gt; TRIM(_xlfn.XLOOKUP($B92, '16Codebook'!I:I, '16Codebook'!J:J)),
        _xlfn.XLOOKUP($B92, '15Codebook'!I:I, '15Codebook'!J:J),
        ""
    )
)</f>
        <v>Number of returns with taxes paid</v>
      </c>
      <c r="K92" t="str">
        <f>IF(
    ISNA(_xlfn.XLOOKUP($B92, '15Codebook'!I:I, '15Codebook'!J:J)),
    _xlfn.XLOOKUP($B92, '14Codebook'!I:I, '14Codebook'!J:J),
    IF(
        TRIM(_xlfn.XLOOKUP($B92, '14Codebook'!I:I, '14Codebook'!J:J)) &lt;&gt; TRIM(_xlfn.XLOOKUP($B92, '15Codebook'!I:I, '15Codebook'!J:J)),
        _xlfn.XLOOKUP($B92, '14Codebook'!I:I, '14Codebook'!J:J),
        ""
    )
)</f>
        <v/>
      </c>
      <c r="L92" t="str">
        <f>IF(
    ISNA(_xlfn.XLOOKUP($B92, '14Codebook'!I:I, '14Codebook'!J:J)),
    _xlfn.XLOOKUP($B92, '13Codebook'!I:I, '13Codebook'!J:J),
    IF(
        TRIM(_xlfn.XLOOKUP($B92, '13Codebook'!I:I, '13Codebook'!J:J)) &lt;&gt; TRIM(_xlfn.XLOOKUP($B92, '14Codebook'!I:I, '14Codebook'!J:J)),
        _xlfn.XLOOKUP($B92, '13Codebook'!I:I, '13Codebook'!J:J),
        ""
    )
)</f>
        <v/>
      </c>
      <c r="M92" t="str">
        <f>IF(
    ISNA(_xlfn.XLOOKUP($B92, '13Codebook'!I:I, '13Codebook'!J:J)),
    _xlfn.XLOOKUP($B92, '12Codebook'!I:I, '12Codebook'!J:J),
    IF(
        TRIM(_xlfn.XLOOKUP($B92, '12Codebook'!I:I, '12Codebook'!J:J)) &lt;&gt; TRIM(_xlfn.XLOOKUP($B92, '13Codebook'!I:I, '13Codebook'!J:J)),
        _xlfn.XLOOKUP($B92, '12Codebook'!I:I, '12Codebook'!J:J),
        ""
    )
)</f>
        <v/>
      </c>
      <c r="N92" t="str">
        <f>IF(
    ISNA(_xlfn.XLOOKUP($B92, '12Codebook'!I:I, '12Codebook'!J:J)),
    _xlfn.XLOOKUP($B92, '11Codebook'!I:I, '11Codebook'!J:J),
    IF(
        TRIM(_xlfn.XLOOKUP($B92, '11Codebook'!I:I, '11Codebook'!J:J)) &lt;&gt; TRIM(_xlfn.XLOOKUP($B92, '12Codebook'!I:I, '12Codebook'!J:J)),
        _xlfn.XLOOKUP($B92, '11Codebook'!I:I, '11Codebook'!J:J),
        ""
    )
)</f>
        <v/>
      </c>
      <c r="O92" t="str">
        <f>IF(
    ISNA(_xlfn.XLOOKUP($B92, '11Codebook'!I:I, '11Codebook'!J:J)),
    _xlfn.XLOOKUP($B92, '10Codebook'!I:I, '10Codebook'!J:J),
    IF(
        TRIM(_xlfn.XLOOKUP($B92, '10Codebook'!I:I, '10Codebook'!J:J)) &lt;&gt; TRIM(_xlfn.XLOOKUP($B92, '11Codebook'!I:I, '11Codebook'!J:J)),
        _xlfn.XLOOKUP($B92, '10Codebook'!I:I, '10Codebook'!J:J),
        ""
    )
)</f>
        <v/>
      </c>
      <c r="P92" t="str">
        <f>IF(
    ISNA(_xlfn.XLOOKUP($B92, '10Codebook'!I:I, '10Codebook'!J:J)),
    _xlfn.XLOOKUP($B92, '09Codebook'!I:I, '09Codebook'!J:J),
    IF(
        TRIM(_xlfn.XLOOKUP($B92, '09Codebook'!I:I, '09Codebook'!J:J)) &lt;&gt; TRIM(_xlfn.XLOOKUP($B92, '10Codebook'!I:I, '10Codebook'!J:J)),
        _xlfn.XLOOKUP($B92, '09Codebook'!I:I, '09Codebook'!J:J),
        ""
    )
)</f>
        <v/>
      </c>
    </row>
    <row r="93" spans="1:16" x14ac:dyDescent="0.2">
      <c r="A93">
        <v>2021</v>
      </c>
      <c r="B93" t="s">
        <v>534</v>
      </c>
      <c r="C93" t="str">
        <f>_xlfn.XLOOKUP(B93,'21Codebook'!I:I,'21Codebook'!J:J)</f>
        <v>Total taxes paid amount</v>
      </c>
      <c r="E93" t="str">
        <f>IF(_xlfn.XLOOKUP(B93, '20Codebook'!I:I,'20Codebook'!J:J)&lt;&gt;C93, _xlfn.XLOOKUP(B93, '20Codebook'!I:I,'20Codebook'!J:J),"")</f>
        <v/>
      </c>
      <c r="F93" t="str">
        <f>IF(
    ISNA(_xlfn.XLOOKUP($B93, '20Codebook'!I:I, '20Codebook'!J:J)),
    _xlfn.XLOOKUP($B93, '19Codebook'!I:I, '19Codebook'!J:J),
    IF(
        _xlfn.XLOOKUP($B93, '19Codebook'!I:I, '19Codebook'!J:J) &lt;&gt; _xlfn.XLOOKUP($B93, '20Codebook'!I:I, '20Codebook'!J:J),
        _xlfn.XLOOKUP($B93, '19Codebook'!I:I, '19Codebook'!J:J),
        ""
    )
)</f>
        <v/>
      </c>
      <c r="G93" t="str">
        <f>IF(
    ISNA(_xlfn.XLOOKUP($B93, '19Codebook'!I:I, '19Codebook'!J:J)),
    _xlfn.XLOOKUP($B93, '18Codebook'!I:I, '18Codebook'!J:J),
    IF(
        TRIM(_xlfn.XLOOKUP($B93, '18Codebook'!I:I, '18Codebook'!J:J)) &lt;&gt; TRIM(_xlfn.XLOOKUP($B93, '19Codebook'!I:I, '19Codebook'!J:J)),
        _xlfn.XLOOKUP($B93, '18Codebook'!I:I, '18Codebook'!J:J),
        ""
    )
)</f>
        <v/>
      </c>
      <c r="H93" t="e">
        <f>IF(
    ISNA(_xlfn.XLOOKUP($B93, '18Codebook'!I:I, '18Codebook'!J:J)),
    _xlfn.XLOOKUP($B93, '17Codebook'!I:I, '17Codebook'!J:J),
    IF(
        TRIM(_xlfn.XLOOKUP($B93, '17Codebook'!I:I, '17Codebook'!J:J)) &lt;&gt; TRIM(_xlfn.XLOOKUP($B93, '18Codebook'!I:I, '18Codebook'!J:J)),
        _xlfn.XLOOKUP($B93, '17Codebook'!I:I, '17Codebook'!J:J),
        ""
    )
)</f>
        <v>#N/A</v>
      </c>
      <c r="I93" t="e">
        <f>IF(
    ISNA(_xlfn.XLOOKUP($B93, '17Codebook'!I:I, '17Codebook'!J:J)),
    _xlfn.XLOOKUP($B93, '16Codebook'!I:I, '16Codebook'!J:J),
    IF(
        TRIM(_xlfn.XLOOKUP($B93, '16Codebook'!I:I, '16Codebook'!J:J)) &lt;&gt; TRIM(_xlfn.XLOOKUP($B93, '17Codebook'!I:I, '17Codebook'!J:J)),
        _xlfn.XLOOKUP($B93, '16Codebook'!I:I, '16Codebook'!J:J),
        ""
    )
)</f>
        <v>#N/A</v>
      </c>
      <c r="J93" t="str">
        <f>IF(
    ISNA(_xlfn.XLOOKUP($B93, '16Codebook'!I:I, '16Codebook'!J:J)),
    _xlfn.XLOOKUP($B93, '15Codebook'!I:I, '15Codebook'!J:J),
    IF(
        TRIM(_xlfn.XLOOKUP($B93, '15Codebook'!I:I, '15Codebook'!J:J)) &lt;&gt; TRIM(_xlfn.XLOOKUP($B93, '16Codebook'!I:I, '16Codebook'!J:J)),
        _xlfn.XLOOKUP($B93, '15Codebook'!I:I, '15Codebook'!J:J),
        ""
    )
)</f>
        <v>Taxes paid amount</v>
      </c>
      <c r="K93" t="str">
        <f>IF(
    ISNA(_xlfn.XLOOKUP($B93, '15Codebook'!I:I, '15Codebook'!J:J)),
    _xlfn.XLOOKUP($B93, '14Codebook'!I:I, '14Codebook'!J:J),
    IF(
        TRIM(_xlfn.XLOOKUP($B93, '14Codebook'!I:I, '14Codebook'!J:J)) &lt;&gt; TRIM(_xlfn.XLOOKUP($B93, '15Codebook'!I:I, '15Codebook'!J:J)),
        _xlfn.XLOOKUP($B93, '14Codebook'!I:I, '14Codebook'!J:J),
        ""
    )
)</f>
        <v/>
      </c>
      <c r="L93" t="str">
        <f>IF(
    ISNA(_xlfn.XLOOKUP($B93, '14Codebook'!I:I, '14Codebook'!J:J)),
    _xlfn.XLOOKUP($B93, '13Codebook'!I:I, '13Codebook'!J:J),
    IF(
        TRIM(_xlfn.XLOOKUP($B93, '13Codebook'!I:I, '13Codebook'!J:J)) &lt;&gt; TRIM(_xlfn.XLOOKUP($B93, '14Codebook'!I:I, '14Codebook'!J:J)),
        _xlfn.XLOOKUP($B93, '13Codebook'!I:I, '13Codebook'!J:J),
        ""
    )
)</f>
        <v/>
      </c>
      <c r="M93" t="str">
        <f>IF(
    ISNA(_xlfn.XLOOKUP($B93, '13Codebook'!I:I, '13Codebook'!J:J)),
    _xlfn.XLOOKUP($B93, '12Codebook'!I:I, '12Codebook'!J:J),
    IF(
        TRIM(_xlfn.XLOOKUP($B93, '12Codebook'!I:I, '12Codebook'!J:J)) &lt;&gt; TRIM(_xlfn.XLOOKUP($B93, '13Codebook'!I:I, '13Codebook'!J:J)),
        _xlfn.XLOOKUP($B93, '12Codebook'!I:I, '12Codebook'!J:J),
        ""
    )
)</f>
        <v/>
      </c>
      <c r="N93" t="str">
        <f>IF(
    ISNA(_xlfn.XLOOKUP($B93, '12Codebook'!I:I, '12Codebook'!J:J)),
    _xlfn.XLOOKUP($B93, '11Codebook'!I:I, '11Codebook'!J:J),
    IF(
        TRIM(_xlfn.XLOOKUP($B93, '11Codebook'!I:I, '11Codebook'!J:J)) &lt;&gt; TRIM(_xlfn.XLOOKUP($B93, '12Codebook'!I:I, '12Codebook'!J:J)),
        _xlfn.XLOOKUP($B93, '11Codebook'!I:I, '11Codebook'!J:J),
        ""
    )
)</f>
        <v/>
      </c>
      <c r="O93" t="str">
        <f>IF(
    ISNA(_xlfn.XLOOKUP($B93, '11Codebook'!I:I, '11Codebook'!J:J)),
    _xlfn.XLOOKUP($B93, '10Codebook'!I:I, '10Codebook'!J:J),
    IF(
        TRIM(_xlfn.XLOOKUP($B93, '10Codebook'!I:I, '10Codebook'!J:J)) &lt;&gt; TRIM(_xlfn.XLOOKUP($B93, '11Codebook'!I:I, '11Codebook'!J:J)),
        _xlfn.XLOOKUP($B93, '10Codebook'!I:I, '10Codebook'!J:J),
        ""
    )
)</f>
        <v/>
      </c>
      <c r="P93" t="str">
        <f>IF(
    ISNA(_xlfn.XLOOKUP($B93, '10Codebook'!I:I, '10Codebook'!J:J)),
    _xlfn.XLOOKUP($B93, '09Codebook'!I:I, '09Codebook'!J:J),
    IF(
        TRIM(_xlfn.XLOOKUP($B93, '09Codebook'!I:I, '09Codebook'!J:J)) &lt;&gt; TRIM(_xlfn.XLOOKUP($B93, '10Codebook'!I:I, '10Codebook'!J:J)),
        _xlfn.XLOOKUP($B93, '09Codebook'!I:I, '09Codebook'!J:J),
        ""
    )
)</f>
        <v/>
      </c>
    </row>
    <row r="94" spans="1:16" x14ac:dyDescent="0.2">
      <c r="A94">
        <v>2021</v>
      </c>
      <c r="B94" t="s">
        <v>535</v>
      </c>
      <c r="C94" t="str">
        <f>_xlfn.XLOOKUP(B94,'21Codebook'!I:I,'21Codebook'!J:J)</f>
        <v>Number of returns with Home mortgage interest paid</v>
      </c>
      <c r="E94" t="str">
        <f>IF(_xlfn.XLOOKUP(B94, '20Codebook'!I:I,'20Codebook'!J:J)&lt;&gt;C94, _xlfn.XLOOKUP(B94, '20Codebook'!I:I,'20Codebook'!J:J),"")</f>
        <v/>
      </c>
      <c r="F94" t="str">
        <f>IF(
    ISNA(_xlfn.XLOOKUP($B94, '20Codebook'!I:I, '20Codebook'!J:J)),
    _xlfn.XLOOKUP($B94, '19Codebook'!I:I, '19Codebook'!J:J),
    IF(
        _xlfn.XLOOKUP($B94, '19Codebook'!I:I, '19Codebook'!J:J) &lt;&gt; _xlfn.XLOOKUP($B94, '20Codebook'!I:I, '20Codebook'!J:J),
        _xlfn.XLOOKUP($B94, '19Codebook'!I:I, '19Codebook'!J:J),
        ""
    )
)</f>
        <v/>
      </c>
      <c r="G94" t="str">
        <f>IF(
    ISNA(_xlfn.XLOOKUP($B94, '19Codebook'!I:I, '19Codebook'!J:J)),
    _xlfn.XLOOKUP($B94, '18Codebook'!I:I, '18Codebook'!J:J),
    IF(
        TRIM(_xlfn.XLOOKUP($B94, '18Codebook'!I:I, '18Codebook'!J:J)) &lt;&gt; TRIM(_xlfn.XLOOKUP($B94, '19Codebook'!I:I, '19Codebook'!J:J)),
        _xlfn.XLOOKUP($B94, '18Codebook'!I:I, '18Codebook'!J:J),
        ""
    )
)</f>
        <v/>
      </c>
      <c r="H94" t="str">
        <f>IF(
    ISNA(_xlfn.XLOOKUP($B94, '18Codebook'!I:I, '18Codebook'!J:J)),
    _xlfn.XLOOKUP($B94, '17Codebook'!I:I, '17Codebook'!J:J),
    IF(
        TRIM(_xlfn.XLOOKUP($B94, '17Codebook'!I:I, '17Codebook'!J:J)) &lt;&gt; TRIM(_xlfn.XLOOKUP($B94, '18Codebook'!I:I, '18Codebook'!J:J)),
        _xlfn.XLOOKUP($B94, '17Codebook'!I:I, '17Codebook'!J:J),
        ""
    )
)</f>
        <v/>
      </c>
      <c r="I94" t="str">
        <f>IF(
    ISNA(_xlfn.XLOOKUP($B94, '17Codebook'!I:I, '17Codebook'!J:J)),
    _xlfn.XLOOKUP($B94, '16Codebook'!I:I, '16Codebook'!J:J),
    IF(
        TRIM(_xlfn.XLOOKUP($B94, '16Codebook'!I:I, '16Codebook'!J:J)) &lt;&gt; TRIM(_xlfn.XLOOKUP($B94, '17Codebook'!I:I, '17Codebook'!J:J)),
        _xlfn.XLOOKUP($B94, '16Codebook'!I:I, '16Codebook'!J:J),
        ""
    )
)</f>
        <v/>
      </c>
      <c r="J94" t="str">
        <f>IF(
    ISNA(_xlfn.XLOOKUP($B94, '16Codebook'!I:I, '16Codebook'!J:J)),
    _xlfn.XLOOKUP($B94, '15Codebook'!I:I, '15Codebook'!J:J),
    IF(
        TRIM(_xlfn.XLOOKUP($B94, '15Codebook'!I:I, '15Codebook'!J:J)) &lt;&gt; TRIM(_xlfn.XLOOKUP($B94, '16Codebook'!I:I, '16Codebook'!J:J)),
        _xlfn.XLOOKUP($B94, '15Codebook'!I:I, '15Codebook'!J:J),
        ""
    )
)</f>
        <v>Number of returns with mortgage interest paid</v>
      </c>
      <c r="K94" t="str">
        <f>IF(
    ISNA(_xlfn.XLOOKUP($B94, '15Codebook'!I:I, '15Codebook'!J:J)),
    _xlfn.XLOOKUP($B94, '14Codebook'!I:I, '14Codebook'!J:J),
    IF(
        TRIM(_xlfn.XLOOKUP($B94, '14Codebook'!I:I, '14Codebook'!J:J)) &lt;&gt; TRIM(_xlfn.XLOOKUP($B94, '15Codebook'!I:I, '15Codebook'!J:J)),
        _xlfn.XLOOKUP($B94, '14Codebook'!I:I, '14Codebook'!J:J),
        ""
    )
)</f>
        <v/>
      </c>
      <c r="L94" t="str">
        <f>IF(
    ISNA(_xlfn.XLOOKUP($B94, '14Codebook'!I:I, '14Codebook'!J:J)),
    _xlfn.XLOOKUP($B94, '13Codebook'!I:I, '13Codebook'!J:J),
    IF(
        TRIM(_xlfn.XLOOKUP($B94, '13Codebook'!I:I, '13Codebook'!J:J)) &lt;&gt; TRIM(_xlfn.XLOOKUP($B94, '14Codebook'!I:I, '14Codebook'!J:J)),
        _xlfn.XLOOKUP($B94, '13Codebook'!I:I, '13Codebook'!J:J),
        ""
    )
)</f>
        <v/>
      </c>
      <c r="M94" t="str">
        <f>IF(
    ISNA(_xlfn.XLOOKUP($B94, '13Codebook'!I:I, '13Codebook'!J:J)),
    _xlfn.XLOOKUP($B94, '12Codebook'!I:I, '12Codebook'!J:J),
    IF(
        TRIM(_xlfn.XLOOKUP($B94, '12Codebook'!I:I, '12Codebook'!J:J)) &lt;&gt; TRIM(_xlfn.XLOOKUP($B94, '13Codebook'!I:I, '13Codebook'!J:J)),
        _xlfn.XLOOKUP($B94, '12Codebook'!I:I, '12Codebook'!J:J),
        ""
    )
)</f>
        <v/>
      </c>
      <c r="N94" t="str">
        <f>IF(
    ISNA(_xlfn.XLOOKUP($B94, '12Codebook'!I:I, '12Codebook'!J:J)),
    _xlfn.XLOOKUP($B94, '11Codebook'!I:I, '11Codebook'!J:J),
    IF(
        TRIM(_xlfn.XLOOKUP($B94, '11Codebook'!I:I, '11Codebook'!J:J)) &lt;&gt; TRIM(_xlfn.XLOOKUP($B94, '12Codebook'!I:I, '12Codebook'!J:J)),
        _xlfn.XLOOKUP($B94, '11Codebook'!I:I, '11Codebook'!J:J),
        ""
    )
)</f>
        <v/>
      </c>
      <c r="O94" t="str">
        <f>IF(
    ISNA(_xlfn.XLOOKUP($B94, '11Codebook'!I:I, '11Codebook'!J:J)),
    _xlfn.XLOOKUP($B94, '10Codebook'!I:I, '10Codebook'!J:J),
    IF(
        TRIM(_xlfn.XLOOKUP($B94, '10Codebook'!I:I, '10Codebook'!J:J)) &lt;&gt; TRIM(_xlfn.XLOOKUP($B94, '11Codebook'!I:I, '11Codebook'!J:J)),
        _xlfn.XLOOKUP($B94, '10Codebook'!I:I, '10Codebook'!J:J),
        ""
    )
)</f>
        <v/>
      </c>
      <c r="P94" t="str">
        <f>IF(
    ISNA(_xlfn.XLOOKUP($B94, '10Codebook'!I:I, '10Codebook'!J:J)),
    _xlfn.XLOOKUP($B94, '09Codebook'!I:I, '09Codebook'!J:J),
    IF(
        TRIM(_xlfn.XLOOKUP($B94, '09Codebook'!I:I, '09Codebook'!J:J)) &lt;&gt; TRIM(_xlfn.XLOOKUP($B94, '10Codebook'!I:I, '10Codebook'!J:J)),
        _xlfn.XLOOKUP($B94, '09Codebook'!I:I, '09Codebook'!J:J),
        ""
    )
)</f>
        <v/>
      </c>
    </row>
    <row r="95" spans="1:16" x14ac:dyDescent="0.2">
      <c r="A95">
        <v>2021</v>
      </c>
      <c r="B95" t="s">
        <v>536</v>
      </c>
      <c r="C95" t="str">
        <f>_xlfn.XLOOKUP(B95,'21Codebook'!I:I,'21Codebook'!J:J)</f>
        <v>Home mortgage interest paid amount</v>
      </c>
      <c r="E95" t="str">
        <f>IF(_xlfn.XLOOKUP(B95, '20Codebook'!I:I,'20Codebook'!J:J)&lt;&gt;C95, _xlfn.XLOOKUP(B95, '20Codebook'!I:I,'20Codebook'!J:J),"")</f>
        <v/>
      </c>
      <c r="F95" t="str">
        <f>IF(
    ISNA(_xlfn.XLOOKUP($B95, '20Codebook'!I:I, '20Codebook'!J:J)),
    _xlfn.XLOOKUP($B95, '19Codebook'!I:I, '19Codebook'!J:J),
    IF(
        _xlfn.XLOOKUP($B95, '19Codebook'!I:I, '19Codebook'!J:J) &lt;&gt; _xlfn.XLOOKUP($B95, '20Codebook'!I:I, '20Codebook'!J:J),
        _xlfn.XLOOKUP($B95, '19Codebook'!I:I, '19Codebook'!J:J),
        ""
    )
)</f>
        <v/>
      </c>
      <c r="G95" t="str">
        <f>IF(
    ISNA(_xlfn.XLOOKUP($B95, '19Codebook'!I:I, '19Codebook'!J:J)),
    _xlfn.XLOOKUP($B95, '18Codebook'!I:I, '18Codebook'!J:J),
    IF(
        TRIM(_xlfn.XLOOKUP($B95, '18Codebook'!I:I, '18Codebook'!J:J)) &lt;&gt; TRIM(_xlfn.XLOOKUP($B95, '19Codebook'!I:I, '19Codebook'!J:J)),
        _xlfn.XLOOKUP($B95, '18Codebook'!I:I, '18Codebook'!J:J),
        ""
    )
)</f>
        <v/>
      </c>
      <c r="H95" t="str">
        <f>IF(
    ISNA(_xlfn.XLOOKUP($B95, '18Codebook'!I:I, '18Codebook'!J:J)),
    _xlfn.XLOOKUP($B95, '17Codebook'!I:I, '17Codebook'!J:J),
    IF(
        TRIM(_xlfn.XLOOKUP($B95, '17Codebook'!I:I, '17Codebook'!J:J)) &lt;&gt; TRIM(_xlfn.XLOOKUP($B95, '18Codebook'!I:I, '18Codebook'!J:J)),
        _xlfn.XLOOKUP($B95, '17Codebook'!I:I, '17Codebook'!J:J),
        ""
    )
)</f>
        <v/>
      </c>
      <c r="I95" t="str">
        <f>IF(
    ISNA(_xlfn.XLOOKUP($B95, '17Codebook'!I:I, '17Codebook'!J:J)),
    _xlfn.XLOOKUP($B95, '16Codebook'!I:I, '16Codebook'!J:J),
    IF(
        TRIM(_xlfn.XLOOKUP($B95, '16Codebook'!I:I, '16Codebook'!J:J)) &lt;&gt; TRIM(_xlfn.XLOOKUP($B95, '17Codebook'!I:I, '17Codebook'!J:J)),
        _xlfn.XLOOKUP($B95, '16Codebook'!I:I, '16Codebook'!J:J),
        ""
    )
)</f>
        <v/>
      </c>
      <c r="J95" t="str">
        <f>IF(
    ISNA(_xlfn.XLOOKUP($B95, '16Codebook'!I:I, '16Codebook'!J:J)),
    _xlfn.XLOOKUP($B95, '15Codebook'!I:I, '15Codebook'!J:J),
    IF(
        TRIM(_xlfn.XLOOKUP($B95, '15Codebook'!I:I, '15Codebook'!J:J)) &lt;&gt; TRIM(_xlfn.XLOOKUP($B95, '16Codebook'!I:I, '16Codebook'!J:J)),
        _xlfn.XLOOKUP($B95, '15Codebook'!I:I, '15Codebook'!J:J),
        ""
    )
)</f>
        <v>Mortgage interest paid amount</v>
      </c>
      <c r="K95" t="str">
        <f>IF(
    ISNA(_xlfn.XLOOKUP($B95, '15Codebook'!I:I, '15Codebook'!J:J)),
    _xlfn.XLOOKUP($B95, '14Codebook'!I:I, '14Codebook'!J:J),
    IF(
        TRIM(_xlfn.XLOOKUP($B95, '14Codebook'!I:I, '14Codebook'!J:J)) &lt;&gt; TRIM(_xlfn.XLOOKUP($B95, '15Codebook'!I:I, '15Codebook'!J:J)),
        _xlfn.XLOOKUP($B95, '14Codebook'!I:I, '14Codebook'!J:J),
        ""
    )
)</f>
        <v/>
      </c>
      <c r="L95" t="str">
        <f>IF(
    ISNA(_xlfn.XLOOKUP($B95, '14Codebook'!I:I, '14Codebook'!J:J)),
    _xlfn.XLOOKUP($B95, '13Codebook'!I:I, '13Codebook'!J:J),
    IF(
        TRIM(_xlfn.XLOOKUP($B95, '13Codebook'!I:I, '13Codebook'!J:J)) &lt;&gt; TRIM(_xlfn.XLOOKUP($B95, '14Codebook'!I:I, '14Codebook'!J:J)),
        _xlfn.XLOOKUP($B95, '13Codebook'!I:I, '13Codebook'!J:J),
        ""
    )
)</f>
        <v/>
      </c>
      <c r="M95" t="str">
        <f>IF(
    ISNA(_xlfn.XLOOKUP($B95, '13Codebook'!I:I, '13Codebook'!J:J)),
    _xlfn.XLOOKUP($B95, '12Codebook'!I:I, '12Codebook'!J:J),
    IF(
        TRIM(_xlfn.XLOOKUP($B95, '12Codebook'!I:I, '12Codebook'!J:J)) &lt;&gt; TRIM(_xlfn.XLOOKUP($B95, '13Codebook'!I:I, '13Codebook'!J:J)),
        _xlfn.XLOOKUP($B95, '12Codebook'!I:I, '12Codebook'!J:J),
        ""
    )
)</f>
        <v/>
      </c>
      <c r="N95" t="str">
        <f>IF(
    ISNA(_xlfn.XLOOKUP($B95, '12Codebook'!I:I, '12Codebook'!J:J)),
    _xlfn.XLOOKUP($B95, '11Codebook'!I:I, '11Codebook'!J:J),
    IF(
        TRIM(_xlfn.XLOOKUP($B95, '11Codebook'!I:I, '11Codebook'!J:J)) &lt;&gt; TRIM(_xlfn.XLOOKUP($B95, '12Codebook'!I:I, '12Codebook'!J:J)),
        _xlfn.XLOOKUP($B95, '11Codebook'!I:I, '11Codebook'!J:J),
        ""
    )
)</f>
        <v/>
      </c>
      <c r="O95" t="str">
        <f>IF(
    ISNA(_xlfn.XLOOKUP($B95, '11Codebook'!I:I, '11Codebook'!J:J)),
    _xlfn.XLOOKUP($B95, '10Codebook'!I:I, '10Codebook'!J:J),
    IF(
        TRIM(_xlfn.XLOOKUP($B95, '10Codebook'!I:I, '10Codebook'!J:J)) &lt;&gt; TRIM(_xlfn.XLOOKUP($B95, '11Codebook'!I:I, '11Codebook'!J:J)),
        _xlfn.XLOOKUP($B95, '10Codebook'!I:I, '10Codebook'!J:J),
        ""
    )
)</f>
        <v/>
      </c>
      <c r="P95" t="str">
        <f>IF(
    ISNA(_xlfn.XLOOKUP($B95, '10Codebook'!I:I, '10Codebook'!J:J)),
    _xlfn.XLOOKUP($B95, '09Codebook'!I:I, '09Codebook'!J:J),
    IF(
        TRIM(_xlfn.XLOOKUP($B95, '09Codebook'!I:I, '09Codebook'!J:J)) &lt;&gt; TRIM(_xlfn.XLOOKUP($B95, '10Codebook'!I:I, '10Codebook'!J:J)),
        _xlfn.XLOOKUP($B95, '09Codebook'!I:I, '09Codebook'!J:J),
        ""
    )
)</f>
        <v/>
      </c>
    </row>
    <row r="96" spans="1:16" x14ac:dyDescent="0.2">
      <c r="A96">
        <v>2021</v>
      </c>
      <c r="B96" t="s">
        <v>537</v>
      </c>
      <c r="C96" t="str">
        <f>_xlfn.XLOOKUP(B96,'21Codebook'!I:I,'21Codebook'!J:J)</f>
        <v>Number of returns with Home mortgage from personal seller</v>
      </c>
      <c r="E96" t="str">
        <f>IF(_xlfn.XLOOKUP(B96, '20Codebook'!I:I,'20Codebook'!J:J)&lt;&gt;C96, _xlfn.XLOOKUP(B96, '20Codebook'!I:I,'20Codebook'!J:J),"")</f>
        <v/>
      </c>
      <c r="F96" t="str">
        <f>IF(
    ISNA(_xlfn.XLOOKUP($B96, '20Codebook'!I:I, '20Codebook'!J:J)),
    _xlfn.XLOOKUP($B96, '19Codebook'!I:I, '19Codebook'!J:J),
    IF(
        _xlfn.XLOOKUP($B96, '19Codebook'!I:I, '19Codebook'!J:J) &lt;&gt; _xlfn.XLOOKUP($B96, '20Codebook'!I:I, '20Codebook'!J:J),
        _xlfn.XLOOKUP($B96, '19Codebook'!I:I, '19Codebook'!J:J),
        ""
    )
)</f>
        <v/>
      </c>
      <c r="G96" t="str">
        <f>IF(
    ISNA(_xlfn.XLOOKUP($B96, '19Codebook'!I:I, '19Codebook'!J:J)),
    _xlfn.XLOOKUP($B96, '18Codebook'!I:I, '18Codebook'!J:J),
    IF(
        TRIM(_xlfn.XLOOKUP($B96, '18Codebook'!I:I, '18Codebook'!J:J)) &lt;&gt; TRIM(_xlfn.XLOOKUP($B96, '19Codebook'!I:I, '19Codebook'!J:J)),
        _xlfn.XLOOKUP($B96, '18Codebook'!I:I, '18Codebook'!J:J),
        ""
    )
)</f>
        <v/>
      </c>
      <c r="H96" t="str">
        <f>IF(
    ISNA(_xlfn.XLOOKUP($B96, '18Codebook'!I:I, '18Codebook'!J:J)),
    _xlfn.XLOOKUP($B96, '17Codebook'!I:I, '17Codebook'!J:J),
    IF(
        TRIM(_xlfn.XLOOKUP($B96, '17Codebook'!I:I, '17Codebook'!J:J)) &lt;&gt; TRIM(_xlfn.XLOOKUP($B96, '18Codebook'!I:I, '18Codebook'!J:J)),
        _xlfn.XLOOKUP($B96, '17Codebook'!I:I, '17Codebook'!J:J),
        ""
    )
)</f>
        <v/>
      </c>
      <c r="I96" t="str">
        <f>IF(
    ISNA(_xlfn.XLOOKUP($B96, '17Codebook'!I:I, '17Codebook'!J:J)),
    _xlfn.XLOOKUP($B96, '16Codebook'!I:I, '16Codebook'!J:J),
    IF(
        TRIM(_xlfn.XLOOKUP($B96, '16Codebook'!I:I, '16Codebook'!J:J)) &lt;&gt; TRIM(_xlfn.XLOOKUP($B96, '17Codebook'!I:I, '17Codebook'!J:J)),
        _xlfn.XLOOKUP($B96, '16Codebook'!I:I, '16Codebook'!J:J),
        ""
    )
)</f>
        <v/>
      </c>
      <c r="J96" t="e">
        <f>IF(
    ISNA(_xlfn.XLOOKUP($B96, '16Codebook'!I:I, '16Codebook'!J:J)),
    _xlfn.XLOOKUP($B96, '15Codebook'!I:I, '15Codebook'!J:J),
    IF(
        TRIM(_xlfn.XLOOKUP($B96, '15Codebook'!I:I, '15Codebook'!J:J)) &lt;&gt; TRIM(_xlfn.XLOOKUP($B96, '16Codebook'!I:I, '16Codebook'!J:J)),
        _xlfn.XLOOKUP($B96, '15Codebook'!I:I, '15Codebook'!J:J),
        ""
    )
)</f>
        <v>#N/A</v>
      </c>
      <c r="K96" t="e">
        <f>IF(
    ISNA(_xlfn.XLOOKUP($B96, '15Codebook'!I:I, '15Codebook'!J:J)),
    _xlfn.XLOOKUP($B96, '14Codebook'!I:I, '14Codebook'!J:J),
    IF(
        TRIM(_xlfn.XLOOKUP($B96, '14Codebook'!I:I, '14Codebook'!J:J)) &lt;&gt; TRIM(_xlfn.XLOOKUP($B96, '15Codebook'!I:I, '15Codebook'!J:J)),
        _xlfn.XLOOKUP($B96, '14Codebook'!I:I, '14Codebook'!J:J),
        ""
    )
)</f>
        <v>#N/A</v>
      </c>
      <c r="L96" t="e">
        <f>IF(
    ISNA(_xlfn.XLOOKUP($B96, '14Codebook'!I:I, '14Codebook'!J:J)),
    _xlfn.XLOOKUP($B96, '13Codebook'!I:I, '13Codebook'!J:J),
    IF(
        TRIM(_xlfn.XLOOKUP($B96, '13Codebook'!I:I, '13Codebook'!J:J)) &lt;&gt; TRIM(_xlfn.XLOOKUP($B96, '14Codebook'!I:I, '14Codebook'!J:J)),
        _xlfn.XLOOKUP($B96, '13Codebook'!I:I, '13Codebook'!J:J),
        ""
    )
)</f>
        <v>#N/A</v>
      </c>
      <c r="M96" t="e">
        <f>IF(
    ISNA(_xlfn.XLOOKUP($B96, '13Codebook'!I:I, '13Codebook'!J:J)),
    _xlfn.XLOOKUP($B96, '12Codebook'!I:I, '12Codebook'!J:J),
    IF(
        TRIM(_xlfn.XLOOKUP($B96, '12Codebook'!I:I, '12Codebook'!J:J)) &lt;&gt; TRIM(_xlfn.XLOOKUP($B96, '13Codebook'!I:I, '13Codebook'!J:J)),
        _xlfn.XLOOKUP($B96, '12Codebook'!I:I, '12Codebook'!J:J),
        ""
    )
)</f>
        <v>#N/A</v>
      </c>
      <c r="N96" t="e">
        <f>IF(
    ISNA(_xlfn.XLOOKUP($B96, '12Codebook'!I:I, '12Codebook'!J:J)),
    _xlfn.XLOOKUP($B96, '11Codebook'!I:I, '11Codebook'!J:J),
    IF(
        TRIM(_xlfn.XLOOKUP($B96, '11Codebook'!I:I, '11Codebook'!J:J)) &lt;&gt; TRIM(_xlfn.XLOOKUP($B96, '12Codebook'!I:I, '12Codebook'!J:J)),
        _xlfn.XLOOKUP($B96, '11Codebook'!I:I, '11Codebook'!J:J),
        ""
    )
)</f>
        <v>#N/A</v>
      </c>
      <c r="O96" t="e">
        <f>IF(
    ISNA(_xlfn.XLOOKUP($B96, '11Codebook'!I:I, '11Codebook'!J:J)),
    _xlfn.XLOOKUP($B96, '10Codebook'!I:I, '10Codebook'!J:J),
    IF(
        TRIM(_xlfn.XLOOKUP($B96, '10Codebook'!I:I, '10Codebook'!J:J)) &lt;&gt; TRIM(_xlfn.XLOOKUP($B96, '11Codebook'!I:I, '11Codebook'!J:J)),
        _xlfn.XLOOKUP($B96, '10Codebook'!I:I, '10Codebook'!J:J),
        ""
    )
)</f>
        <v>#N/A</v>
      </c>
      <c r="P96" t="e">
        <f>IF(
    ISNA(_xlfn.XLOOKUP($B96, '10Codebook'!I:I, '10Codebook'!J:J)),
    _xlfn.XLOOKUP($B96, '09Codebook'!I:I, '09Codebook'!J:J),
    IF(
        TRIM(_xlfn.XLOOKUP($B96, '09Codebook'!I:I, '09Codebook'!J:J)) &lt;&gt; TRIM(_xlfn.XLOOKUP($B96, '10Codebook'!I:I, '10Codebook'!J:J)),
        _xlfn.XLOOKUP($B96, '09Codebook'!I:I, '09Codebook'!J:J),
        ""
    )
)</f>
        <v>#N/A</v>
      </c>
    </row>
    <row r="97" spans="1:16" x14ac:dyDescent="0.2">
      <c r="A97">
        <v>2021</v>
      </c>
      <c r="B97" t="s">
        <v>538</v>
      </c>
      <c r="C97" t="str">
        <f>_xlfn.XLOOKUP(B97,'21Codebook'!I:I,'21Codebook'!J:J)</f>
        <v>Home mortgage from personal seller amount</v>
      </c>
      <c r="E97" t="str">
        <f>IF(_xlfn.XLOOKUP(B97, '20Codebook'!I:I,'20Codebook'!J:J)&lt;&gt;C97, _xlfn.XLOOKUP(B97, '20Codebook'!I:I,'20Codebook'!J:J),"")</f>
        <v/>
      </c>
      <c r="F97" t="str">
        <f>IF(
    ISNA(_xlfn.XLOOKUP($B97, '20Codebook'!I:I, '20Codebook'!J:J)),
    _xlfn.XLOOKUP($B97, '19Codebook'!I:I, '19Codebook'!J:J),
    IF(
        _xlfn.XLOOKUP($B97, '19Codebook'!I:I, '19Codebook'!J:J) &lt;&gt; _xlfn.XLOOKUP($B97, '20Codebook'!I:I, '20Codebook'!J:J),
        _xlfn.XLOOKUP($B97, '19Codebook'!I:I, '19Codebook'!J:J),
        ""
    )
)</f>
        <v/>
      </c>
      <c r="G97" t="str">
        <f>IF(
    ISNA(_xlfn.XLOOKUP($B97, '19Codebook'!I:I, '19Codebook'!J:J)),
    _xlfn.XLOOKUP($B97, '18Codebook'!I:I, '18Codebook'!J:J),
    IF(
        TRIM(_xlfn.XLOOKUP($B97, '18Codebook'!I:I, '18Codebook'!J:J)) &lt;&gt; TRIM(_xlfn.XLOOKUP($B97, '19Codebook'!I:I, '19Codebook'!J:J)),
        _xlfn.XLOOKUP($B97, '18Codebook'!I:I, '18Codebook'!J:J),
        ""
    )
)</f>
        <v/>
      </c>
      <c r="H97" t="str">
        <f>IF(
    ISNA(_xlfn.XLOOKUP($B97, '18Codebook'!I:I, '18Codebook'!J:J)),
    _xlfn.XLOOKUP($B97, '17Codebook'!I:I, '17Codebook'!J:J),
    IF(
        TRIM(_xlfn.XLOOKUP($B97, '17Codebook'!I:I, '17Codebook'!J:J)) &lt;&gt; TRIM(_xlfn.XLOOKUP($B97, '18Codebook'!I:I, '18Codebook'!J:J)),
        _xlfn.XLOOKUP($B97, '17Codebook'!I:I, '17Codebook'!J:J),
        ""
    )
)</f>
        <v/>
      </c>
      <c r="I97" t="str">
        <f>IF(
    ISNA(_xlfn.XLOOKUP($B97, '17Codebook'!I:I, '17Codebook'!J:J)),
    _xlfn.XLOOKUP($B97, '16Codebook'!I:I, '16Codebook'!J:J),
    IF(
        TRIM(_xlfn.XLOOKUP($B97, '16Codebook'!I:I, '16Codebook'!J:J)) &lt;&gt; TRIM(_xlfn.XLOOKUP($B97, '17Codebook'!I:I, '17Codebook'!J:J)),
        _xlfn.XLOOKUP($B97, '16Codebook'!I:I, '16Codebook'!J:J),
        ""
    )
)</f>
        <v/>
      </c>
      <c r="J97" t="e">
        <f>IF(
    ISNA(_xlfn.XLOOKUP($B97, '16Codebook'!I:I, '16Codebook'!J:J)),
    _xlfn.XLOOKUP($B97, '15Codebook'!I:I, '15Codebook'!J:J),
    IF(
        TRIM(_xlfn.XLOOKUP($B97, '15Codebook'!I:I, '15Codebook'!J:J)) &lt;&gt; TRIM(_xlfn.XLOOKUP($B97, '16Codebook'!I:I, '16Codebook'!J:J)),
        _xlfn.XLOOKUP($B97, '15Codebook'!I:I, '15Codebook'!J:J),
        ""
    )
)</f>
        <v>#N/A</v>
      </c>
      <c r="K97" t="e">
        <f>IF(
    ISNA(_xlfn.XLOOKUP($B97, '15Codebook'!I:I, '15Codebook'!J:J)),
    _xlfn.XLOOKUP($B97, '14Codebook'!I:I, '14Codebook'!J:J),
    IF(
        TRIM(_xlfn.XLOOKUP($B97, '14Codebook'!I:I, '14Codebook'!J:J)) &lt;&gt; TRIM(_xlfn.XLOOKUP($B97, '15Codebook'!I:I, '15Codebook'!J:J)),
        _xlfn.XLOOKUP($B97, '14Codebook'!I:I, '14Codebook'!J:J),
        ""
    )
)</f>
        <v>#N/A</v>
      </c>
      <c r="L97" t="e">
        <f>IF(
    ISNA(_xlfn.XLOOKUP($B97, '14Codebook'!I:I, '14Codebook'!J:J)),
    _xlfn.XLOOKUP($B97, '13Codebook'!I:I, '13Codebook'!J:J),
    IF(
        TRIM(_xlfn.XLOOKUP($B97, '13Codebook'!I:I, '13Codebook'!J:J)) &lt;&gt; TRIM(_xlfn.XLOOKUP($B97, '14Codebook'!I:I, '14Codebook'!J:J)),
        _xlfn.XLOOKUP($B97, '13Codebook'!I:I, '13Codebook'!J:J),
        ""
    )
)</f>
        <v>#N/A</v>
      </c>
      <c r="M97" t="e">
        <f>IF(
    ISNA(_xlfn.XLOOKUP($B97, '13Codebook'!I:I, '13Codebook'!J:J)),
    _xlfn.XLOOKUP($B97, '12Codebook'!I:I, '12Codebook'!J:J),
    IF(
        TRIM(_xlfn.XLOOKUP($B97, '12Codebook'!I:I, '12Codebook'!J:J)) &lt;&gt; TRIM(_xlfn.XLOOKUP($B97, '13Codebook'!I:I, '13Codebook'!J:J)),
        _xlfn.XLOOKUP($B97, '12Codebook'!I:I, '12Codebook'!J:J),
        ""
    )
)</f>
        <v>#N/A</v>
      </c>
      <c r="N97" t="e">
        <f>IF(
    ISNA(_xlfn.XLOOKUP($B97, '12Codebook'!I:I, '12Codebook'!J:J)),
    _xlfn.XLOOKUP($B97, '11Codebook'!I:I, '11Codebook'!J:J),
    IF(
        TRIM(_xlfn.XLOOKUP($B97, '11Codebook'!I:I, '11Codebook'!J:J)) &lt;&gt; TRIM(_xlfn.XLOOKUP($B97, '12Codebook'!I:I, '12Codebook'!J:J)),
        _xlfn.XLOOKUP($B97, '11Codebook'!I:I, '11Codebook'!J:J),
        ""
    )
)</f>
        <v>#N/A</v>
      </c>
      <c r="O97" t="e">
        <f>IF(
    ISNA(_xlfn.XLOOKUP($B97, '11Codebook'!I:I, '11Codebook'!J:J)),
    _xlfn.XLOOKUP($B97, '10Codebook'!I:I, '10Codebook'!J:J),
    IF(
        TRIM(_xlfn.XLOOKUP($B97, '10Codebook'!I:I, '10Codebook'!J:J)) &lt;&gt; TRIM(_xlfn.XLOOKUP($B97, '11Codebook'!I:I, '11Codebook'!J:J)),
        _xlfn.XLOOKUP($B97, '10Codebook'!I:I, '10Codebook'!J:J),
        ""
    )
)</f>
        <v>#N/A</v>
      </c>
      <c r="P97" t="e">
        <f>IF(
    ISNA(_xlfn.XLOOKUP($B97, '10Codebook'!I:I, '10Codebook'!J:J)),
    _xlfn.XLOOKUP($B97, '09Codebook'!I:I, '09Codebook'!J:J),
    IF(
        TRIM(_xlfn.XLOOKUP($B97, '09Codebook'!I:I, '09Codebook'!J:J)) &lt;&gt; TRIM(_xlfn.XLOOKUP($B97, '10Codebook'!I:I, '10Codebook'!J:J)),
        _xlfn.XLOOKUP($B97, '09Codebook'!I:I, '09Codebook'!J:J),
        ""
    )
)</f>
        <v>#N/A</v>
      </c>
    </row>
    <row r="98" spans="1:16" x14ac:dyDescent="0.2">
      <c r="A98">
        <v>2021</v>
      </c>
      <c r="B98" t="s">
        <v>539</v>
      </c>
      <c r="C98" t="str">
        <f>_xlfn.XLOOKUP(B98,'21Codebook'!I:I,'21Codebook'!J:J)</f>
        <v>Number of returns with Deductible points</v>
      </c>
      <c r="E98" t="str">
        <f>IF(_xlfn.XLOOKUP(B98, '20Codebook'!I:I,'20Codebook'!J:J)&lt;&gt;C98, _xlfn.XLOOKUP(B98, '20Codebook'!I:I,'20Codebook'!J:J),"")</f>
        <v/>
      </c>
      <c r="F98" t="str">
        <f>IF(
    ISNA(_xlfn.XLOOKUP($B98, '20Codebook'!I:I, '20Codebook'!J:J)),
    _xlfn.XLOOKUP($B98, '19Codebook'!I:I, '19Codebook'!J:J),
    IF(
        _xlfn.XLOOKUP($B98, '19Codebook'!I:I, '19Codebook'!J:J) &lt;&gt; _xlfn.XLOOKUP($B98, '20Codebook'!I:I, '20Codebook'!J:J),
        _xlfn.XLOOKUP($B98, '19Codebook'!I:I, '19Codebook'!J:J),
        ""
    )
)</f>
        <v/>
      </c>
      <c r="G98" t="str">
        <f>IF(
    ISNA(_xlfn.XLOOKUP($B98, '19Codebook'!I:I, '19Codebook'!J:J)),
    _xlfn.XLOOKUP($B98, '18Codebook'!I:I, '18Codebook'!J:J),
    IF(
        TRIM(_xlfn.XLOOKUP($B98, '18Codebook'!I:I, '18Codebook'!J:J)) &lt;&gt; TRIM(_xlfn.XLOOKUP($B98, '19Codebook'!I:I, '19Codebook'!J:J)),
        _xlfn.XLOOKUP($B98, '18Codebook'!I:I, '18Codebook'!J:J),
        ""
    )
)</f>
        <v/>
      </c>
      <c r="H98" t="str">
        <f>IF(
    ISNA(_xlfn.XLOOKUP($B98, '18Codebook'!I:I, '18Codebook'!J:J)),
    _xlfn.XLOOKUP($B98, '17Codebook'!I:I, '17Codebook'!J:J),
    IF(
        TRIM(_xlfn.XLOOKUP($B98, '17Codebook'!I:I, '17Codebook'!J:J)) &lt;&gt; TRIM(_xlfn.XLOOKUP($B98, '18Codebook'!I:I, '18Codebook'!J:J)),
        _xlfn.XLOOKUP($B98, '17Codebook'!I:I, '17Codebook'!J:J),
        ""
    )
)</f>
        <v/>
      </c>
      <c r="I98" t="str">
        <f>IF(
    ISNA(_xlfn.XLOOKUP($B98, '17Codebook'!I:I, '17Codebook'!J:J)),
    _xlfn.XLOOKUP($B98, '16Codebook'!I:I, '16Codebook'!J:J),
    IF(
        TRIM(_xlfn.XLOOKUP($B98, '16Codebook'!I:I, '16Codebook'!J:J)) &lt;&gt; TRIM(_xlfn.XLOOKUP($B98, '17Codebook'!I:I, '17Codebook'!J:J)),
        _xlfn.XLOOKUP($B98, '16Codebook'!I:I, '16Codebook'!J:J),
        ""
    )
)</f>
        <v/>
      </c>
      <c r="J98" t="e">
        <f>IF(
    ISNA(_xlfn.XLOOKUP($B98, '16Codebook'!I:I, '16Codebook'!J:J)),
    _xlfn.XLOOKUP($B98, '15Codebook'!I:I, '15Codebook'!J:J),
    IF(
        TRIM(_xlfn.XLOOKUP($B98, '15Codebook'!I:I, '15Codebook'!J:J)) &lt;&gt; TRIM(_xlfn.XLOOKUP($B98, '16Codebook'!I:I, '16Codebook'!J:J)),
        _xlfn.XLOOKUP($B98, '15Codebook'!I:I, '15Codebook'!J:J),
        ""
    )
)</f>
        <v>#N/A</v>
      </c>
      <c r="K98" t="e">
        <f>IF(
    ISNA(_xlfn.XLOOKUP($B98, '15Codebook'!I:I, '15Codebook'!J:J)),
    _xlfn.XLOOKUP($B98, '14Codebook'!I:I, '14Codebook'!J:J),
    IF(
        TRIM(_xlfn.XLOOKUP($B98, '14Codebook'!I:I, '14Codebook'!J:J)) &lt;&gt; TRIM(_xlfn.XLOOKUP($B98, '15Codebook'!I:I, '15Codebook'!J:J)),
        _xlfn.XLOOKUP($B98, '14Codebook'!I:I, '14Codebook'!J:J),
        ""
    )
)</f>
        <v>#N/A</v>
      </c>
      <c r="L98" t="e">
        <f>IF(
    ISNA(_xlfn.XLOOKUP($B98, '14Codebook'!I:I, '14Codebook'!J:J)),
    _xlfn.XLOOKUP($B98, '13Codebook'!I:I, '13Codebook'!J:J),
    IF(
        TRIM(_xlfn.XLOOKUP($B98, '13Codebook'!I:I, '13Codebook'!J:J)) &lt;&gt; TRIM(_xlfn.XLOOKUP($B98, '14Codebook'!I:I, '14Codebook'!J:J)),
        _xlfn.XLOOKUP($B98, '13Codebook'!I:I, '13Codebook'!J:J),
        ""
    )
)</f>
        <v>#N/A</v>
      </c>
      <c r="M98" t="e">
        <f>IF(
    ISNA(_xlfn.XLOOKUP($B98, '13Codebook'!I:I, '13Codebook'!J:J)),
    _xlfn.XLOOKUP($B98, '12Codebook'!I:I, '12Codebook'!J:J),
    IF(
        TRIM(_xlfn.XLOOKUP($B98, '12Codebook'!I:I, '12Codebook'!J:J)) &lt;&gt; TRIM(_xlfn.XLOOKUP($B98, '13Codebook'!I:I, '13Codebook'!J:J)),
        _xlfn.XLOOKUP($B98, '12Codebook'!I:I, '12Codebook'!J:J),
        ""
    )
)</f>
        <v>#N/A</v>
      </c>
      <c r="N98" t="e">
        <f>IF(
    ISNA(_xlfn.XLOOKUP($B98, '12Codebook'!I:I, '12Codebook'!J:J)),
    _xlfn.XLOOKUP($B98, '11Codebook'!I:I, '11Codebook'!J:J),
    IF(
        TRIM(_xlfn.XLOOKUP($B98, '11Codebook'!I:I, '11Codebook'!J:J)) &lt;&gt; TRIM(_xlfn.XLOOKUP($B98, '12Codebook'!I:I, '12Codebook'!J:J)),
        _xlfn.XLOOKUP($B98, '11Codebook'!I:I, '11Codebook'!J:J),
        ""
    )
)</f>
        <v>#N/A</v>
      </c>
      <c r="O98" t="e">
        <f>IF(
    ISNA(_xlfn.XLOOKUP($B98, '11Codebook'!I:I, '11Codebook'!J:J)),
    _xlfn.XLOOKUP($B98, '10Codebook'!I:I, '10Codebook'!J:J),
    IF(
        TRIM(_xlfn.XLOOKUP($B98, '10Codebook'!I:I, '10Codebook'!J:J)) &lt;&gt; TRIM(_xlfn.XLOOKUP($B98, '11Codebook'!I:I, '11Codebook'!J:J)),
        _xlfn.XLOOKUP($B98, '10Codebook'!I:I, '10Codebook'!J:J),
        ""
    )
)</f>
        <v>#N/A</v>
      </c>
      <c r="P98" t="e">
        <f>IF(
    ISNA(_xlfn.XLOOKUP($B98, '10Codebook'!I:I, '10Codebook'!J:J)),
    _xlfn.XLOOKUP($B98, '09Codebook'!I:I, '09Codebook'!J:J),
    IF(
        TRIM(_xlfn.XLOOKUP($B98, '09Codebook'!I:I, '09Codebook'!J:J)) &lt;&gt; TRIM(_xlfn.XLOOKUP($B98, '10Codebook'!I:I, '10Codebook'!J:J)),
        _xlfn.XLOOKUP($B98, '09Codebook'!I:I, '09Codebook'!J:J),
        ""
    )
)</f>
        <v>#N/A</v>
      </c>
    </row>
    <row r="99" spans="1:16" x14ac:dyDescent="0.2">
      <c r="A99">
        <v>2021</v>
      </c>
      <c r="B99" t="s">
        <v>540</v>
      </c>
      <c r="C99" t="str">
        <f>_xlfn.XLOOKUP(B99,'21Codebook'!I:I,'21Codebook'!J:J)</f>
        <v>Deductible points amount</v>
      </c>
      <c r="E99" t="str">
        <f>IF(_xlfn.XLOOKUP(B99, '20Codebook'!I:I,'20Codebook'!J:J)&lt;&gt;C99, _xlfn.XLOOKUP(B99, '20Codebook'!I:I,'20Codebook'!J:J),"")</f>
        <v/>
      </c>
      <c r="F99" t="str">
        <f>IF(
    ISNA(_xlfn.XLOOKUP($B99, '20Codebook'!I:I, '20Codebook'!J:J)),
    _xlfn.XLOOKUP($B99, '19Codebook'!I:I, '19Codebook'!J:J),
    IF(
        _xlfn.XLOOKUP($B99, '19Codebook'!I:I, '19Codebook'!J:J) &lt;&gt; _xlfn.XLOOKUP($B99, '20Codebook'!I:I, '20Codebook'!J:J),
        _xlfn.XLOOKUP($B99, '19Codebook'!I:I, '19Codebook'!J:J),
        ""
    )
)</f>
        <v/>
      </c>
      <c r="G99" t="str">
        <f>IF(
    ISNA(_xlfn.XLOOKUP($B99, '19Codebook'!I:I, '19Codebook'!J:J)),
    _xlfn.XLOOKUP($B99, '18Codebook'!I:I, '18Codebook'!J:J),
    IF(
        TRIM(_xlfn.XLOOKUP($B99, '18Codebook'!I:I, '18Codebook'!J:J)) &lt;&gt; TRIM(_xlfn.XLOOKUP($B99, '19Codebook'!I:I, '19Codebook'!J:J)),
        _xlfn.XLOOKUP($B99, '18Codebook'!I:I, '18Codebook'!J:J),
        ""
    )
)</f>
        <v/>
      </c>
      <c r="H99" t="str">
        <f>IF(
    ISNA(_xlfn.XLOOKUP($B99, '18Codebook'!I:I, '18Codebook'!J:J)),
    _xlfn.XLOOKUP($B99, '17Codebook'!I:I, '17Codebook'!J:J),
    IF(
        TRIM(_xlfn.XLOOKUP($B99, '17Codebook'!I:I, '17Codebook'!J:J)) &lt;&gt; TRIM(_xlfn.XLOOKUP($B99, '18Codebook'!I:I, '18Codebook'!J:J)),
        _xlfn.XLOOKUP($B99, '17Codebook'!I:I, '17Codebook'!J:J),
        ""
    )
)</f>
        <v/>
      </c>
      <c r="I99" t="str">
        <f>IF(
    ISNA(_xlfn.XLOOKUP($B99, '17Codebook'!I:I, '17Codebook'!J:J)),
    _xlfn.XLOOKUP($B99, '16Codebook'!I:I, '16Codebook'!J:J),
    IF(
        TRIM(_xlfn.XLOOKUP($B99, '16Codebook'!I:I, '16Codebook'!J:J)) &lt;&gt; TRIM(_xlfn.XLOOKUP($B99, '17Codebook'!I:I, '17Codebook'!J:J)),
        _xlfn.XLOOKUP($B99, '16Codebook'!I:I, '16Codebook'!J:J),
        ""
    )
)</f>
        <v/>
      </c>
      <c r="J99" t="e">
        <f>IF(
    ISNA(_xlfn.XLOOKUP($B99, '16Codebook'!I:I, '16Codebook'!J:J)),
    _xlfn.XLOOKUP($B99, '15Codebook'!I:I, '15Codebook'!J:J),
    IF(
        TRIM(_xlfn.XLOOKUP($B99, '15Codebook'!I:I, '15Codebook'!J:J)) &lt;&gt; TRIM(_xlfn.XLOOKUP($B99, '16Codebook'!I:I, '16Codebook'!J:J)),
        _xlfn.XLOOKUP($B99, '15Codebook'!I:I, '15Codebook'!J:J),
        ""
    )
)</f>
        <v>#N/A</v>
      </c>
      <c r="K99" t="e">
        <f>IF(
    ISNA(_xlfn.XLOOKUP($B99, '15Codebook'!I:I, '15Codebook'!J:J)),
    _xlfn.XLOOKUP($B99, '14Codebook'!I:I, '14Codebook'!J:J),
    IF(
        TRIM(_xlfn.XLOOKUP($B99, '14Codebook'!I:I, '14Codebook'!J:J)) &lt;&gt; TRIM(_xlfn.XLOOKUP($B99, '15Codebook'!I:I, '15Codebook'!J:J)),
        _xlfn.XLOOKUP($B99, '14Codebook'!I:I, '14Codebook'!J:J),
        ""
    )
)</f>
        <v>#N/A</v>
      </c>
      <c r="L99" t="e">
        <f>IF(
    ISNA(_xlfn.XLOOKUP($B99, '14Codebook'!I:I, '14Codebook'!J:J)),
    _xlfn.XLOOKUP($B99, '13Codebook'!I:I, '13Codebook'!J:J),
    IF(
        TRIM(_xlfn.XLOOKUP($B99, '13Codebook'!I:I, '13Codebook'!J:J)) &lt;&gt; TRIM(_xlfn.XLOOKUP($B99, '14Codebook'!I:I, '14Codebook'!J:J)),
        _xlfn.XLOOKUP($B99, '13Codebook'!I:I, '13Codebook'!J:J),
        ""
    )
)</f>
        <v>#N/A</v>
      </c>
      <c r="M99" t="e">
        <f>IF(
    ISNA(_xlfn.XLOOKUP($B99, '13Codebook'!I:I, '13Codebook'!J:J)),
    _xlfn.XLOOKUP($B99, '12Codebook'!I:I, '12Codebook'!J:J),
    IF(
        TRIM(_xlfn.XLOOKUP($B99, '12Codebook'!I:I, '12Codebook'!J:J)) &lt;&gt; TRIM(_xlfn.XLOOKUP($B99, '13Codebook'!I:I, '13Codebook'!J:J)),
        _xlfn.XLOOKUP($B99, '12Codebook'!I:I, '12Codebook'!J:J),
        ""
    )
)</f>
        <v>#N/A</v>
      </c>
      <c r="N99" t="e">
        <f>IF(
    ISNA(_xlfn.XLOOKUP($B99, '12Codebook'!I:I, '12Codebook'!J:J)),
    _xlfn.XLOOKUP($B99, '11Codebook'!I:I, '11Codebook'!J:J),
    IF(
        TRIM(_xlfn.XLOOKUP($B99, '11Codebook'!I:I, '11Codebook'!J:J)) &lt;&gt; TRIM(_xlfn.XLOOKUP($B99, '12Codebook'!I:I, '12Codebook'!J:J)),
        _xlfn.XLOOKUP($B99, '11Codebook'!I:I, '11Codebook'!J:J),
        ""
    )
)</f>
        <v>#N/A</v>
      </c>
      <c r="O99" t="e">
        <f>IF(
    ISNA(_xlfn.XLOOKUP($B99, '11Codebook'!I:I, '11Codebook'!J:J)),
    _xlfn.XLOOKUP($B99, '10Codebook'!I:I, '10Codebook'!J:J),
    IF(
        TRIM(_xlfn.XLOOKUP($B99, '10Codebook'!I:I, '10Codebook'!J:J)) &lt;&gt; TRIM(_xlfn.XLOOKUP($B99, '11Codebook'!I:I, '11Codebook'!J:J)),
        _xlfn.XLOOKUP($B99, '10Codebook'!I:I, '10Codebook'!J:J),
        ""
    )
)</f>
        <v>#N/A</v>
      </c>
      <c r="P99" t="e">
        <f>IF(
    ISNA(_xlfn.XLOOKUP($B99, '10Codebook'!I:I, '10Codebook'!J:J)),
    _xlfn.XLOOKUP($B99, '09Codebook'!I:I, '09Codebook'!J:J),
    IF(
        TRIM(_xlfn.XLOOKUP($B99, '09Codebook'!I:I, '09Codebook'!J:J)) &lt;&gt; TRIM(_xlfn.XLOOKUP($B99, '10Codebook'!I:I, '10Codebook'!J:J)),
        _xlfn.XLOOKUP($B99, '09Codebook'!I:I, '09Codebook'!J:J),
        ""
    )
)</f>
        <v>#N/A</v>
      </c>
    </row>
    <row r="100" spans="1:16" x14ac:dyDescent="0.2">
      <c r="A100">
        <v>2021</v>
      </c>
      <c r="B100" t="s">
        <v>541</v>
      </c>
      <c r="C100" t="str">
        <f>_xlfn.XLOOKUP(B100,'21Codebook'!I:I,'21Codebook'!J:J)</f>
        <v>Number of returns with Qualified mortgage insurance premiums</v>
      </c>
      <c r="E100" t="str">
        <f>IF(_xlfn.XLOOKUP(B100, '20Codebook'!I:I,'20Codebook'!J:J)&lt;&gt;C100, _xlfn.XLOOKUP(B100, '20Codebook'!I:I,'20Codebook'!J:J),"")</f>
        <v/>
      </c>
      <c r="F100" t="e">
        <f>IF(
    ISNA(_xlfn.XLOOKUP($B100, '20Codebook'!I:I, '20Codebook'!J:J)),
    _xlfn.XLOOKUP($B100, '19Codebook'!I:I, '19Codebook'!J:J),
    IF(
        _xlfn.XLOOKUP($B100, '19Codebook'!I:I, '19Codebook'!J:J) &lt;&gt; _xlfn.XLOOKUP($B100, '20Codebook'!I:I, '20Codebook'!J:J),
        _xlfn.XLOOKUP($B100, '19Codebook'!I:I, '19Codebook'!J:J),
        ""
    )
)</f>
        <v>#N/A</v>
      </c>
      <c r="G100" t="e">
        <f>IF(
    ISNA(_xlfn.XLOOKUP($B100, '19Codebook'!I:I, '19Codebook'!J:J)),
    _xlfn.XLOOKUP($B100, '18Codebook'!I:I, '18Codebook'!J:J),
    IF(
        TRIM(_xlfn.XLOOKUP($B100, '18Codebook'!I:I, '18Codebook'!J:J)) &lt;&gt; TRIM(_xlfn.XLOOKUP($B100, '19Codebook'!I:I, '19Codebook'!J:J)),
        _xlfn.XLOOKUP($B100, '18Codebook'!I:I, '18Codebook'!J:J),
        ""
    )
)</f>
        <v>#N/A</v>
      </c>
      <c r="H100" t="str">
        <f>IF(
    ISNA(_xlfn.XLOOKUP($B100, '18Codebook'!I:I, '18Codebook'!J:J)),
    _xlfn.XLOOKUP($B100, '17Codebook'!I:I, '17Codebook'!J:J),
    IF(
        TRIM(_xlfn.XLOOKUP($B100, '17Codebook'!I:I, '17Codebook'!J:J)) &lt;&gt; TRIM(_xlfn.XLOOKUP($B100, '18Codebook'!I:I, '18Codebook'!J:J)),
        _xlfn.XLOOKUP($B100, '17Codebook'!I:I, '17Codebook'!J:J),
        ""
    )
)</f>
        <v>Number of returns with Qualified Mortgage Insurance premiums</v>
      </c>
      <c r="I100" t="str">
        <f>IF(
    ISNA(_xlfn.XLOOKUP($B100, '17Codebook'!I:I, '17Codebook'!J:J)),
    _xlfn.XLOOKUP($B100, '16Codebook'!I:I, '16Codebook'!J:J),
    IF(
        TRIM(_xlfn.XLOOKUP($B100, '16Codebook'!I:I, '16Codebook'!J:J)) &lt;&gt; TRIM(_xlfn.XLOOKUP($B100, '17Codebook'!I:I, '17Codebook'!J:J)),
        _xlfn.XLOOKUP($B100, '16Codebook'!I:I, '16Codebook'!J:J),
        ""
    )
)</f>
        <v/>
      </c>
      <c r="J100" t="e">
        <f>IF(
    ISNA(_xlfn.XLOOKUP($B100, '16Codebook'!I:I, '16Codebook'!J:J)),
    _xlfn.XLOOKUP($B100, '15Codebook'!I:I, '15Codebook'!J:J),
    IF(
        TRIM(_xlfn.XLOOKUP($B100, '15Codebook'!I:I, '15Codebook'!J:J)) &lt;&gt; TRIM(_xlfn.XLOOKUP($B100, '16Codebook'!I:I, '16Codebook'!J:J)),
        _xlfn.XLOOKUP($B100, '15Codebook'!I:I, '15Codebook'!J:J),
        ""
    )
)</f>
        <v>#N/A</v>
      </c>
      <c r="K100" t="e">
        <f>IF(
    ISNA(_xlfn.XLOOKUP($B100, '15Codebook'!I:I, '15Codebook'!J:J)),
    _xlfn.XLOOKUP($B100, '14Codebook'!I:I, '14Codebook'!J:J),
    IF(
        TRIM(_xlfn.XLOOKUP($B100, '14Codebook'!I:I, '14Codebook'!J:J)) &lt;&gt; TRIM(_xlfn.XLOOKUP($B100, '15Codebook'!I:I, '15Codebook'!J:J)),
        _xlfn.XLOOKUP($B100, '14Codebook'!I:I, '14Codebook'!J:J),
        ""
    )
)</f>
        <v>#N/A</v>
      </c>
      <c r="L100" t="e">
        <f>IF(
    ISNA(_xlfn.XLOOKUP($B100, '14Codebook'!I:I, '14Codebook'!J:J)),
    _xlfn.XLOOKUP($B100, '13Codebook'!I:I, '13Codebook'!J:J),
    IF(
        TRIM(_xlfn.XLOOKUP($B100, '13Codebook'!I:I, '13Codebook'!J:J)) &lt;&gt; TRIM(_xlfn.XLOOKUP($B100, '14Codebook'!I:I, '14Codebook'!J:J)),
        _xlfn.XLOOKUP($B100, '13Codebook'!I:I, '13Codebook'!J:J),
        ""
    )
)</f>
        <v>#N/A</v>
      </c>
      <c r="M100" t="e">
        <f>IF(
    ISNA(_xlfn.XLOOKUP($B100, '13Codebook'!I:I, '13Codebook'!J:J)),
    _xlfn.XLOOKUP($B100, '12Codebook'!I:I, '12Codebook'!J:J),
    IF(
        TRIM(_xlfn.XLOOKUP($B100, '12Codebook'!I:I, '12Codebook'!J:J)) &lt;&gt; TRIM(_xlfn.XLOOKUP($B100, '13Codebook'!I:I, '13Codebook'!J:J)),
        _xlfn.XLOOKUP($B100, '12Codebook'!I:I, '12Codebook'!J:J),
        ""
    )
)</f>
        <v>#N/A</v>
      </c>
      <c r="N100" t="e">
        <f>IF(
    ISNA(_xlfn.XLOOKUP($B100, '12Codebook'!I:I, '12Codebook'!J:J)),
    _xlfn.XLOOKUP($B100, '11Codebook'!I:I, '11Codebook'!J:J),
    IF(
        TRIM(_xlfn.XLOOKUP($B100, '11Codebook'!I:I, '11Codebook'!J:J)) &lt;&gt; TRIM(_xlfn.XLOOKUP($B100, '12Codebook'!I:I, '12Codebook'!J:J)),
        _xlfn.XLOOKUP($B100, '11Codebook'!I:I, '11Codebook'!J:J),
        ""
    )
)</f>
        <v>#N/A</v>
      </c>
      <c r="O100" t="e">
        <f>IF(
    ISNA(_xlfn.XLOOKUP($B100, '11Codebook'!I:I, '11Codebook'!J:J)),
    _xlfn.XLOOKUP($B100, '10Codebook'!I:I, '10Codebook'!J:J),
    IF(
        TRIM(_xlfn.XLOOKUP($B100, '10Codebook'!I:I, '10Codebook'!J:J)) &lt;&gt; TRIM(_xlfn.XLOOKUP($B100, '11Codebook'!I:I, '11Codebook'!J:J)),
        _xlfn.XLOOKUP($B100, '10Codebook'!I:I, '10Codebook'!J:J),
        ""
    )
)</f>
        <v>#N/A</v>
      </c>
      <c r="P100" t="e">
        <f>IF(
    ISNA(_xlfn.XLOOKUP($B100, '10Codebook'!I:I, '10Codebook'!J:J)),
    _xlfn.XLOOKUP($B100, '09Codebook'!I:I, '09Codebook'!J:J),
    IF(
        TRIM(_xlfn.XLOOKUP($B100, '09Codebook'!I:I, '09Codebook'!J:J)) &lt;&gt; TRIM(_xlfn.XLOOKUP($B100, '10Codebook'!I:I, '10Codebook'!J:J)),
        _xlfn.XLOOKUP($B100, '09Codebook'!I:I, '09Codebook'!J:J),
        ""
    )
)</f>
        <v>#N/A</v>
      </c>
    </row>
    <row r="101" spans="1:16" x14ac:dyDescent="0.2">
      <c r="A101">
        <v>2021</v>
      </c>
      <c r="B101" t="s">
        <v>542</v>
      </c>
      <c r="C101" t="str">
        <f>_xlfn.XLOOKUP(B101,'21Codebook'!I:I,'21Codebook'!J:J)</f>
        <v>Qualified mortgage insurance premiums amount</v>
      </c>
      <c r="E101" t="str">
        <f>IF(_xlfn.XLOOKUP(B101, '20Codebook'!I:I,'20Codebook'!J:J)&lt;&gt;C101, _xlfn.XLOOKUP(B101, '20Codebook'!I:I,'20Codebook'!J:J),"")</f>
        <v/>
      </c>
      <c r="F101" t="e">
        <f>IF(
    ISNA(_xlfn.XLOOKUP($B101, '20Codebook'!I:I, '20Codebook'!J:J)),
    _xlfn.XLOOKUP($B101, '19Codebook'!I:I, '19Codebook'!J:J),
    IF(
        _xlfn.XLOOKUP($B101, '19Codebook'!I:I, '19Codebook'!J:J) &lt;&gt; _xlfn.XLOOKUP($B101, '20Codebook'!I:I, '20Codebook'!J:J),
        _xlfn.XLOOKUP($B101, '19Codebook'!I:I, '19Codebook'!J:J),
        ""
    )
)</f>
        <v>#N/A</v>
      </c>
      <c r="G101" t="e">
        <f>IF(
    ISNA(_xlfn.XLOOKUP($B101, '19Codebook'!I:I, '19Codebook'!J:J)),
    _xlfn.XLOOKUP($B101, '18Codebook'!I:I, '18Codebook'!J:J),
    IF(
        TRIM(_xlfn.XLOOKUP($B101, '18Codebook'!I:I, '18Codebook'!J:J)) &lt;&gt; TRIM(_xlfn.XLOOKUP($B101, '19Codebook'!I:I, '19Codebook'!J:J)),
        _xlfn.XLOOKUP($B101, '18Codebook'!I:I, '18Codebook'!J:J),
        ""
    )
)</f>
        <v>#N/A</v>
      </c>
      <c r="H101" t="str">
        <f>IF(
    ISNA(_xlfn.XLOOKUP($B101, '18Codebook'!I:I, '18Codebook'!J:J)),
    _xlfn.XLOOKUP($B101, '17Codebook'!I:I, '17Codebook'!J:J),
    IF(
        TRIM(_xlfn.XLOOKUP($B101, '17Codebook'!I:I, '17Codebook'!J:J)) &lt;&gt; TRIM(_xlfn.XLOOKUP($B101, '18Codebook'!I:I, '18Codebook'!J:J)),
        _xlfn.XLOOKUP($B101, '17Codebook'!I:I, '17Codebook'!J:J),
        ""
    )
)</f>
        <v>Qualified Mortgage Insurance premiums amount</v>
      </c>
      <c r="I101" t="str">
        <f>IF(
    ISNA(_xlfn.XLOOKUP($B101, '17Codebook'!I:I, '17Codebook'!J:J)),
    _xlfn.XLOOKUP($B101, '16Codebook'!I:I, '16Codebook'!J:J),
    IF(
        TRIM(_xlfn.XLOOKUP($B101, '16Codebook'!I:I, '16Codebook'!J:J)) &lt;&gt; TRIM(_xlfn.XLOOKUP($B101, '17Codebook'!I:I, '17Codebook'!J:J)),
        _xlfn.XLOOKUP($B101, '16Codebook'!I:I, '16Codebook'!J:J),
        ""
    )
)</f>
        <v/>
      </c>
      <c r="J101" t="e">
        <f>IF(
    ISNA(_xlfn.XLOOKUP($B101, '16Codebook'!I:I, '16Codebook'!J:J)),
    _xlfn.XLOOKUP($B101, '15Codebook'!I:I, '15Codebook'!J:J),
    IF(
        TRIM(_xlfn.XLOOKUP($B101, '15Codebook'!I:I, '15Codebook'!J:J)) &lt;&gt; TRIM(_xlfn.XLOOKUP($B101, '16Codebook'!I:I, '16Codebook'!J:J)),
        _xlfn.XLOOKUP($B101, '15Codebook'!I:I, '15Codebook'!J:J),
        ""
    )
)</f>
        <v>#N/A</v>
      </c>
      <c r="K101" t="e">
        <f>IF(
    ISNA(_xlfn.XLOOKUP($B101, '15Codebook'!I:I, '15Codebook'!J:J)),
    _xlfn.XLOOKUP($B101, '14Codebook'!I:I, '14Codebook'!J:J),
    IF(
        TRIM(_xlfn.XLOOKUP($B101, '14Codebook'!I:I, '14Codebook'!J:J)) &lt;&gt; TRIM(_xlfn.XLOOKUP($B101, '15Codebook'!I:I, '15Codebook'!J:J)),
        _xlfn.XLOOKUP($B101, '14Codebook'!I:I, '14Codebook'!J:J),
        ""
    )
)</f>
        <v>#N/A</v>
      </c>
      <c r="L101" t="e">
        <f>IF(
    ISNA(_xlfn.XLOOKUP($B101, '14Codebook'!I:I, '14Codebook'!J:J)),
    _xlfn.XLOOKUP($B101, '13Codebook'!I:I, '13Codebook'!J:J),
    IF(
        TRIM(_xlfn.XLOOKUP($B101, '13Codebook'!I:I, '13Codebook'!J:J)) &lt;&gt; TRIM(_xlfn.XLOOKUP($B101, '14Codebook'!I:I, '14Codebook'!J:J)),
        _xlfn.XLOOKUP($B101, '13Codebook'!I:I, '13Codebook'!J:J),
        ""
    )
)</f>
        <v>#N/A</v>
      </c>
      <c r="M101" t="e">
        <f>IF(
    ISNA(_xlfn.XLOOKUP($B101, '13Codebook'!I:I, '13Codebook'!J:J)),
    _xlfn.XLOOKUP($B101, '12Codebook'!I:I, '12Codebook'!J:J),
    IF(
        TRIM(_xlfn.XLOOKUP($B101, '12Codebook'!I:I, '12Codebook'!J:J)) &lt;&gt; TRIM(_xlfn.XLOOKUP($B101, '13Codebook'!I:I, '13Codebook'!J:J)),
        _xlfn.XLOOKUP($B101, '12Codebook'!I:I, '12Codebook'!J:J),
        ""
    )
)</f>
        <v>#N/A</v>
      </c>
      <c r="N101" t="e">
        <f>IF(
    ISNA(_xlfn.XLOOKUP($B101, '12Codebook'!I:I, '12Codebook'!J:J)),
    _xlfn.XLOOKUP($B101, '11Codebook'!I:I, '11Codebook'!J:J),
    IF(
        TRIM(_xlfn.XLOOKUP($B101, '11Codebook'!I:I, '11Codebook'!J:J)) &lt;&gt; TRIM(_xlfn.XLOOKUP($B101, '12Codebook'!I:I, '12Codebook'!J:J)),
        _xlfn.XLOOKUP($B101, '11Codebook'!I:I, '11Codebook'!J:J),
        ""
    )
)</f>
        <v>#N/A</v>
      </c>
      <c r="O101" t="e">
        <f>IF(
    ISNA(_xlfn.XLOOKUP($B101, '11Codebook'!I:I, '11Codebook'!J:J)),
    _xlfn.XLOOKUP($B101, '10Codebook'!I:I, '10Codebook'!J:J),
    IF(
        TRIM(_xlfn.XLOOKUP($B101, '10Codebook'!I:I, '10Codebook'!J:J)) &lt;&gt; TRIM(_xlfn.XLOOKUP($B101, '11Codebook'!I:I, '11Codebook'!J:J)),
        _xlfn.XLOOKUP($B101, '10Codebook'!I:I, '10Codebook'!J:J),
        ""
    )
)</f>
        <v>#N/A</v>
      </c>
      <c r="P101" t="e">
        <f>IF(
    ISNA(_xlfn.XLOOKUP($B101, '10Codebook'!I:I, '10Codebook'!J:J)),
    _xlfn.XLOOKUP($B101, '09Codebook'!I:I, '09Codebook'!J:J),
    IF(
        TRIM(_xlfn.XLOOKUP($B101, '09Codebook'!I:I, '09Codebook'!J:J)) &lt;&gt; TRIM(_xlfn.XLOOKUP($B101, '10Codebook'!I:I, '10Codebook'!J:J)),
        _xlfn.XLOOKUP($B101, '09Codebook'!I:I, '09Codebook'!J:J),
        ""
    )
)</f>
        <v>#N/A</v>
      </c>
    </row>
    <row r="102" spans="1:16" x14ac:dyDescent="0.2">
      <c r="A102">
        <v>2021</v>
      </c>
      <c r="B102" t="s">
        <v>543</v>
      </c>
      <c r="C102" t="str">
        <f>_xlfn.XLOOKUP(B102,'21Codebook'!I:I,'21Codebook'!J:J)</f>
        <v>Number of returns with Investment interest paid</v>
      </c>
      <c r="E102" t="str">
        <f>IF(_xlfn.XLOOKUP(B102, '20Codebook'!I:I,'20Codebook'!J:J)&lt;&gt;C102, _xlfn.XLOOKUP(B102, '20Codebook'!I:I,'20Codebook'!J:J),"")</f>
        <v/>
      </c>
      <c r="F102" t="str">
        <f>IF(
    ISNA(_xlfn.XLOOKUP($B102, '20Codebook'!I:I, '20Codebook'!J:J)),
    _xlfn.XLOOKUP($B102, '19Codebook'!I:I, '19Codebook'!J:J),
    IF(
        _xlfn.XLOOKUP($B102, '19Codebook'!I:I, '19Codebook'!J:J) &lt;&gt; _xlfn.XLOOKUP($B102, '20Codebook'!I:I, '20Codebook'!J:J),
        _xlfn.XLOOKUP($B102, '19Codebook'!I:I, '19Codebook'!J:J),
        ""
    )
)</f>
        <v/>
      </c>
      <c r="G102" t="str">
        <f>IF(
    ISNA(_xlfn.XLOOKUP($B102, '19Codebook'!I:I, '19Codebook'!J:J)),
    _xlfn.XLOOKUP($B102, '18Codebook'!I:I, '18Codebook'!J:J),
    IF(
        TRIM(_xlfn.XLOOKUP($B102, '18Codebook'!I:I, '18Codebook'!J:J)) &lt;&gt; TRIM(_xlfn.XLOOKUP($B102, '19Codebook'!I:I, '19Codebook'!J:J)),
        _xlfn.XLOOKUP($B102, '18Codebook'!I:I, '18Codebook'!J:J),
        ""
    )
)</f>
        <v/>
      </c>
      <c r="H102" t="str">
        <f>IF(
    ISNA(_xlfn.XLOOKUP($B102, '18Codebook'!I:I, '18Codebook'!J:J)),
    _xlfn.XLOOKUP($B102, '17Codebook'!I:I, '17Codebook'!J:J),
    IF(
        TRIM(_xlfn.XLOOKUP($B102, '17Codebook'!I:I, '17Codebook'!J:J)) &lt;&gt; TRIM(_xlfn.XLOOKUP($B102, '18Codebook'!I:I, '18Codebook'!J:J)),
        _xlfn.XLOOKUP($B102, '17Codebook'!I:I, '17Codebook'!J:J),
        ""
    )
)</f>
        <v/>
      </c>
      <c r="I102" t="str">
        <f>IF(
    ISNA(_xlfn.XLOOKUP($B102, '17Codebook'!I:I, '17Codebook'!J:J)),
    _xlfn.XLOOKUP($B102, '16Codebook'!I:I, '16Codebook'!J:J),
    IF(
        TRIM(_xlfn.XLOOKUP($B102, '16Codebook'!I:I, '16Codebook'!J:J)) &lt;&gt; TRIM(_xlfn.XLOOKUP($B102, '17Codebook'!I:I, '17Codebook'!J:J)),
        _xlfn.XLOOKUP($B102, '16Codebook'!I:I, '16Codebook'!J:J),
        ""
    )
)</f>
        <v/>
      </c>
      <c r="J102" t="e">
        <f>IF(
    ISNA(_xlfn.XLOOKUP($B102, '16Codebook'!I:I, '16Codebook'!J:J)),
    _xlfn.XLOOKUP($B102, '15Codebook'!I:I, '15Codebook'!J:J),
    IF(
        TRIM(_xlfn.XLOOKUP($B102, '15Codebook'!I:I, '15Codebook'!J:J)) &lt;&gt; TRIM(_xlfn.XLOOKUP($B102, '16Codebook'!I:I, '16Codebook'!J:J)),
        _xlfn.XLOOKUP($B102, '15Codebook'!I:I, '15Codebook'!J:J),
        ""
    )
)</f>
        <v>#N/A</v>
      </c>
      <c r="K102" t="e">
        <f>IF(
    ISNA(_xlfn.XLOOKUP($B102, '15Codebook'!I:I, '15Codebook'!J:J)),
    _xlfn.XLOOKUP($B102, '14Codebook'!I:I, '14Codebook'!J:J),
    IF(
        TRIM(_xlfn.XLOOKUP($B102, '14Codebook'!I:I, '14Codebook'!J:J)) &lt;&gt; TRIM(_xlfn.XLOOKUP($B102, '15Codebook'!I:I, '15Codebook'!J:J)),
        _xlfn.XLOOKUP($B102, '14Codebook'!I:I, '14Codebook'!J:J),
        ""
    )
)</f>
        <v>#N/A</v>
      </c>
      <c r="L102" t="e">
        <f>IF(
    ISNA(_xlfn.XLOOKUP($B102, '14Codebook'!I:I, '14Codebook'!J:J)),
    _xlfn.XLOOKUP($B102, '13Codebook'!I:I, '13Codebook'!J:J),
    IF(
        TRIM(_xlfn.XLOOKUP($B102, '13Codebook'!I:I, '13Codebook'!J:J)) &lt;&gt; TRIM(_xlfn.XLOOKUP($B102, '14Codebook'!I:I, '14Codebook'!J:J)),
        _xlfn.XLOOKUP($B102, '13Codebook'!I:I, '13Codebook'!J:J),
        ""
    )
)</f>
        <v>#N/A</v>
      </c>
      <c r="M102" t="e">
        <f>IF(
    ISNA(_xlfn.XLOOKUP($B102, '13Codebook'!I:I, '13Codebook'!J:J)),
    _xlfn.XLOOKUP($B102, '12Codebook'!I:I, '12Codebook'!J:J),
    IF(
        TRIM(_xlfn.XLOOKUP($B102, '12Codebook'!I:I, '12Codebook'!J:J)) &lt;&gt; TRIM(_xlfn.XLOOKUP($B102, '13Codebook'!I:I, '13Codebook'!J:J)),
        _xlfn.XLOOKUP($B102, '12Codebook'!I:I, '12Codebook'!J:J),
        ""
    )
)</f>
        <v>#N/A</v>
      </c>
      <c r="N102" t="e">
        <f>IF(
    ISNA(_xlfn.XLOOKUP($B102, '12Codebook'!I:I, '12Codebook'!J:J)),
    _xlfn.XLOOKUP($B102, '11Codebook'!I:I, '11Codebook'!J:J),
    IF(
        TRIM(_xlfn.XLOOKUP($B102, '11Codebook'!I:I, '11Codebook'!J:J)) &lt;&gt; TRIM(_xlfn.XLOOKUP($B102, '12Codebook'!I:I, '12Codebook'!J:J)),
        _xlfn.XLOOKUP($B102, '11Codebook'!I:I, '11Codebook'!J:J),
        ""
    )
)</f>
        <v>#N/A</v>
      </c>
      <c r="O102" t="e">
        <f>IF(
    ISNA(_xlfn.XLOOKUP($B102, '11Codebook'!I:I, '11Codebook'!J:J)),
    _xlfn.XLOOKUP($B102, '10Codebook'!I:I, '10Codebook'!J:J),
    IF(
        TRIM(_xlfn.XLOOKUP($B102, '10Codebook'!I:I, '10Codebook'!J:J)) &lt;&gt; TRIM(_xlfn.XLOOKUP($B102, '11Codebook'!I:I, '11Codebook'!J:J)),
        _xlfn.XLOOKUP($B102, '10Codebook'!I:I, '10Codebook'!J:J),
        ""
    )
)</f>
        <v>#N/A</v>
      </c>
      <c r="P102" t="e">
        <f>IF(
    ISNA(_xlfn.XLOOKUP($B102, '10Codebook'!I:I, '10Codebook'!J:J)),
    _xlfn.XLOOKUP($B102, '09Codebook'!I:I, '09Codebook'!J:J),
    IF(
        TRIM(_xlfn.XLOOKUP($B102, '09Codebook'!I:I, '09Codebook'!J:J)) &lt;&gt; TRIM(_xlfn.XLOOKUP($B102, '10Codebook'!I:I, '10Codebook'!J:J)),
        _xlfn.XLOOKUP($B102, '09Codebook'!I:I, '09Codebook'!J:J),
        ""
    )
)</f>
        <v>#N/A</v>
      </c>
    </row>
    <row r="103" spans="1:16" x14ac:dyDescent="0.2">
      <c r="A103">
        <v>2021</v>
      </c>
      <c r="B103" t="s">
        <v>544</v>
      </c>
      <c r="C103" t="str">
        <f>_xlfn.XLOOKUP(B103,'21Codebook'!I:I,'21Codebook'!J:J)</f>
        <v>Investment interest paid amount</v>
      </c>
      <c r="E103" t="str">
        <f>IF(_xlfn.XLOOKUP(B103, '20Codebook'!I:I,'20Codebook'!J:J)&lt;&gt;C103, _xlfn.XLOOKUP(B103, '20Codebook'!I:I,'20Codebook'!J:J),"")</f>
        <v/>
      </c>
      <c r="F103" t="str">
        <f>IF(
    ISNA(_xlfn.XLOOKUP($B103, '20Codebook'!I:I, '20Codebook'!J:J)),
    _xlfn.XLOOKUP($B103, '19Codebook'!I:I, '19Codebook'!J:J),
    IF(
        _xlfn.XLOOKUP($B103, '19Codebook'!I:I, '19Codebook'!J:J) &lt;&gt; _xlfn.XLOOKUP($B103, '20Codebook'!I:I, '20Codebook'!J:J),
        _xlfn.XLOOKUP($B103, '19Codebook'!I:I, '19Codebook'!J:J),
        ""
    )
)</f>
        <v/>
      </c>
      <c r="G103" t="str">
        <f>IF(
    ISNA(_xlfn.XLOOKUP($B103, '19Codebook'!I:I, '19Codebook'!J:J)),
    _xlfn.XLOOKUP($B103, '18Codebook'!I:I, '18Codebook'!J:J),
    IF(
        TRIM(_xlfn.XLOOKUP($B103, '18Codebook'!I:I, '18Codebook'!J:J)) &lt;&gt; TRIM(_xlfn.XLOOKUP($B103, '19Codebook'!I:I, '19Codebook'!J:J)),
        _xlfn.XLOOKUP($B103, '18Codebook'!I:I, '18Codebook'!J:J),
        ""
    )
)</f>
        <v/>
      </c>
      <c r="H103" t="str">
        <f>IF(
    ISNA(_xlfn.XLOOKUP($B103, '18Codebook'!I:I, '18Codebook'!J:J)),
    _xlfn.XLOOKUP($B103, '17Codebook'!I:I, '17Codebook'!J:J),
    IF(
        TRIM(_xlfn.XLOOKUP($B103, '17Codebook'!I:I, '17Codebook'!J:J)) &lt;&gt; TRIM(_xlfn.XLOOKUP($B103, '18Codebook'!I:I, '18Codebook'!J:J)),
        _xlfn.XLOOKUP($B103, '17Codebook'!I:I, '17Codebook'!J:J),
        ""
    )
)</f>
        <v/>
      </c>
      <c r="I103" t="str">
        <f>IF(
    ISNA(_xlfn.XLOOKUP($B103, '17Codebook'!I:I, '17Codebook'!J:J)),
    _xlfn.XLOOKUP($B103, '16Codebook'!I:I, '16Codebook'!J:J),
    IF(
        TRIM(_xlfn.XLOOKUP($B103, '16Codebook'!I:I, '16Codebook'!J:J)) &lt;&gt; TRIM(_xlfn.XLOOKUP($B103, '17Codebook'!I:I, '17Codebook'!J:J)),
        _xlfn.XLOOKUP($B103, '16Codebook'!I:I, '16Codebook'!J:J),
        ""
    )
)</f>
        <v/>
      </c>
      <c r="J103" t="e">
        <f>IF(
    ISNA(_xlfn.XLOOKUP($B103, '16Codebook'!I:I, '16Codebook'!J:J)),
    _xlfn.XLOOKUP($B103, '15Codebook'!I:I, '15Codebook'!J:J),
    IF(
        TRIM(_xlfn.XLOOKUP($B103, '15Codebook'!I:I, '15Codebook'!J:J)) &lt;&gt; TRIM(_xlfn.XLOOKUP($B103, '16Codebook'!I:I, '16Codebook'!J:J)),
        _xlfn.XLOOKUP($B103, '15Codebook'!I:I, '15Codebook'!J:J),
        ""
    )
)</f>
        <v>#N/A</v>
      </c>
      <c r="K103" t="e">
        <f>IF(
    ISNA(_xlfn.XLOOKUP($B103, '15Codebook'!I:I, '15Codebook'!J:J)),
    _xlfn.XLOOKUP($B103, '14Codebook'!I:I, '14Codebook'!J:J),
    IF(
        TRIM(_xlfn.XLOOKUP($B103, '14Codebook'!I:I, '14Codebook'!J:J)) &lt;&gt; TRIM(_xlfn.XLOOKUP($B103, '15Codebook'!I:I, '15Codebook'!J:J)),
        _xlfn.XLOOKUP($B103, '14Codebook'!I:I, '14Codebook'!J:J),
        ""
    )
)</f>
        <v>#N/A</v>
      </c>
      <c r="L103" t="e">
        <f>IF(
    ISNA(_xlfn.XLOOKUP($B103, '14Codebook'!I:I, '14Codebook'!J:J)),
    _xlfn.XLOOKUP($B103, '13Codebook'!I:I, '13Codebook'!J:J),
    IF(
        TRIM(_xlfn.XLOOKUP($B103, '13Codebook'!I:I, '13Codebook'!J:J)) &lt;&gt; TRIM(_xlfn.XLOOKUP($B103, '14Codebook'!I:I, '14Codebook'!J:J)),
        _xlfn.XLOOKUP($B103, '13Codebook'!I:I, '13Codebook'!J:J),
        ""
    )
)</f>
        <v>#N/A</v>
      </c>
      <c r="M103" t="e">
        <f>IF(
    ISNA(_xlfn.XLOOKUP($B103, '13Codebook'!I:I, '13Codebook'!J:J)),
    _xlfn.XLOOKUP($B103, '12Codebook'!I:I, '12Codebook'!J:J),
    IF(
        TRIM(_xlfn.XLOOKUP($B103, '12Codebook'!I:I, '12Codebook'!J:J)) &lt;&gt; TRIM(_xlfn.XLOOKUP($B103, '13Codebook'!I:I, '13Codebook'!J:J)),
        _xlfn.XLOOKUP($B103, '12Codebook'!I:I, '12Codebook'!J:J),
        ""
    )
)</f>
        <v>#N/A</v>
      </c>
      <c r="N103" t="e">
        <f>IF(
    ISNA(_xlfn.XLOOKUP($B103, '12Codebook'!I:I, '12Codebook'!J:J)),
    _xlfn.XLOOKUP($B103, '11Codebook'!I:I, '11Codebook'!J:J),
    IF(
        TRIM(_xlfn.XLOOKUP($B103, '11Codebook'!I:I, '11Codebook'!J:J)) &lt;&gt; TRIM(_xlfn.XLOOKUP($B103, '12Codebook'!I:I, '12Codebook'!J:J)),
        _xlfn.XLOOKUP($B103, '11Codebook'!I:I, '11Codebook'!J:J),
        ""
    )
)</f>
        <v>#N/A</v>
      </c>
      <c r="O103" t="e">
        <f>IF(
    ISNA(_xlfn.XLOOKUP($B103, '11Codebook'!I:I, '11Codebook'!J:J)),
    _xlfn.XLOOKUP($B103, '10Codebook'!I:I, '10Codebook'!J:J),
    IF(
        TRIM(_xlfn.XLOOKUP($B103, '10Codebook'!I:I, '10Codebook'!J:J)) &lt;&gt; TRIM(_xlfn.XLOOKUP($B103, '11Codebook'!I:I, '11Codebook'!J:J)),
        _xlfn.XLOOKUP($B103, '10Codebook'!I:I, '10Codebook'!J:J),
        ""
    )
)</f>
        <v>#N/A</v>
      </c>
      <c r="P103" t="e">
        <f>IF(
    ISNA(_xlfn.XLOOKUP($B103, '10Codebook'!I:I, '10Codebook'!J:J)),
    _xlfn.XLOOKUP($B103, '09Codebook'!I:I, '09Codebook'!J:J),
    IF(
        TRIM(_xlfn.XLOOKUP($B103, '09Codebook'!I:I, '09Codebook'!J:J)) &lt;&gt; TRIM(_xlfn.XLOOKUP($B103, '10Codebook'!I:I, '10Codebook'!J:J)),
        _xlfn.XLOOKUP($B103, '09Codebook'!I:I, '09Codebook'!J:J),
        ""
    )
)</f>
        <v>#N/A</v>
      </c>
    </row>
    <row r="104" spans="1:16" x14ac:dyDescent="0.2">
      <c r="A104">
        <v>2021</v>
      </c>
      <c r="B104" t="s">
        <v>545</v>
      </c>
      <c r="C104" t="str">
        <f>_xlfn.XLOOKUP(B104,'21Codebook'!I:I,'21Codebook'!J:J)</f>
        <v>Number of returns with Total charitable contributions</v>
      </c>
      <c r="E104" t="str">
        <f>IF(_xlfn.XLOOKUP(B104, '20Codebook'!I:I,'20Codebook'!J:J)&lt;&gt;C104, _xlfn.XLOOKUP(B104, '20Codebook'!I:I,'20Codebook'!J:J),"")</f>
        <v/>
      </c>
      <c r="F104" t="str">
        <f>IF(
    ISNA(_xlfn.XLOOKUP($B104, '20Codebook'!I:I, '20Codebook'!J:J)),
    _xlfn.XLOOKUP($B104, '19Codebook'!I:I, '19Codebook'!J:J),
    IF(
        _xlfn.XLOOKUP($B104, '19Codebook'!I:I, '19Codebook'!J:J) &lt;&gt; _xlfn.XLOOKUP($B104, '20Codebook'!I:I, '20Codebook'!J:J),
        _xlfn.XLOOKUP($B104, '19Codebook'!I:I, '19Codebook'!J:J),
        ""
    )
)</f>
        <v/>
      </c>
      <c r="G104" t="str">
        <f>IF(
    ISNA(_xlfn.XLOOKUP($B104, '19Codebook'!I:I, '19Codebook'!J:J)),
    _xlfn.XLOOKUP($B104, '18Codebook'!I:I, '18Codebook'!J:J),
    IF(
        TRIM(_xlfn.XLOOKUP($B104, '18Codebook'!I:I, '18Codebook'!J:J)) &lt;&gt; TRIM(_xlfn.XLOOKUP($B104, '19Codebook'!I:I, '19Codebook'!J:J)),
        _xlfn.XLOOKUP($B104, '18Codebook'!I:I, '18Codebook'!J:J),
        ""
    )
)</f>
        <v/>
      </c>
      <c r="H104" t="str">
        <f>IF(
    ISNA(_xlfn.XLOOKUP($B104, '18Codebook'!I:I, '18Codebook'!J:J)),
    _xlfn.XLOOKUP($B104, '17Codebook'!I:I, '17Codebook'!J:J),
    IF(
        TRIM(_xlfn.XLOOKUP($B104, '17Codebook'!I:I, '17Codebook'!J:J)) &lt;&gt; TRIM(_xlfn.XLOOKUP($B104, '18Codebook'!I:I, '18Codebook'!J:J)),
        _xlfn.XLOOKUP($B104, '17Codebook'!I:I, '17Codebook'!J:J),
        ""
    )
)</f>
        <v/>
      </c>
      <c r="I104" t="str">
        <f>IF(
    ISNA(_xlfn.XLOOKUP($B104, '17Codebook'!I:I, '17Codebook'!J:J)),
    _xlfn.XLOOKUP($B104, '16Codebook'!I:I, '16Codebook'!J:J),
    IF(
        TRIM(_xlfn.XLOOKUP($B104, '16Codebook'!I:I, '16Codebook'!J:J)) &lt;&gt; TRIM(_xlfn.XLOOKUP($B104, '17Codebook'!I:I, '17Codebook'!J:J)),
        _xlfn.XLOOKUP($B104, '16Codebook'!I:I, '16Codebook'!J:J),
        ""
    )
)</f>
        <v/>
      </c>
      <c r="J104" t="str">
        <f>IF(
    ISNA(_xlfn.XLOOKUP($B104, '16Codebook'!I:I, '16Codebook'!J:J)),
    _xlfn.XLOOKUP($B104, '15Codebook'!I:I, '15Codebook'!J:J),
    IF(
        TRIM(_xlfn.XLOOKUP($B104, '15Codebook'!I:I, '15Codebook'!J:J)) &lt;&gt; TRIM(_xlfn.XLOOKUP($B104, '16Codebook'!I:I, '16Codebook'!J:J)),
        _xlfn.XLOOKUP($B104, '15Codebook'!I:I, '15Codebook'!J:J),
        ""
    )
)</f>
        <v>Number of returns with contributions</v>
      </c>
      <c r="K104" t="str">
        <f>IF(
    ISNA(_xlfn.XLOOKUP($B104, '15Codebook'!I:I, '15Codebook'!J:J)),
    _xlfn.XLOOKUP($B104, '14Codebook'!I:I, '14Codebook'!J:J),
    IF(
        TRIM(_xlfn.XLOOKUP($B104, '14Codebook'!I:I, '14Codebook'!J:J)) &lt;&gt; TRIM(_xlfn.XLOOKUP($B104, '15Codebook'!I:I, '15Codebook'!J:J)),
        _xlfn.XLOOKUP($B104, '14Codebook'!I:I, '14Codebook'!J:J),
        ""
    )
)</f>
        <v/>
      </c>
      <c r="L104" t="str">
        <f>IF(
    ISNA(_xlfn.XLOOKUP($B104, '14Codebook'!I:I, '14Codebook'!J:J)),
    _xlfn.XLOOKUP($B104, '13Codebook'!I:I, '13Codebook'!J:J),
    IF(
        TRIM(_xlfn.XLOOKUP($B104, '13Codebook'!I:I, '13Codebook'!J:J)) &lt;&gt; TRIM(_xlfn.XLOOKUP($B104, '14Codebook'!I:I, '14Codebook'!J:J)),
        _xlfn.XLOOKUP($B104, '13Codebook'!I:I, '13Codebook'!J:J),
        ""
    )
)</f>
        <v/>
      </c>
      <c r="M104" t="str">
        <f>IF(
    ISNA(_xlfn.XLOOKUP($B104, '13Codebook'!I:I, '13Codebook'!J:J)),
    _xlfn.XLOOKUP($B104, '12Codebook'!I:I, '12Codebook'!J:J),
    IF(
        TRIM(_xlfn.XLOOKUP($B104, '12Codebook'!I:I, '12Codebook'!J:J)) &lt;&gt; TRIM(_xlfn.XLOOKUP($B104, '13Codebook'!I:I, '13Codebook'!J:J)),
        _xlfn.XLOOKUP($B104, '12Codebook'!I:I, '12Codebook'!J:J),
        ""
    )
)</f>
        <v/>
      </c>
      <c r="N104" t="str">
        <f>IF(
    ISNA(_xlfn.XLOOKUP($B104, '12Codebook'!I:I, '12Codebook'!J:J)),
    _xlfn.XLOOKUP($B104, '11Codebook'!I:I, '11Codebook'!J:J),
    IF(
        TRIM(_xlfn.XLOOKUP($B104, '11Codebook'!I:I, '11Codebook'!J:J)) &lt;&gt; TRIM(_xlfn.XLOOKUP($B104, '12Codebook'!I:I, '12Codebook'!J:J)),
        _xlfn.XLOOKUP($B104, '11Codebook'!I:I, '11Codebook'!J:J),
        ""
    )
)</f>
        <v/>
      </c>
      <c r="O104" t="str">
        <f>IF(
    ISNA(_xlfn.XLOOKUP($B104, '11Codebook'!I:I, '11Codebook'!J:J)),
    _xlfn.XLOOKUP($B104, '10Codebook'!I:I, '10Codebook'!J:J),
    IF(
        TRIM(_xlfn.XLOOKUP($B104, '10Codebook'!I:I, '10Codebook'!J:J)) &lt;&gt; TRIM(_xlfn.XLOOKUP($B104, '11Codebook'!I:I, '11Codebook'!J:J)),
        _xlfn.XLOOKUP($B104, '10Codebook'!I:I, '10Codebook'!J:J),
        ""
    )
)</f>
        <v/>
      </c>
      <c r="P104" t="str">
        <f>IF(
    ISNA(_xlfn.XLOOKUP($B104, '10Codebook'!I:I, '10Codebook'!J:J)),
    _xlfn.XLOOKUP($B104, '09Codebook'!I:I, '09Codebook'!J:J),
    IF(
        TRIM(_xlfn.XLOOKUP($B104, '09Codebook'!I:I, '09Codebook'!J:J)) &lt;&gt; TRIM(_xlfn.XLOOKUP($B104, '10Codebook'!I:I, '10Codebook'!J:J)),
        _xlfn.XLOOKUP($B104, '09Codebook'!I:I, '09Codebook'!J:J),
        ""
    )
)</f>
        <v/>
      </c>
    </row>
    <row r="105" spans="1:16" x14ac:dyDescent="0.2">
      <c r="A105">
        <v>2021</v>
      </c>
      <c r="B105" t="s">
        <v>546</v>
      </c>
      <c r="C105" t="str">
        <f>_xlfn.XLOOKUP(B105,'21Codebook'!I:I,'21Codebook'!J:J)</f>
        <v>Total charitable contributions amount</v>
      </c>
      <c r="E105" t="str">
        <f>IF(_xlfn.XLOOKUP(B105, '20Codebook'!I:I,'20Codebook'!J:J)&lt;&gt;C105, _xlfn.XLOOKUP(B105, '20Codebook'!I:I,'20Codebook'!J:J),"")</f>
        <v/>
      </c>
      <c r="F105" t="str">
        <f>IF(
    ISNA(_xlfn.XLOOKUP($B105, '20Codebook'!I:I, '20Codebook'!J:J)),
    _xlfn.XLOOKUP($B105, '19Codebook'!I:I, '19Codebook'!J:J),
    IF(
        _xlfn.XLOOKUP($B105, '19Codebook'!I:I, '19Codebook'!J:J) &lt;&gt; _xlfn.XLOOKUP($B105, '20Codebook'!I:I, '20Codebook'!J:J),
        _xlfn.XLOOKUP($B105, '19Codebook'!I:I, '19Codebook'!J:J),
        ""
    )
)</f>
        <v/>
      </c>
      <c r="G105" t="str">
        <f>IF(
    ISNA(_xlfn.XLOOKUP($B105, '19Codebook'!I:I, '19Codebook'!J:J)),
    _xlfn.XLOOKUP($B105, '18Codebook'!I:I, '18Codebook'!J:J),
    IF(
        TRIM(_xlfn.XLOOKUP($B105, '18Codebook'!I:I, '18Codebook'!J:J)) &lt;&gt; TRIM(_xlfn.XLOOKUP($B105, '19Codebook'!I:I, '19Codebook'!J:J)),
        _xlfn.XLOOKUP($B105, '18Codebook'!I:I, '18Codebook'!J:J),
        ""
    )
)</f>
        <v/>
      </c>
      <c r="H105" t="str">
        <f>IF(
    ISNA(_xlfn.XLOOKUP($B105, '18Codebook'!I:I, '18Codebook'!J:J)),
    _xlfn.XLOOKUP($B105, '17Codebook'!I:I, '17Codebook'!J:J),
    IF(
        TRIM(_xlfn.XLOOKUP($B105, '17Codebook'!I:I, '17Codebook'!J:J)) &lt;&gt; TRIM(_xlfn.XLOOKUP($B105, '18Codebook'!I:I, '18Codebook'!J:J)),
        _xlfn.XLOOKUP($B105, '17Codebook'!I:I, '17Codebook'!J:J),
        ""
    )
)</f>
        <v/>
      </c>
      <c r="I105" t="str">
        <f>IF(
    ISNA(_xlfn.XLOOKUP($B105, '17Codebook'!I:I, '17Codebook'!J:J)),
    _xlfn.XLOOKUP($B105, '16Codebook'!I:I, '16Codebook'!J:J),
    IF(
        TRIM(_xlfn.XLOOKUP($B105, '16Codebook'!I:I, '16Codebook'!J:J)) &lt;&gt; TRIM(_xlfn.XLOOKUP($B105, '17Codebook'!I:I, '17Codebook'!J:J)),
        _xlfn.XLOOKUP($B105, '16Codebook'!I:I, '16Codebook'!J:J),
        ""
    )
)</f>
        <v/>
      </c>
      <c r="J105" t="str">
        <f>IF(
    ISNA(_xlfn.XLOOKUP($B105, '16Codebook'!I:I, '16Codebook'!J:J)),
    _xlfn.XLOOKUP($B105, '15Codebook'!I:I, '15Codebook'!J:J),
    IF(
        TRIM(_xlfn.XLOOKUP($B105, '15Codebook'!I:I, '15Codebook'!J:J)) &lt;&gt; TRIM(_xlfn.XLOOKUP($B105, '16Codebook'!I:I, '16Codebook'!J:J)),
        _xlfn.XLOOKUP($B105, '15Codebook'!I:I, '15Codebook'!J:J),
        ""
    )
)</f>
        <v>Contributions amount</v>
      </c>
      <c r="K105" t="str">
        <f>IF(
    ISNA(_xlfn.XLOOKUP($B105, '15Codebook'!I:I, '15Codebook'!J:J)),
    _xlfn.XLOOKUP($B105, '14Codebook'!I:I, '14Codebook'!J:J),
    IF(
        TRIM(_xlfn.XLOOKUP($B105, '14Codebook'!I:I, '14Codebook'!J:J)) &lt;&gt; TRIM(_xlfn.XLOOKUP($B105, '15Codebook'!I:I, '15Codebook'!J:J)),
        _xlfn.XLOOKUP($B105, '14Codebook'!I:I, '14Codebook'!J:J),
        ""
    )
)</f>
        <v/>
      </c>
      <c r="L105" t="str">
        <f>IF(
    ISNA(_xlfn.XLOOKUP($B105, '14Codebook'!I:I, '14Codebook'!J:J)),
    _xlfn.XLOOKUP($B105, '13Codebook'!I:I, '13Codebook'!J:J),
    IF(
        TRIM(_xlfn.XLOOKUP($B105, '13Codebook'!I:I, '13Codebook'!J:J)) &lt;&gt; TRIM(_xlfn.XLOOKUP($B105, '14Codebook'!I:I, '14Codebook'!J:J)),
        _xlfn.XLOOKUP($B105, '13Codebook'!I:I, '13Codebook'!J:J),
        ""
    )
)</f>
        <v/>
      </c>
      <c r="M105" t="str">
        <f>IF(
    ISNA(_xlfn.XLOOKUP($B105, '13Codebook'!I:I, '13Codebook'!J:J)),
    _xlfn.XLOOKUP($B105, '12Codebook'!I:I, '12Codebook'!J:J),
    IF(
        TRIM(_xlfn.XLOOKUP($B105, '12Codebook'!I:I, '12Codebook'!J:J)) &lt;&gt; TRIM(_xlfn.XLOOKUP($B105, '13Codebook'!I:I, '13Codebook'!J:J)),
        _xlfn.XLOOKUP($B105, '12Codebook'!I:I, '12Codebook'!J:J),
        ""
    )
)</f>
        <v/>
      </c>
      <c r="N105" t="str">
        <f>IF(
    ISNA(_xlfn.XLOOKUP($B105, '12Codebook'!I:I, '12Codebook'!J:J)),
    _xlfn.XLOOKUP($B105, '11Codebook'!I:I, '11Codebook'!J:J),
    IF(
        TRIM(_xlfn.XLOOKUP($B105, '11Codebook'!I:I, '11Codebook'!J:J)) &lt;&gt; TRIM(_xlfn.XLOOKUP($B105, '12Codebook'!I:I, '12Codebook'!J:J)),
        _xlfn.XLOOKUP($B105, '11Codebook'!I:I, '11Codebook'!J:J),
        ""
    )
)</f>
        <v/>
      </c>
      <c r="O105" t="str">
        <f>IF(
    ISNA(_xlfn.XLOOKUP($B105, '11Codebook'!I:I, '11Codebook'!J:J)),
    _xlfn.XLOOKUP($B105, '10Codebook'!I:I, '10Codebook'!J:J),
    IF(
        TRIM(_xlfn.XLOOKUP($B105, '10Codebook'!I:I, '10Codebook'!J:J)) &lt;&gt; TRIM(_xlfn.XLOOKUP($B105, '11Codebook'!I:I, '11Codebook'!J:J)),
        _xlfn.XLOOKUP($B105, '10Codebook'!I:I, '10Codebook'!J:J),
        ""
    )
)</f>
        <v/>
      </c>
      <c r="P105" t="str">
        <f>IF(
    ISNA(_xlfn.XLOOKUP($B105, '10Codebook'!I:I, '10Codebook'!J:J)),
    _xlfn.XLOOKUP($B105, '09Codebook'!I:I, '09Codebook'!J:J),
    IF(
        TRIM(_xlfn.XLOOKUP($B105, '09Codebook'!I:I, '09Codebook'!J:J)) &lt;&gt; TRIM(_xlfn.XLOOKUP($B105, '10Codebook'!I:I, '10Codebook'!J:J)),
        _xlfn.XLOOKUP($B105, '09Codebook'!I:I, '09Codebook'!J:J),
        ""
    )
)</f>
        <v/>
      </c>
    </row>
    <row r="106" spans="1:16" x14ac:dyDescent="0.2">
      <c r="A106">
        <v>2021</v>
      </c>
      <c r="B106" t="s">
        <v>547</v>
      </c>
      <c r="C106" t="str">
        <f>_xlfn.XLOOKUP(B106,'21Codebook'!I:I,'21Codebook'!J:J)</f>
        <v>Number of returns with Other non-limited miscellaneous deductions</v>
      </c>
      <c r="E106" t="str">
        <f>IF(_xlfn.XLOOKUP(B106, '20Codebook'!I:I,'20Codebook'!J:J)&lt;&gt;C106, _xlfn.XLOOKUP(B106, '20Codebook'!I:I,'20Codebook'!J:J),"")</f>
        <v/>
      </c>
      <c r="F106" t="str">
        <f>IF(
    ISNA(_xlfn.XLOOKUP($B106, '20Codebook'!I:I, '20Codebook'!J:J)),
    _xlfn.XLOOKUP($B106, '19Codebook'!I:I, '19Codebook'!J:J),
    IF(
        _xlfn.XLOOKUP($B106, '19Codebook'!I:I, '19Codebook'!J:J) &lt;&gt; _xlfn.XLOOKUP($B106, '20Codebook'!I:I, '20Codebook'!J:J),
        _xlfn.XLOOKUP($B106, '19Codebook'!I:I, '19Codebook'!J:J),
        ""
    )
)</f>
        <v/>
      </c>
      <c r="G106" t="str">
        <f>IF(
    ISNA(_xlfn.XLOOKUP($B106, '19Codebook'!I:I, '19Codebook'!J:J)),
    _xlfn.XLOOKUP($B106, '18Codebook'!I:I, '18Codebook'!J:J),
    IF(
        TRIM(_xlfn.XLOOKUP($B106, '18Codebook'!I:I, '18Codebook'!J:J)) &lt;&gt; TRIM(_xlfn.XLOOKUP($B106, '19Codebook'!I:I, '19Codebook'!J:J)),
        _xlfn.XLOOKUP($B106, '18Codebook'!I:I, '18Codebook'!J:J),
        ""
    )
)</f>
        <v/>
      </c>
      <c r="H106" t="str">
        <f>IF(
    ISNA(_xlfn.XLOOKUP($B106, '18Codebook'!I:I, '18Codebook'!J:J)),
    _xlfn.XLOOKUP($B106, '17Codebook'!I:I, '17Codebook'!J:J),
    IF(
        TRIM(_xlfn.XLOOKUP($B106, '17Codebook'!I:I, '17Codebook'!J:J)) &lt;&gt; TRIM(_xlfn.XLOOKUP($B106, '18Codebook'!I:I, '18Codebook'!J:J)),
        _xlfn.XLOOKUP($B106, '17Codebook'!I:I, '17Codebook'!J:J),
        ""
    )
)</f>
        <v>Number of returns with Gambling loss deduction and other non-limited miscellaneous deduction</v>
      </c>
      <c r="I106" t="e">
        <f>IF(
    ISNA(_xlfn.XLOOKUP($B106, '17Codebook'!I:I, '17Codebook'!J:J)),
    _xlfn.XLOOKUP($B106, '16Codebook'!I:I, '16Codebook'!J:J),
    IF(
        TRIM(_xlfn.XLOOKUP($B106, '16Codebook'!I:I, '16Codebook'!J:J)) &lt;&gt; TRIM(_xlfn.XLOOKUP($B106, '17Codebook'!I:I, '17Codebook'!J:J)),
        _xlfn.XLOOKUP($B106, '16Codebook'!I:I, '16Codebook'!J:J),
        ""
    )
)</f>
        <v>#N/A</v>
      </c>
      <c r="J106" t="e">
        <f>IF(
    ISNA(_xlfn.XLOOKUP($B106, '16Codebook'!I:I, '16Codebook'!J:J)),
    _xlfn.XLOOKUP($B106, '15Codebook'!I:I, '15Codebook'!J:J),
    IF(
        TRIM(_xlfn.XLOOKUP($B106, '15Codebook'!I:I, '15Codebook'!J:J)) &lt;&gt; TRIM(_xlfn.XLOOKUP($B106, '16Codebook'!I:I, '16Codebook'!J:J)),
        _xlfn.XLOOKUP($B106, '15Codebook'!I:I, '15Codebook'!J:J),
        ""
    )
)</f>
        <v>#N/A</v>
      </c>
      <c r="K106" t="e">
        <f>IF(
    ISNA(_xlfn.XLOOKUP($B106, '15Codebook'!I:I, '15Codebook'!J:J)),
    _xlfn.XLOOKUP($B106, '14Codebook'!I:I, '14Codebook'!J:J),
    IF(
        TRIM(_xlfn.XLOOKUP($B106, '14Codebook'!I:I, '14Codebook'!J:J)) &lt;&gt; TRIM(_xlfn.XLOOKUP($B106, '15Codebook'!I:I, '15Codebook'!J:J)),
        _xlfn.XLOOKUP($B106, '14Codebook'!I:I, '14Codebook'!J:J),
        ""
    )
)</f>
        <v>#N/A</v>
      </c>
      <c r="L106" t="e">
        <f>IF(
    ISNA(_xlfn.XLOOKUP($B106, '14Codebook'!I:I, '14Codebook'!J:J)),
    _xlfn.XLOOKUP($B106, '13Codebook'!I:I, '13Codebook'!J:J),
    IF(
        TRIM(_xlfn.XLOOKUP($B106, '13Codebook'!I:I, '13Codebook'!J:J)) &lt;&gt; TRIM(_xlfn.XLOOKUP($B106, '14Codebook'!I:I, '14Codebook'!J:J)),
        _xlfn.XLOOKUP($B106, '13Codebook'!I:I, '13Codebook'!J:J),
        ""
    )
)</f>
        <v>#N/A</v>
      </c>
      <c r="M106" t="e">
        <f>IF(
    ISNA(_xlfn.XLOOKUP($B106, '13Codebook'!I:I, '13Codebook'!J:J)),
    _xlfn.XLOOKUP($B106, '12Codebook'!I:I, '12Codebook'!J:J),
    IF(
        TRIM(_xlfn.XLOOKUP($B106, '12Codebook'!I:I, '12Codebook'!J:J)) &lt;&gt; TRIM(_xlfn.XLOOKUP($B106, '13Codebook'!I:I, '13Codebook'!J:J)),
        _xlfn.XLOOKUP($B106, '12Codebook'!I:I, '12Codebook'!J:J),
        ""
    )
)</f>
        <v>#N/A</v>
      </c>
      <c r="N106" t="e">
        <f>IF(
    ISNA(_xlfn.XLOOKUP($B106, '12Codebook'!I:I, '12Codebook'!J:J)),
    _xlfn.XLOOKUP($B106, '11Codebook'!I:I, '11Codebook'!J:J),
    IF(
        TRIM(_xlfn.XLOOKUP($B106, '11Codebook'!I:I, '11Codebook'!J:J)) &lt;&gt; TRIM(_xlfn.XLOOKUP($B106, '12Codebook'!I:I, '12Codebook'!J:J)),
        _xlfn.XLOOKUP($B106, '11Codebook'!I:I, '11Codebook'!J:J),
        ""
    )
)</f>
        <v>#N/A</v>
      </c>
      <c r="O106" t="e">
        <f>IF(
    ISNA(_xlfn.XLOOKUP($B106, '11Codebook'!I:I, '11Codebook'!J:J)),
    _xlfn.XLOOKUP($B106, '10Codebook'!I:I, '10Codebook'!J:J),
    IF(
        TRIM(_xlfn.XLOOKUP($B106, '10Codebook'!I:I, '10Codebook'!J:J)) &lt;&gt; TRIM(_xlfn.XLOOKUP($B106, '11Codebook'!I:I, '11Codebook'!J:J)),
        _xlfn.XLOOKUP($B106, '10Codebook'!I:I, '10Codebook'!J:J),
        ""
    )
)</f>
        <v>#N/A</v>
      </c>
      <c r="P106" t="e">
        <f>IF(
    ISNA(_xlfn.XLOOKUP($B106, '10Codebook'!I:I, '10Codebook'!J:J)),
    _xlfn.XLOOKUP($B106, '09Codebook'!I:I, '09Codebook'!J:J),
    IF(
        TRIM(_xlfn.XLOOKUP($B106, '09Codebook'!I:I, '09Codebook'!J:J)) &lt;&gt; TRIM(_xlfn.XLOOKUP($B106, '10Codebook'!I:I, '10Codebook'!J:J)),
        _xlfn.XLOOKUP($B106, '09Codebook'!I:I, '09Codebook'!J:J),
        ""
    )
)</f>
        <v>#N/A</v>
      </c>
    </row>
    <row r="107" spans="1:16" x14ac:dyDescent="0.2">
      <c r="A107">
        <v>2021</v>
      </c>
      <c r="B107" t="s">
        <v>548</v>
      </c>
      <c r="C107" t="str">
        <f>_xlfn.XLOOKUP(B107,'21Codebook'!I:I,'21Codebook'!J:J)</f>
        <v>Other non-limited miscellaneous deductions amount</v>
      </c>
      <c r="E107" t="str">
        <f>IF(_xlfn.XLOOKUP(B107, '20Codebook'!I:I,'20Codebook'!J:J)&lt;&gt;C107, _xlfn.XLOOKUP(B107, '20Codebook'!I:I,'20Codebook'!J:J),"")</f>
        <v/>
      </c>
      <c r="F107" t="str">
        <f>IF(
    ISNA(_xlfn.XLOOKUP($B107, '20Codebook'!I:I, '20Codebook'!J:J)),
    _xlfn.XLOOKUP($B107, '19Codebook'!I:I, '19Codebook'!J:J),
    IF(
        _xlfn.XLOOKUP($B107, '19Codebook'!I:I, '19Codebook'!J:J) &lt;&gt; _xlfn.XLOOKUP($B107, '20Codebook'!I:I, '20Codebook'!J:J),
        _xlfn.XLOOKUP($B107, '19Codebook'!I:I, '19Codebook'!J:J),
        ""
    )
)</f>
        <v/>
      </c>
      <c r="G107" t="str">
        <f>IF(
    ISNA(_xlfn.XLOOKUP($B107, '19Codebook'!I:I, '19Codebook'!J:J)),
    _xlfn.XLOOKUP($B107, '18Codebook'!I:I, '18Codebook'!J:J),
    IF(
        TRIM(_xlfn.XLOOKUP($B107, '18Codebook'!I:I, '18Codebook'!J:J)) &lt;&gt; TRIM(_xlfn.XLOOKUP($B107, '19Codebook'!I:I, '19Codebook'!J:J)),
        _xlfn.XLOOKUP($B107, '18Codebook'!I:I, '18Codebook'!J:J),
        ""
    )
)</f>
        <v/>
      </c>
      <c r="H107" t="str">
        <f>IF(
    ISNA(_xlfn.XLOOKUP($B107, '18Codebook'!I:I, '18Codebook'!J:J)),
    _xlfn.XLOOKUP($B107, '17Codebook'!I:I, '17Codebook'!J:J),
    IF(
        TRIM(_xlfn.XLOOKUP($B107, '17Codebook'!I:I, '17Codebook'!J:J)) &lt;&gt; TRIM(_xlfn.XLOOKUP($B107, '18Codebook'!I:I, '18Codebook'!J:J)),
        _xlfn.XLOOKUP($B107, '17Codebook'!I:I, '17Codebook'!J:J),
        ""
    )
)</f>
        <v>Gambling loss deduction and other non-limited miscellaneous deduction amount</v>
      </c>
      <c r="I107" t="e">
        <f>IF(
    ISNA(_xlfn.XLOOKUP($B107, '17Codebook'!I:I, '17Codebook'!J:J)),
    _xlfn.XLOOKUP($B107, '16Codebook'!I:I, '16Codebook'!J:J),
    IF(
        TRIM(_xlfn.XLOOKUP($B107, '16Codebook'!I:I, '16Codebook'!J:J)) &lt;&gt; TRIM(_xlfn.XLOOKUP($B107, '17Codebook'!I:I, '17Codebook'!J:J)),
        _xlfn.XLOOKUP($B107, '16Codebook'!I:I, '16Codebook'!J:J),
        ""
    )
)</f>
        <v>#N/A</v>
      </c>
      <c r="J107" t="e">
        <f>IF(
    ISNA(_xlfn.XLOOKUP($B107, '16Codebook'!I:I, '16Codebook'!J:J)),
    _xlfn.XLOOKUP($B107, '15Codebook'!I:I, '15Codebook'!J:J),
    IF(
        TRIM(_xlfn.XLOOKUP($B107, '15Codebook'!I:I, '15Codebook'!J:J)) &lt;&gt; TRIM(_xlfn.XLOOKUP($B107, '16Codebook'!I:I, '16Codebook'!J:J)),
        _xlfn.XLOOKUP($B107, '15Codebook'!I:I, '15Codebook'!J:J),
        ""
    )
)</f>
        <v>#N/A</v>
      </c>
      <c r="K107" t="e">
        <f>IF(
    ISNA(_xlfn.XLOOKUP($B107, '15Codebook'!I:I, '15Codebook'!J:J)),
    _xlfn.XLOOKUP($B107, '14Codebook'!I:I, '14Codebook'!J:J),
    IF(
        TRIM(_xlfn.XLOOKUP($B107, '14Codebook'!I:I, '14Codebook'!J:J)) &lt;&gt; TRIM(_xlfn.XLOOKUP($B107, '15Codebook'!I:I, '15Codebook'!J:J)),
        _xlfn.XLOOKUP($B107, '14Codebook'!I:I, '14Codebook'!J:J),
        ""
    )
)</f>
        <v>#N/A</v>
      </c>
      <c r="L107" t="e">
        <f>IF(
    ISNA(_xlfn.XLOOKUP($B107, '14Codebook'!I:I, '14Codebook'!J:J)),
    _xlfn.XLOOKUP($B107, '13Codebook'!I:I, '13Codebook'!J:J),
    IF(
        TRIM(_xlfn.XLOOKUP($B107, '13Codebook'!I:I, '13Codebook'!J:J)) &lt;&gt; TRIM(_xlfn.XLOOKUP($B107, '14Codebook'!I:I, '14Codebook'!J:J)),
        _xlfn.XLOOKUP($B107, '13Codebook'!I:I, '13Codebook'!J:J),
        ""
    )
)</f>
        <v>#N/A</v>
      </c>
      <c r="M107" t="e">
        <f>IF(
    ISNA(_xlfn.XLOOKUP($B107, '13Codebook'!I:I, '13Codebook'!J:J)),
    _xlfn.XLOOKUP($B107, '12Codebook'!I:I, '12Codebook'!J:J),
    IF(
        TRIM(_xlfn.XLOOKUP($B107, '12Codebook'!I:I, '12Codebook'!J:J)) &lt;&gt; TRIM(_xlfn.XLOOKUP($B107, '13Codebook'!I:I, '13Codebook'!J:J)),
        _xlfn.XLOOKUP($B107, '12Codebook'!I:I, '12Codebook'!J:J),
        ""
    )
)</f>
        <v>#N/A</v>
      </c>
      <c r="N107" t="e">
        <f>IF(
    ISNA(_xlfn.XLOOKUP($B107, '12Codebook'!I:I, '12Codebook'!J:J)),
    _xlfn.XLOOKUP($B107, '11Codebook'!I:I, '11Codebook'!J:J),
    IF(
        TRIM(_xlfn.XLOOKUP($B107, '11Codebook'!I:I, '11Codebook'!J:J)) &lt;&gt; TRIM(_xlfn.XLOOKUP($B107, '12Codebook'!I:I, '12Codebook'!J:J)),
        _xlfn.XLOOKUP($B107, '11Codebook'!I:I, '11Codebook'!J:J),
        ""
    )
)</f>
        <v>#N/A</v>
      </c>
      <c r="O107" t="e">
        <f>IF(
    ISNA(_xlfn.XLOOKUP($B107, '11Codebook'!I:I, '11Codebook'!J:J)),
    _xlfn.XLOOKUP($B107, '10Codebook'!I:I, '10Codebook'!J:J),
    IF(
        TRIM(_xlfn.XLOOKUP($B107, '10Codebook'!I:I, '10Codebook'!J:J)) &lt;&gt; TRIM(_xlfn.XLOOKUP($B107, '11Codebook'!I:I, '11Codebook'!J:J)),
        _xlfn.XLOOKUP($B107, '10Codebook'!I:I, '10Codebook'!J:J),
        ""
    )
)</f>
        <v>#N/A</v>
      </c>
      <c r="P107" t="e">
        <f>IF(
    ISNA(_xlfn.XLOOKUP($B107, '10Codebook'!I:I, '10Codebook'!J:J)),
    _xlfn.XLOOKUP($B107, '09Codebook'!I:I, '09Codebook'!J:J),
    IF(
        TRIM(_xlfn.XLOOKUP($B107, '09Codebook'!I:I, '09Codebook'!J:J)) &lt;&gt; TRIM(_xlfn.XLOOKUP($B107, '10Codebook'!I:I, '10Codebook'!J:J)),
        _xlfn.XLOOKUP($B107, '09Codebook'!I:I, '09Codebook'!J:J),
        ""
    )
)</f>
        <v>#N/A</v>
      </c>
    </row>
    <row r="108" spans="1:16" x14ac:dyDescent="0.2">
      <c r="A108">
        <v>2021</v>
      </c>
      <c r="B108" t="s">
        <v>549</v>
      </c>
      <c r="C108" t="str">
        <f>_xlfn.XLOOKUP(B108,'21Codebook'!I:I,'21Codebook'!J:J)</f>
        <v>Number of returns with Qualified business income deduction</v>
      </c>
      <c r="E108" t="str">
        <f>IF(_xlfn.XLOOKUP(B108, '20Codebook'!I:I,'20Codebook'!J:J)&lt;&gt;C108, _xlfn.XLOOKUP(B108, '20Codebook'!I:I,'20Codebook'!J:J),"")</f>
        <v/>
      </c>
      <c r="F108" t="str">
        <f>IF(
    ISNA(_xlfn.XLOOKUP($B108, '20Codebook'!I:I, '20Codebook'!J:J)),
    _xlfn.XLOOKUP($B108, '19Codebook'!I:I, '19Codebook'!J:J),
    IF(
        _xlfn.XLOOKUP($B108, '19Codebook'!I:I, '19Codebook'!J:J) &lt;&gt; _xlfn.XLOOKUP($B108, '20Codebook'!I:I, '20Codebook'!J:J),
        _xlfn.XLOOKUP($B108, '19Codebook'!I:I, '19Codebook'!J:J),
        ""
    )
)</f>
        <v/>
      </c>
      <c r="G108" t="str">
        <f>IF(
    ISNA(_xlfn.XLOOKUP($B108, '19Codebook'!I:I, '19Codebook'!J:J)),
    _xlfn.XLOOKUP($B108, '18Codebook'!I:I, '18Codebook'!J:J),
    IF(
        TRIM(_xlfn.XLOOKUP($B108, '18Codebook'!I:I, '18Codebook'!J:J)) &lt;&gt; TRIM(_xlfn.XLOOKUP($B108, '19Codebook'!I:I, '19Codebook'!J:J)),
        _xlfn.XLOOKUP($B108, '18Codebook'!I:I, '18Codebook'!J:J),
        ""
    )
)</f>
        <v/>
      </c>
      <c r="H108" t="e">
        <f>IF(
    ISNA(_xlfn.XLOOKUP($B108, '18Codebook'!I:I, '18Codebook'!J:J)),
    _xlfn.XLOOKUP($B108, '17Codebook'!I:I, '17Codebook'!J:J),
    IF(
        TRIM(_xlfn.XLOOKUP($B108, '17Codebook'!I:I, '17Codebook'!J:J)) &lt;&gt; TRIM(_xlfn.XLOOKUP($B108, '18Codebook'!I:I, '18Codebook'!J:J)),
        _xlfn.XLOOKUP($B108, '17Codebook'!I:I, '17Codebook'!J:J),
        ""
    )
)</f>
        <v>#N/A</v>
      </c>
      <c r="I108" t="e">
        <f>IF(
    ISNA(_xlfn.XLOOKUP($B108, '17Codebook'!I:I, '17Codebook'!J:J)),
    _xlfn.XLOOKUP($B108, '16Codebook'!I:I, '16Codebook'!J:J),
    IF(
        TRIM(_xlfn.XLOOKUP($B108, '16Codebook'!I:I, '16Codebook'!J:J)) &lt;&gt; TRIM(_xlfn.XLOOKUP($B108, '17Codebook'!I:I, '17Codebook'!J:J)),
        _xlfn.XLOOKUP($B108, '16Codebook'!I:I, '16Codebook'!J:J),
        ""
    )
)</f>
        <v>#N/A</v>
      </c>
      <c r="J108" t="e">
        <f>IF(
    ISNA(_xlfn.XLOOKUP($B108, '16Codebook'!I:I, '16Codebook'!J:J)),
    _xlfn.XLOOKUP($B108, '15Codebook'!I:I, '15Codebook'!J:J),
    IF(
        TRIM(_xlfn.XLOOKUP($B108, '15Codebook'!I:I, '15Codebook'!J:J)) &lt;&gt; TRIM(_xlfn.XLOOKUP($B108, '16Codebook'!I:I, '16Codebook'!J:J)),
        _xlfn.XLOOKUP($B108, '15Codebook'!I:I, '15Codebook'!J:J),
        ""
    )
)</f>
        <v>#N/A</v>
      </c>
      <c r="K108" t="e">
        <f>IF(
    ISNA(_xlfn.XLOOKUP($B108, '15Codebook'!I:I, '15Codebook'!J:J)),
    _xlfn.XLOOKUP($B108, '14Codebook'!I:I, '14Codebook'!J:J),
    IF(
        TRIM(_xlfn.XLOOKUP($B108, '14Codebook'!I:I, '14Codebook'!J:J)) &lt;&gt; TRIM(_xlfn.XLOOKUP($B108, '15Codebook'!I:I, '15Codebook'!J:J)),
        _xlfn.XLOOKUP($B108, '14Codebook'!I:I, '14Codebook'!J:J),
        ""
    )
)</f>
        <v>#N/A</v>
      </c>
      <c r="L108" t="e">
        <f>IF(
    ISNA(_xlfn.XLOOKUP($B108, '14Codebook'!I:I, '14Codebook'!J:J)),
    _xlfn.XLOOKUP($B108, '13Codebook'!I:I, '13Codebook'!J:J),
    IF(
        TRIM(_xlfn.XLOOKUP($B108, '13Codebook'!I:I, '13Codebook'!J:J)) &lt;&gt; TRIM(_xlfn.XLOOKUP($B108, '14Codebook'!I:I, '14Codebook'!J:J)),
        _xlfn.XLOOKUP($B108, '13Codebook'!I:I, '13Codebook'!J:J),
        ""
    )
)</f>
        <v>#N/A</v>
      </c>
      <c r="M108" t="e">
        <f>IF(
    ISNA(_xlfn.XLOOKUP($B108, '13Codebook'!I:I, '13Codebook'!J:J)),
    _xlfn.XLOOKUP($B108, '12Codebook'!I:I, '12Codebook'!J:J),
    IF(
        TRIM(_xlfn.XLOOKUP($B108, '12Codebook'!I:I, '12Codebook'!J:J)) &lt;&gt; TRIM(_xlfn.XLOOKUP($B108, '13Codebook'!I:I, '13Codebook'!J:J)),
        _xlfn.XLOOKUP($B108, '12Codebook'!I:I, '12Codebook'!J:J),
        ""
    )
)</f>
        <v>#N/A</v>
      </c>
      <c r="N108" t="e">
        <f>IF(
    ISNA(_xlfn.XLOOKUP($B108, '12Codebook'!I:I, '12Codebook'!J:J)),
    _xlfn.XLOOKUP($B108, '11Codebook'!I:I, '11Codebook'!J:J),
    IF(
        TRIM(_xlfn.XLOOKUP($B108, '11Codebook'!I:I, '11Codebook'!J:J)) &lt;&gt; TRIM(_xlfn.XLOOKUP($B108, '12Codebook'!I:I, '12Codebook'!J:J)),
        _xlfn.XLOOKUP($B108, '11Codebook'!I:I, '11Codebook'!J:J),
        ""
    )
)</f>
        <v>#N/A</v>
      </c>
      <c r="O108" t="e">
        <f>IF(
    ISNA(_xlfn.XLOOKUP($B108, '11Codebook'!I:I, '11Codebook'!J:J)),
    _xlfn.XLOOKUP($B108, '10Codebook'!I:I, '10Codebook'!J:J),
    IF(
        TRIM(_xlfn.XLOOKUP($B108, '10Codebook'!I:I, '10Codebook'!J:J)) &lt;&gt; TRIM(_xlfn.XLOOKUP($B108, '11Codebook'!I:I, '11Codebook'!J:J)),
        _xlfn.XLOOKUP($B108, '10Codebook'!I:I, '10Codebook'!J:J),
        ""
    )
)</f>
        <v>#N/A</v>
      </c>
      <c r="P108" t="e">
        <f>IF(
    ISNA(_xlfn.XLOOKUP($B108, '10Codebook'!I:I, '10Codebook'!J:J)),
    _xlfn.XLOOKUP($B108, '09Codebook'!I:I, '09Codebook'!J:J),
    IF(
        TRIM(_xlfn.XLOOKUP($B108, '09Codebook'!I:I, '09Codebook'!J:J)) &lt;&gt; TRIM(_xlfn.XLOOKUP($B108, '10Codebook'!I:I, '10Codebook'!J:J)),
        _xlfn.XLOOKUP($B108, '09Codebook'!I:I, '09Codebook'!J:J),
        ""
    )
)</f>
        <v>#N/A</v>
      </c>
    </row>
    <row r="109" spans="1:16" x14ac:dyDescent="0.2">
      <c r="A109">
        <v>2021</v>
      </c>
      <c r="B109" t="s">
        <v>550</v>
      </c>
      <c r="C109" t="str">
        <f>_xlfn.XLOOKUP(B109,'21Codebook'!I:I,'21Codebook'!J:J)</f>
        <v>Qualified business income deduction</v>
      </c>
      <c r="E109" t="str">
        <f>IF(_xlfn.XLOOKUP(B109, '20Codebook'!I:I,'20Codebook'!J:J)&lt;&gt;C109, _xlfn.XLOOKUP(B109, '20Codebook'!I:I,'20Codebook'!J:J),"")</f>
        <v/>
      </c>
      <c r="F109" t="str">
        <f>IF(
    ISNA(_xlfn.XLOOKUP($B109, '20Codebook'!I:I, '20Codebook'!J:J)),
    _xlfn.XLOOKUP($B109, '19Codebook'!I:I, '19Codebook'!J:J),
    IF(
        _xlfn.XLOOKUP($B109, '19Codebook'!I:I, '19Codebook'!J:J) &lt;&gt; _xlfn.XLOOKUP($B109, '20Codebook'!I:I, '20Codebook'!J:J),
        _xlfn.XLOOKUP($B109, '19Codebook'!I:I, '19Codebook'!J:J),
        ""
    )
)</f>
        <v/>
      </c>
      <c r="G109" t="str">
        <f>IF(
    ISNA(_xlfn.XLOOKUP($B109, '19Codebook'!I:I, '19Codebook'!J:J)),
    _xlfn.XLOOKUP($B109, '18Codebook'!I:I, '18Codebook'!J:J),
    IF(
        TRIM(_xlfn.XLOOKUP($B109, '18Codebook'!I:I, '18Codebook'!J:J)) &lt;&gt; TRIM(_xlfn.XLOOKUP($B109, '19Codebook'!I:I, '19Codebook'!J:J)),
        _xlfn.XLOOKUP($B109, '18Codebook'!I:I, '18Codebook'!J:J),
        ""
    )
)</f>
        <v/>
      </c>
      <c r="H109" t="e">
        <f>IF(
    ISNA(_xlfn.XLOOKUP($B109, '18Codebook'!I:I, '18Codebook'!J:J)),
    _xlfn.XLOOKUP($B109, '17Codebook'!I:I, '17Codebook'!J:J),
    IF(
        TRIM(_xlfn.XLOOKUP($B109, '17Codebook'!I:I, '17Codebook'!J:J)) &lt;&gt; TRIM(_xlfn.XLOOKUP($B109, '18Codebook'!I:I, '18Codebook'!J:J)),
        _xlfn.XLOOKUP($B109, '17Codebook'!I:I, '17Codebook'!J:J),
        ""
    )
)</f>
        <v>#N/A</v>
      </c>
      <c r="I109" t="e">
        <f>IF(
    ISNA(_xlfn.XLOOKUP($B109, '17Codebook'!I:I, '17Codebook'!J:J)),
    _xlfn.XLOOKUP($B109, '16Codebook'!I:I, '16Codebook'!J:J),
    IF(
        TRIM(_xlfn.XLOOKUP($B109, '16Codebook'!I:I, '16Codebook'!J:J)) &lt;&gt; TRIM(_xlfn.XLOOKUP($B109, '17Codebook'!I:I, '17Codebook'!J:J)),
        _xlfn.XLOOKUP($B109, '16Codebook'!I:I, '16Codebook'!J:J),
        ""
    )
)</f>
        <v>#N/A</v>
      </c>
      <c r="J109" t="e">
        <f>IF(
    ISNA(_xlfn.XLOOKUP($B109, '16Codebook'!I:I, '16Codebook'!J:J)),
    _xlfn.XLOOKUP($B109, '15Codebook'!I:I, '15Codebook'!J:J),
    IF(
        TRIM(_xlfn.XLOOKUP($B109, '15Codebook'!I:I, '15Codebook'!J:J)) &lt;&gt; TRIM(_xlfn.XLOOKUP($B109, '16Codebook'!I:I, '16Codebook'!J:J)),
        _xlfn.XLOOKUP($B109, '15Codebook'!I:I, '15Codebook'!J:J),
        ""
    )
)</f>
        <v>#N/A</v>
      </c>
      <c r="K109" t="e">
        <f>IF(
    ISNA(_xlfn.XLOOKUP($B109, '15Codebook'!I:I, '15Codebook'!J:J)),
    _xlfn.XLOOKUP($B109, '14Codebook'!I:I, '14Codebook'!J:J),
    IF(
        TRIM(_xlfn.XLOOKUP($B109, '14Codebook'!I:I, '14Codebook'!J:J)) &lt;&gt; TRIM(_xlfn.XLOOKUP($B109, '15Codebook'!I:I, '15Codebook'!J:J)),
        _xlfn.XLOOKUP($B109, '14Codebook'!I:I, '14Codebook'!J:J),
        ""
    )
)</f>
        <v>#N/A</v>
      </c>
      <c r="L109" t="e">
        <f>IF(
    ISNA(_xlfn.XLOOKUP($B109, '14Codebook'!I:I, '14Codebook'!J:J)),
    _xlfn.XLOOKUP($B109, '13Codebook'!I:I, '13Codebook'!J:J),
    IF(
        TRIM(_xlfn.XLOOKUP($B109, '13Codebook'!I:I, '13Codebook'!J:J)) &lt;&gt; TRIM(_xlfn.XLOOKUP($B109, '14Codebook'!I:I, '14Codebook'!J:J)),
        _xlfn.XLOOKUP($B109, '13Codebook'!I:I, '13Codebook'!J:J),
        ""
    )
)</f>
        <v>#N/A</v>
      </c>
      <c r="M109" t="e">
        <f>IF(
    ISNA(_xlfn.XLOOKUP($B109, '13Codebook'!I:I, '13Codebook'!J:J)),
    _xlfn.XLOOKUP($B109, '12Codebook'!I:I, '12Codebook'!J:J),
    IF(
        TRIM(_xlfn.XLOOKUP($B109, '12Codebook'!I:I, '12Codebook'!J:J)) &lt;&gt; TRIM(_xlfn.XLOOKUP($B109, '13Codebook'!I:I, '13Codebook'!J:J)),
        _xlfn.XLOOKUP($B109, '12Codebook'!I:I, '12Codebook'!J:J),
        ""
    )
)</f>
        <v>#N/A</v>
      </c>
      <c r="N109" t="e">
        <f>IF(
    ISNA(_xlfn.XLOOKUP($B109, '12Codebook'!I:I, '12Codebook'!J:J)),
    _xlfn.XLOOKUP($B109, '11Codebook'!I:I, '11Codebook'!J:J),
    IF(
        TRIM(_xlfn.XLOOKUP($B109, '11Codebook'!I:I, '11Codebook'!J:J)) &lt;&gt; TRIM(_xlfn.XLOOKUP($B109, '12Codebook'!I:I, '12Codebook'!J:J)),
        _xlfn.XLOOKUP($B109, '11Codebook'!I:I, '11Codebook'!J:J),
        ""
    )
)</f>
        <v>#N/A</v>
      </c>
      <c r="O109" t="e">
        <f>IF(
    ISNA(_xlfn.XLOOKUP($B109, '11Codebook'!I:I, '11Codebook'!J:J)),
    _xlfn.XLOOKUP($B109, '10Codebook'!I:I, '10Codebook'!J:J),
    IF(
        TRIM(_xlfn.XLOOKUP($B109, '10Codebook'!I:I, '10Codebook'!J:J)) &lt;&gt; TRIM(_xlfn.XLOOKUP($B109, '11Codebook'!I:I, '11Codebook'!J:J)),
        _xlfn.XLOOKUP($B109, '10Codebook'!I:I, '10Codebook'!J:J),
        ""
    )
)</f>
        <v>#N/A</v>
      </c>
      <c r="P109" t="e">
        <f>IF(
    ISNA(_xlfn.XLOOKUP($B109, '10Codebook'!I:I, '10Codebook'!J:J)),
    _xlfn.XLOOKUP($B109, '09Codebook'!I:I, '09Codebook'!J:J),
    IF(
        TRIM(_xlfn.XLOOKUP($B109, '09Codebook'!I:I, '09Codebook'!J:J)) &lt;&gt; TRIM(_xlfn.XLOOKUP($B109, '10Codebook'!I:I, '10Codebook'!J:J)),
        _xlfn.XLOOKUP($B109, '09Codebook'!I:I, '09Codebook'!J:J),
        ""
    )
)</f>
        <v>#N/A</v>
      </c>
    </row>
    <row r="110" spans="1:16" x14ac:dyDescent="0.2">
      <c r="A110">
        <v>2021</v>
      </c>
      <c r="B110" t="s">
        <v>551</v>
      </c>
      <c r="C110" t="str">
        <f>_xlfn.XLOOKUP(B110,'21Codebook'!I:I,'21Codebook'!J:J)</f>
        <v>Number of returns with taxable income</v>
      </c>
      <c r="E110" t="str">
        <f>IF(_xlfn.XLOOKUP(B110, '20Codebook'!I:I,'20Codebook'!J:J)&lt;&gt;C110, _xlfn.XLOOKUP(B110, '20Codebook'!I:I,'20Codebook'!J:J),"")</f>
        <v/>
      </c>
      <c r="F110" t="str">
        <f>IF(
    ISNA(_xlfn.XLOOKUP($B110, '20Codebook'!I:I, '20Codebook'!J:J)),
    _xlfn.XLOOKUP($B110, '19Codebook'!I:I, '19Codebook'!J:J),
    IF(
        _xlfn.XLOOKUP($B110, '19Codebook'!I:I, '19Codebook'!J:J) &lt;&gt; _xlfn.XLOOKUP($B110, '20Codebook'!I:I, '20Codebook'!J:J),
        _xlfn.XLOOKUP($B110, '19Codebook'!I:I, '19Codebook'!J:J),
        ""
    )
)</f>
        <v/>
      </c>
      <c r="G110" t="str">
        <f>IF(
    ISNA(_xlfn.XLOOKUP($B110, '19Codebook'!I:I, '19Codebook'!J:J)),
    _xlfn.XLOOKUP($B110, '18Codebook'!I:I, '18Codebook'!J:J),
    IF(
        TRIM(_xlfn.XLOOKUP($B110, '18Codebook'!I:I, '18Codebook'!J:J)) &lt;&gt; TRIM(_xlfn.XLOOKUP($B110, '19Codebook'!I:I, '19Codebook'!J:J)),
        _xlfn.XLOOKUP($B110, '18Codebook'!I:I, '18Codebook'!J:J),
        ""
    )
)</f>
        <v/>
      </c>
      <c r="H110" t="str">
        <f>IF(
    ISNA(_xlfn.XLOOKUP($B110, '18Codebook'!I:I, '18Codebook'!J:J)),
    _xlfn.XLOOKUP($B110, '17Codebook'!I:I, '17Codebook'!J:J),
    IF(
        TRIM(_xlfn.XLOOKUP($B110, '17Codebook'!I:I, '17Codebook'!J:J)) &lt;&gt; TRIM(_xlfn.XLOOKUP($B110, '18Codebook'!I:I, '18Codebook'!J:J)),
        _xlfn.XLOOKUP($B110, '17Codebook'!I:I, '17Codebook'!J:J),
        ""
    )
)</f>
        <v/>
      </c>
      <c r="I110" t="str">
        <f>IF(
    ISNA(_xlfn.XLOOKUP($B110, '17Codebook'!I:I, '17Codebook'!J:J)),
    _xlfn.XLOOKUP($B110, '16Codebook'!I:I, '16Codebook'!J:J),
    IF(
        TRIM(_xlfn.XLOOKUP($B110, '16Codebook'!I:I, '16Codebook'!J:J)) &lt;&gt; TRIM(_xlfn.XLOOKUP($B110, '17Codebook'!I:I, '17Codebook'!J:J)),
        _xlfn.XLOOKUP($B110, '16Codebook'!I:I, '16Codebook'!J:J),
        ""
    )
)</f>
        <v/>
      </c>
      <c r="J110" t="str">
        <f>IF(
    ISNA(_xlfn.XLOOKUP($B110, '16Codebook'!I:I, '16Codebook'!J:J)),
    _xlfn.XLOOKUP($B110, '15Codebook'!I:I, '15Codebook'!J:J),
    IF(
        TRIM(_xlfn.XLOOKUP($B110, '15Codebook'!I:I, '15Codebook'!J:J)) &lt;&gt; TRIM(_xlfn.XLOOKUP($B110, '16Codebook'!I:I, '16Codebook'!J:J)),
        _xlfn.XLOOKUP($B110, '15Codebook'!I:I, '15Codebook'!J:J),
        ""
    )
)</f>
        <v/>
      </c>
      <c r="K110" t="str">
        <f>IF(
    ISNA(_xlfn.XLOOKUP($B110, '15Codebook'!I:I, '15Codebook'!J:J)),
    _xlfn.XLOOKUP($B110, '14Codebook'!I:I, '14Codebook'!J:J),
    IF(
        TRIM(_xlfn.XLOOKUP($B110, '14Codebook'!I:I, '14Codebook'!J:J)) &lt;&gt; TRIM(_xlfn.XLOOKUP($B110, '15Codebook'!I:I, '15Codebook'!J:J)),
        _xlfn.XLOOKUP($B110, '14Codebook'!I:I, '14Codebook'!J:J),
        ""
    )
)</f>
        <v/>
      </c>
      <c r="L110" t="str">
        <f>IF(
    ISNA(_xlfn.XLOOKUP($B110, '14Codebook'!I:I, '14Codebook'!J:J)),
    _xlfn.XLOOKUP($B110, '13Codebook'!I:I, '13Codebook'!J:J),
    IF(
        TRIM(_xlfn.XLOOKUP($B110, '13Codebook'!I:I, '13Codebook'!J:J)) &lt;&gt; TRIM(_xlfn.XLOOKUP($B110, '14Codebook'!I:I, '14Codebook'!J:J)),
        _xlfn.XLOOKUP($B110, '13Codebook'!I:I, '13Codebook'!J:J),
        ""
    )
)</f>
        <v/>
      </c>
      <c r="M110" t="str">
        <f>IF(
    ISNA(_xlfn.XLOOKUP($B110, '13Codebook'!I:I, '13Codebook'!J:J)),
    _xlfn.XLOOKUP($B110, '12Codebook'!I:I, '12Codebook'!J:J),
    IF(
        TRIM(_xlfn.XLOOKUP($B110, '12Codebook'!I:I, '12Codebook'!J:J)) &lt;&gt; TRIM(_xlfn.XLOOKUP($B110, '13Codebook'!I:I, '13Codebook'!J:J)),
        _xlfn.XLOOKUP($B110, '12Codebook'!I:I, '12Codebook'!J:J),
        ""
    )
)</f>
        <v/>
      </c>
      <c r="N110" t="str">
        <f>IF(
    ISNA(_xlfn.XLOOKUP($B110, '12Codebook'!I:I, '12Codebook'!J:J)),
    _xlfn.XLOOKUP($B110, '11Codebook'!I:I, '11Codebook'!J:J),
    IF(
        TRIM(_xlfn.XLOOKUP($B110, '11Codebook'!I:I, '11Codebook'!J:J)) &lt;&gt; TRIM(_xlfn.XLOOKUP($B110, '12Codebook'!I:I, '12Codebook'!J:J)),
        _xlfn.XLOOKUP($B110, '11Codebook'!I:I, '11Codebook'!J:J),
        ""
    )
)</f>
        <v/>
      </c>
      <c r="O110" t="str">
        <f>IF(
    ISNA(_xlfn.XLOOKUP($B110, '11Codebook'!I:I, '11Codebook'!J:J)),
    _xlfn.XLOOKUP($B110, '10Codebook'!I:I, '10Codebook'!J:J),
    IF(
        TRIM(_xlfn.XLOOKUP($B110, '10Codebook'!I:I, '10Codebook'!J:J)) &lt;&gt; TRIM(_xlfn.XLOOKUP($B110, '11Codebook'!I:I, '11Codebook'!J:J)),
        _xlfn.XLOOKUP($B110, '10Codebook'!I:I, '10Codebook'!J:J),
        ""
    )
)</f>
        <v/>
      </c>
      <c r="P110" t="str">
        <f>IF(
    ISNA(_xlfn.XLOOKUP($B110, '10Codebook'!I:I, '10Codebook'!J:J)),
    _xlfn.XLOOKUP($B110, '09Codebook'!I:I, '09Codebook'!J:J),
    IF(
        TRIM(_xlfn.XLOOKUP($B110, '09Codebook'!I:I, '09Codebook'!J:J)) &lt;&gt; TRIM(_xlfn.XLOOKUP($B110, '10Codebook'!I:I, '10Codebook'!J:J)),
        _xlfn.XLOOKUP($B110, '09Codebook'!I:I, '09Codebook'!J:J),
        ""
    )
)</f>
        <v/>
      </c>
    </row>
    <row r="111" spans="1:16" x14ac:dyDescent="0.2">
      <c r="A111">
        <v>2021</v>
      </c>
      <c r="B111" t="s">
        <v>552</v>
      </c>
      <c r="C111" t="str">
        <f>_xlfn.XLOOKUP(B111,'21Codebook'!I:I,'21Codebook'!J:J)</f>
        <v>Taxable income amount</v>
      </c>
      <c r="E111" t="str">
        <f>IF(_xlfn.XLOOKUP(B111, '20Codebook'!I:I,'20Codebook'!J:J)&lt;&gt;C111, _xlfn.XLOOKUP(B111, '20Codebook'!I:I,'20Codebook'!J:J),"")</f>
        <v/>
      </c>
      <c r="F111" t="str">
        <f>IF(
    ISNA(_xlfn.XLOOKUP($B111, '20Codebook'!I:I, '20Codebook'!J:J)),
    _xlfn.XLOOKUP($B111, '19Codebook'!I:I, '19Codebook'!J:J),
    IF(
        _xlfn.XLOOKUP($B111, '19Codebook'!I:I, '19Codebook'!J:J) &lt;&gt; _xlfn.XLOOKUP($B111, '20Codebook'!I:I, '20Codebook'!J:J),
        _xlfn.XLOOKUP($B111, '19Codebook'!I:I, '19Codebook'!J:J),
        ""
    )
)</f>
        <v/>
      </c>
      <c r="G111" t="str">
        <f>IF(
    ISNA(_xlfn.XLOOKUP($B111, '19Codebook'!I:I, '19Codebook'!J:J)),
    _xlfn.XLOOKUP($B111, '18Codebook'!I:I, '18Codebook'!J:J),
    IF(
        TRIM(_xlfn.XLOOKUP($B111, '18Codebook'!I:I, '18Codebook'!J:J)) &lt;&gt; TRIM(_xlfn.XLOOKUP($B111, '19Codebook'!I:I, '19Codebook'!J:J)),
        _xlfn.XLOOKUP($B111, '18Codebook'!I:I, '18Codebook'!J:J),
        ""
    )
)</f>
        <v/>
      </c>
      <c r="H111" t="str">
        <f>IF(
    ISNA(_xlfn.XLOOKUP($B111, '18Codebook'!I:I, '18Codebook'!J:J)),
    _xlfn.XLOOKUP($B111, '17Codebook'!I:I, '17Codebook'!J:J),
    IF(
        TRIM(_xlfn.XLOOKUP($B111, '17Codebook'!I:I, '17Codebook'!J:J)) &lt;&gt; TRIM(_xlfn.XLOOKUP($B111, '18Codebook'!I:I, '18Codebook'!J:J)),
        _xlfn.XLOOKUP($B111, '17Codebook'!I:I, '17Codebook'!J:J),
        ""
    )
)</f>
        <v/>
      </c>
      <c r="I111" t="str">
        <f>IF(
    ISNA(_xlfn.XLOOKUP($B111, '17Codebook'!I:I, '17Codebook'!J:J)),
    _xlfn.XLOOKUP($B111, '16Codebook'!I:I, '16Codebook'!J:J),
    IF(
        TRIM(_xlfn.XLOOKUP($B111, '16Codebook'!I:I, '16Codebook'!J:J)) &lt;&gt; TRIM(_xlfn.XLOOKUP($B111, '17Codebook'!I:I, '17Codebook'!J:J)),
        _xlfn.XLOOKUP($B111, '16Codebook'!I:I, '16Codebook'!J:J),
        ""
    )
)</f>
        <v/>
      </c>
      <c r="J111" t="str">
        <f>IF(
    ISNA(_xlfn.XLOOKUP($B111, '16Codebook'!I:I, '16Codebook'!J:J)),
    _xlfn.XLOOKUP($B111, '15Codebook'!I:I, '15Codebook'!J:J),
    IF(
        TRIM(_xlfn.XLOOKUP($B111, '15Codebook'!I:I, '15Codebook'!J:J)) &lt;&gt; TRIM(_xlfn.XLOOKUP($B111, '16Codebook'!I:I, '16Codebook'!J:J)),
        _xlfn.XLOOKUP($B111, '15Codebook'!I:I, '15Codebook'!J:J),
        ""
    )
)</f>
        <v/>
      </c>
      <c r="K111" t="str">
        <f>IF(
    ISNA(_xlfn.XLOOKUP($B111, '15Codebook'!I:I, '15Codebook'!J:J)),
    _xlfn.XLOOKUP($B111, '14Codebook'!I:I, '14Codebook'!J:J),
    IF(
        TRIM(_xlfn.XLOOKUP($B111, '14Codebook'!I:I, '14Codebook'!J:J)) &lt;&gt; TRIM(_xlfn.XLOOKUP($B111, '15Codebook'!I:I, '15Codebook'!J:J)),
        _xlfn.XLOOKUP($B111, '14Codebook'!I:I, '14Codebook'!J:J),
        ""
    )
)</f>
        <v/>
      </c>
      <c r="L111" t="str">
        <f>IF(
    ISNA(_xlfn.XLOOKUP($B111, '14Codebook'!I:I, '14Codebook'!J:J)),
    _xlfn.XLOOKUP($B111, '13Codebook'!I:I, '13Codebook'!J:J),
    IF(
        TRIM(_xlfn.XLOOKUP($B111, '13Codebook'!I:I, '13Codebook'!J:J)) &lt;&gt; TRIM(_xlfn.XLOOKUP($B111, '14Codebook'!I:I, '14Codebook'!J:J)),
        _xlfn.XLOOKUP($B111, '13Codebook'!I:I, '13Codebook'!J:J),
        ""
    )
)</f>
        <v/>
      </c>
      <c r="M111" t="str">
        <f>IF(
    ISNA(_xlfn.XLOOKUP($B111, '13Codebook'!I:I, '13Codebook'!J:J)),
    _xlfn.XLOOKUP($B111, '12Codebook'!I:I, '12Codebook'!J:J),
    IF(
        TRIM(_xlfn.XLOOKUP($B111, '12Codebook'!I:I, '12Codebook'!J:J)) &lt;&gt; TRIM(_xlfn.XLOOKUP($B111, '13Codebook'!I:I, '13Codebook'!J:J)),
        _xlfn.XLOOKUP($B111, '12Codebook'!I:I, '12Codebook'!J:J),
        ""
    )
)</f>
        <v/>
      </c>
      <c r="N111" t="str">
        <f>IF(
    ISNA(_xlfn.XLOOKUP($B111, '12Codebook'!I:I, '12Codebook'!J:J)),
    _xlfn.XLOOKUP($B111, '11Codebook'!I:I, '11Codebook'!J:J),
    IF(
        TRIM(_xlfn.XLOOKUP($B111, '11Codebook'!I:I, '11Codebook'!J:J)) &lt;&gt; TRIM(_xlfn.XLOOKUP($B111, '12Codebook'!I:I, '12Codebook'!J:J)),
        _xlfn.XLOOKUP($B111, '11Codebook'!I:I, '11Codebook'!J:J),
        ""
    )
)</f>
        <v/>
      </c>
      <c r="O111" t="str">
        <f>IF(
    ISNA(_xlfn.XLOOKUP($B111, '11Codebook'!I:I, '11Codebook'!J:J)),
    _xlfn.XLOOKUP($B111, '10Codebook'!I:I, '10Codebook'!J:J),
    IF(
        TRIM(_xlfn.XLOOKUP($B111, '10Codebook'!I:I, '10Codebook'!J:J)) &lt;&gt; TRIM(_xlfn.XLOOKUP($B111, '11Codebook'!I:I, '11Codebook'!J:J)),
        _xlfn.XLOOKUP($B111, '10Codebook'!I:I, '10Codebook'!J:J),
        ""
    )
)</f>
        <v/>
      </c>
      <c r="P111" t="str">
        <f>IF(
    ISNA(_xlfn.XLOOKUP($B111, '10Codebook'!I:I, '10Codebook'!J:J)),
    _xlfn.XLOOKUP($B111, '09Codebook'!I:I, '09Codebook'!J:J),
    IF(
        TRIM(_xlfn.XLOOKUP($B111, '09Codebook'!I:I, '09Codebook'!J:J)) &lt;&gt; TRIM(_xlfn.XLOOKUP($B111, '10Codebook'!I:I, '10Codebook'!J:J)),
        _xlfn.XLOOKUP($B111, '09Codebook'!I:I, '09Codebook'!J:J),
        ""
    )
)</f>
        <v/>
      </c>
    </row>
    <row r="112" spans="1:16" x14ac:dyDescent="0.2">
      <c r="A112">
        <v>2021</v>
      </c>
      <c r="B112" t="s">
        <v>553</v>
      </c>
      <c r="C112" t="str">
        <f>_xlfn.XLOOKUP(B112,'21Codebook'!I:I,'21Codebook'!J:J)</f>
        <v>Number of returns with income tax before credits</v>
      </c>
      <c r="E112" t="str">
        <f>IF(_xlfn.XLOOKUP(B112, '20Codebook'!I:I,'20Codebook'!J:J)&lt;&gt;C112, _xlfn.XLOOKUP(B112, '20Codebook'!I:I,'20Codebook'!J:J),"")</f>
        <v/>
      </c>
      <c r="F112" t="str">
        <f>IF(
    ISNA(_xlfn.XLOOKUP($B112, '20Codebook'!I:I, '20Codebook'!J:J)),
    _xlfn.XLOOKUP($B112, '19Codebook'!I:I, '19Codebook'!J:J),
    IF(
        _xlfn.XLOOKUP($B112, '19Codebook'!I:I, '19Codebook'!J:J) &lt;&gt; _xlfn.XLOOKUP($B112, '20Codebook'!I:I, '20Codebook'!J:J),
        _xlfn.XLOOKUP($B112, '19Codebook'!I:I, '19Codebook'!J:J),
        ""
    )
)</f>
        <v/>
      </c>
      <c r="G112" t="str">
        <f>IF(
    ISNA(_xlfn.XLOOKUP($B112, '19Codebook'!I:I, '19Codebook'!J:J)),
    _xlfn.XLOOKUP($B112, '18Codebook'!I:I, '18Codebook'!J:J),
    IF(
        TRIM(_xlfn.XLOOKUP($B112, '18Codebook'!I:I, '18Codebook'!J:J)) &lt;&gt; TRIM(_xlfn.XLOOKUP($B112, '19Codebook'!I:I, '19Codebook'!J:J)),
        _xlfn.XLOOKUP($B112, '18Codebook'!I:I, '18Codebook'!J:J),
        ""
    )
)</f>
        <v/>
      </c>
      <c r="H112" t="str">
        <f>IF(
    ISNA(_xlfn.XLOOKUP($B112, '18Codebook'!I:I, '18Codebook'!J:J)),
    _xlfn.XLOOKUP($B112, '17Codebook'!I:I, '17Codebook'!J:J),
    IF(
        TRIM(_xlfn.XLOOKUP($B112, '17Codebook'!I:I, '17Codebook'!J:J)) &lt;&gt; TRIM(_xlfn.XLOOKUP($B112, '18Codebook'!I:I, '18Codebook'!J:J)),
        _xlfn.XLOOKUP($B112, '17Codebook'!I:I, '17Codebook'!J:J),
        ""
    )
)</f>
        <v/>
      </c>
      <c r="I112" t="str">
        <f>IF(
    ISNA(_xlfn.XLOOKUP($B112, '17Codebook'!I:I, '17Codebook'!J:J)),
    _xlfn.XLOOKUP($B112, '16Codebook'!I:I, '16Codebook'!J:J),
    IF(
        TRIM(_xlfn.XLOOKUP($B112, '16Codebook'!I:I, '16Codebook'!J:J)) &lt;&gt; TRIM(_xlfn.XLOOKUP($B112, '17Codebook'!I:I, '17Codebook'!J:J)),
        _xlfn.XLOOKUP($B112, '16Codebook'!I:I, '16Codebook'!J:J),
        ""
    )
)</f>
        <v/>
      </c>
      <c r="J112" t="str">
        <f>IF(
    ISNA(_xlfn.XLOOKUP($B112, '16Codebook'!I:I, '16Codebook'!J:J)),
    _xlfn.XLOOKUP($B112, '15Codebook'!I:I, '15Codebook'!J:J),
    IF(
        TRIM(_xlfn.XLOOKUP($B112, '15Codebook'!I:I, '15Codebook'!J:J)) &lt;&gt; TRIM(_xlfn.XLOOKUP($B112, '16Codebook'!I:I, '16Codebook'!J:J)),
        _xlfn.XLOOKUP($B112, '15Codebook'!I:I, '15Codebook'!J:J),
        ""
    )
)</f>
        <v/>
      </c>
      <c r="K112" t="str">
        <f>IF(
    ISNA(_xlfn.XLOOKUP($B112, '15Codebook'!I:I, '15Codebook'!J:J)),
    _xlfn.XLOOKUP($B112, '14Codebook'!I:I, '14Codebook'!J:J),
    IF(
        TRIM(_xlfn.XLOOKUP($B112, '14Codebook'!I:I, '14Codebook'!J:J)) &lt;&gt; TRIM(_xlfn.XLOOKUP($B112, '15Codebook'!I:I, '15Codebook'!J:J)),
        _xlfn.XLOOKUP($B112, '14Codebook'!I:I, '14Codebook'!J:J),
        ""
    )
)</f>
        <v/>
      </c>
      <c r="L112" t="str">
        <f>IF(
    ISNA(_xlfn.XLOOKUP($B112, '14Codebook'!I:I, '14Codebook'!J:J)),
    _xlfn.XLOOKUP($B112, '13Codebook'!I:I, '13Codebook'!J:J),
    IF(
        TRIM(_xlfn.XLOOKUP($B112, '13Codebook'!I:I, '13Codebook'!J:J)) &lt;&gt; TRIM(_xlfn.XLOOKUP($B112, '14Codebook'!I:I, '14Codebook'!J:J)),
        _xlfn.XLOOKUP($B112, '13Codebook'!I:I, '13Codebook'!J:J),
        ""
    )
)</f>
        <v/>
      </c>
      <c r="M112" t="e">
        <f>IF(
    ISNA(_xlfn.XLOOKUP($B112, '13Codebook'!I:I, '13Codebook'!J:J)),
    _xlfn.XLOOKUP($B112, '12Codebook'!I:I, '12Codebook'!J:J),
    IF(
        TRIM(_xlfn.XLOOKUP($B112, '12Codebook'!I:I, '12Codebook'!J:J)) &lt;&gt; TRIM(_xlfn.XLOOKUP($B112, '13Codebook'!I:I, '13Codebook'!J:J)),
        _xlfn.XLOOKUP($B112, '12Codebook'!I:I, '12Codebook'!J:J),
        ""
    )
)</f>
        <v>#N/A</v>
      </c>
      <c r="N112" t="e">
        <f>IF(
    ISNA(_xlfn.XLOOKUP($B112, '12Codebook'!I:I, '12Codebook'!J:J)),
    _xlfn.XLOOKUP($B112, '11Codebook'!I:I, '11Codebook'!J:J),
    IF(
        TRIM(_xlfn.XLOOKUP($B112, '11Codebook'!I:I, '11Codebook'!J:J)) &lt;&gt; TRIM(_xlfn.XLOOKUP($B112, '12Codebook'!I:I, '12Codebook'!J:J)),
        _xlfn.XLOOKUP($B112, '11Codebook'!I:I, '11Codebook'!J:J),
        ""
    )
)</f>
        <v>#N/A</v>
      </c>
      <c r="O112" t="e">
        <f>IF(
    ISNA(_xlfn.XLOOKUP($B112, '11Codebook'!I:I, '11Codebook'!J:J)),
    _xlfn.XLOOKUP($B112, '10Codebook'!I:I, '10Codebook'!J:J),
    IF(
        TRIM(_xlfn.XLOOKUP($B112, '10Codebook'!I:I, '10Codebook'!J:J)) &lt;&gt; TRIM(_xlfn.XLOOKUP($B112, '11Codebook'!I:I, '11Codebook'!J:J)),
        _xlfn.XLOOKUP($B112, '10Codebook'!I:I, '10Codebook'!J:J),
        ""
    )
)</f>
        <v>#N/A</v>
      </c>
      <c r="P112" t="e">
        <f>IF(
    ISNA(_xlfn.XLOOKUP($B112, '10Codebook'!I:I, '10Codebook'!J:J)),
    _xlfn.XLOOKUP($B112, '09Codebook'!I:I, '09Codebook'!J:J),
    IF(
        TRIM(_xlfn.XLOOKUP($B112, '09Codebook'!I:I, '09Codebook'!J:J)) &lt;&gt; TRIM(_xlfn.XLOOKUP($B112, '10Codebook'!I:I, '10Codebook'!J:J)),
        _xlfn.XLOOKUP($B112, '09Codebook'!I:I, '09Codebook'!J:J),
        ""
    )
)</f>
        <v>#N/A</v>
      </c>
    </row>
    <row r="113" spans="1:16" x14ac:dyDescent="0.2">
      <c r="A113">
        <v>2021</v>
      </c>
      <c r="B113" t="s">
        <v>554</v>
      </c>
      <c r="C113" t="str">
        <f>_xlfn.XLOOKUP(B113,'21Codebook'!I:I,'21Codebook'!J:J)</f>
        <v>Income tax before credits amount</v>
      </c>
      <c r="E113" t="str">
        <f>IF(_xlfn.XLOOKUP(B113, '20Codebook'!I:I,'20Codebook'!J:J)&lt;&gt;C113, _xlfn.XLOOKUP(B113, '20Codebook'!I:I,'20Codebook'!J:J),"")</f>
        <v/>
      </c>
      <c r="F113" t="str">
        <f>IF(
    ISNA(_xlfn.XLOOKUP($B113, '20Codebook'!I:I, '20Codebook'!J:J)),
    _xlfn.XLOOKUP($B113, '19Codebook'!I:I, '19Codebook'!J:J),
    IF(
        _xlfn.XLOOKUP($B113, '19Codebook'!I:I, '19Codebook'!J:J) &lt;&gt; _xlfn.XLOOKUP($B113, '20Codebook'!I:I, '20Codebook'!J:J),
        _xlfn.XLOOKUP($B113, '19Codebook'!I:I, '19Codebook'!J:J),
        ""
    )
)</f>
        <v/>
      </c>
      <c r="G113" t="str">
        <f>IF(
    ISNA(_xlfn.XLOOKUP($B113, '19Codebook'!I:I, '19Codebook'!J:J)),
    _xlfn.XLOOKUP($B113, '18Codebook'!I:I, '18Codebook'!J:J),
    IF(
        TRIM(_xlfn.XLOOKUP($B113, '18Codebook'!I:I, '18Codebook'!J:J)) &lt;&gt; TRIM(_xlfn.XLOOKUP($B113, '19Codebook'!I:I, '19Codebook'!J:J)),
        _xlfn.XLOOKUP($B113, '18Codebook'!I:I, '18Codebook'!J:J),
        ""
    )
)</f>
        <v/>
      </c>
      <c r="H113" t="str">
        <f>IF(
    ISNA(_xlfn.XLOOKUP($B113, '18Codebook'!I:I, '18Codebook'!J:J)),
    _xlfn.XLOOKUP($B113, '17Codebook'!I:I, '17Codebook'!J:J),
    IF(
        TRIM(_xlfn.XLOOKUP($B113, '17Codebook'!I:I, '17Codebook'!J:J)) &lt;&gt; TRIM(_xlfn.XLOOKUP($B113, '18Codebook'!I:I, '18Codebook'!J:J)),
        _xlfn.XLOOKUP($B113, '17Codebook'!I:I, '17Codebook'!J:J),
        ""
    )
)</f>
        <v/>
      </c>
      <c r="I113" t="str">
        <f>IF(
    ISNA(_xlfn.XLOOKUP($B113, '17Codebook'!I:I, '17Codebook'!J:J)),
    _xlfn.XLOOKUP($B113, '16Codebook'!I:I, '16Codebook'!J:J),
    IF(
        TRIM(_xlfn.XLOOKUP($B113, '16Codebook'!I:I, '16Codebook'!J:J)) &lt;&gt; TRIM(_xlfn.XLOOKUP($B113, '17Codebook'!I:I, '17Codebook'!J:J)),
        _xlfn.XLOOKUP($B113, '16Codebook'!I:I, '16Codebook'!J:J),
        ""
    )
)</f>
        <v/>
      </c>
      <c r="J113" t="str">
        <f>IF(
    ISNA(_xlfn.XLOOKUP($B113, '16Codebook'!I:I, '16Codebook'!J:J)),
    _xlfn.XLOOKUP($B113, '15Codebook'!I:I, '15Codebook'!J:J),
    IF(
        TRIM(_xlfn.XLOOKUP($B113, '15Codebook'!I:I, '15Codebook'!J:J)) &lt;&gt; TRIM(_xlfn.XLOOKUP($B113, '16Codebook'!I:I, '16Codebook'!J:J)),
        _xlfn.XLOOKUP($B113, '15Codebook'!I:I, '15Codebook'!J:J),
        ""
    )
)</f>
        <v/>
      </c>
      <c r="K113" t="str">
        <f>IF(
    ISNA(_xlfn.XLOOKUP($B113, '15Codebook'!I:I, '15Codebook'!J:J)),
    _xlfn.XLOOKUP($B113, '14Codebook'!I:I, '14Codebook'!J:J),
    IF(
        TRIM(_xlfn.XLOOKUP($B113, '14Codebook'!I:I, '14Codebook'!J:J)) &lt;&gt; TRIM(_xlfn.XLOOKUP($B113, '15Codebook'!I:I, '15Codebook'!J:J)),
        _xlfn.XLOOKUP($B113, '14Codebook'!I:I, '14Codebook'!J:J),
        ""
    )
)</f>
        <v/>
      </c>
      <c r="L113" t="str">
        <f>IF(
    ISNA(_xlfn.XLOOKUP($B113, '14Codebook'!I:I, '14Codebook'!J:J)),
    _xlfn.XLOOKUP($B113, '13Codebook'!I:I, '13Codebook'!J:J),
    IF(
        TRIM(_xlfn.XLOOKUP($B113, '13Codebook'!I:I, '13Codebook'!J:J)) &lt;&gt; TRIM(_xlfn.XLOOKUP($B113, '14Codebook'!I:I, '14Codebook'!J:J)),
        _xlfn.XLOOKUP($B113, '13Codebook'!I:I, '13Codebook'!J:J),
        ""
    )
)</f>
        <v/>
      </c>
      <c r="M113" t="e">
        <f>IF(
    ISNA(_xlfn.XLOOKUP($B113, '13Codebook'!I:I, '13Codebook'!J:J)),
    _xlfn.XLOOKUP($B113, '12Codebook'!I:I, '12Codebook'!J:J),
    IF(
        TRIM(_xlfn.XLOOKUP($B113, '12Codebook'!I:I, '12Codebook'!J:J)) &lt;&gt; TRIM(_xlfn.XLOOKUP($B113, '13Codebook'!I:I, '13Codebook'!J:J)),
        _xlfn.XLOOKUP($B113, '12Codebook'!I:I, '12Codebook'!J:J),
        ""
    )
)</f>
        <v>#N/A</v>
      </c>
      <c r="N113" t="e">
        <f>IF(
    ISNA(_xlfn.XLOOKUP($B113, '12Codebook'!I:I, '12Codebook'!J:J)),
    _xlfn.XLOOKUP($B113, '11Codebook'!I:I, '11Codebook'!J:J),
    IF(
        TRIM(_xlfn.XLOOKUP($B113, '11Codebook'!I:I, '11Codebook'!J:J)) &lt;&gt; TRIM(_xlfn.XLOOKUP($B113, '12Codebook'!I:I, '12Codebook'!J:J)),
        _xlfn.XLOOKUP($B113, '11Codebook'!I:I, '11Codebook'!J:J),
        ""
    )
)</f>
        <v>#N/A</v>
      </c>
      <c r="O113" t="e">
        <f>IF(
    ISNA(_xlfn.XLOOKUP($B113, '11Codebook'!I:I, '11Codebook'!J:J)),
    _xlfn.XLOOKUP($B113, '10Codebook'!I:I, '10Codebook'!J:J),
    IF(
        TRIM(_xlfn.XLOOKUP($B113, '10Codebook'!I:I, '10Codebook'!J:J)) &lt;&gt; TRIM(_xlfn.XLOOKUP($B113, '11Codebook'!I:I, '11Codebook'!J:J)),
        _xlfn.XLOOKUP($B113, '10Codebook'!I:I, '10Codebook'!J:J),
        ""
    )
)</f>
        <v>#N/A</v>
      </c>
      <c r="P113" t="e">
        <f>IF(
    ISNA(_xlfn.XLOOKUP($B113, '10Codebook'!I:I, '10Codebook'!J:J)),
    _xlfn.XLOOKUP($B113, '09Codebook'!I:I, '09Codebook'!J:J),
    IF(
        TRIM(_xlfn.XLOOKUP($B113, '09Codebook'!I:I, '09Codebook'!J:J)) &lt;&gt; TRIM(_xlfn.XLOOKUP($B113, '10Codebook'!I:I, '10Codebook'!J:J)),
        _xlfn.XLOOKUP($B113, '09Codebook'!I:I, '09Codebook'!J:J),
        ""
    )
)</f>
        <v>#N/A</v>
      </c>
    </row>
    <row r="114" spans="1:16" x14ac:dyDescent="0.2">
      <c r="A114">
        <v>2021</v>
      </c>
      <c r="B114" t="s">
        <v>555</v>
      </c>
      <c r="C114" t="str">
        <f>_xlfn.XLOOKUP(B114,'21Codebook'!I:I,'21Codebook'!J:J)</f>
        <v xml:space="preserve">Number of returns with alternative minimum tax </v>
      </c>
      <c r="E114" t="str">
        <f>IF(_xlfn.XLOOKUP(B114, '20Codebook'!I:I,'20Codebook'!J:J)&lt;&gt;C114, _xlfn.XLOOKUP(B114, '20Codebook'!I:I,'20Codebook'!J:J),"")</f>
        <v/>
      </c>
      <c r="F114" t="str">
        <f>IF(
    ISNA(_xlfn.XLOOKUP($B114, '20Codebook'!I:I, '20Codebook'!J:J)),
    _xlfn.XLOOKUP($B114, '19Codebook'!I:I, '19Codebook'!J:J),
    IF(
        _xlfn.XLOOKUP($B114, '19Codebook'!I:I, '19Codebook'!J:J) &lt;&gt; _xlfn.XLOOKUP($B114, '20Codebook'!I:I, '20Codebook'!J:J),
        _xlfn.XLOOKUP($B114, '19Codebook'!I:I, '19Codebook'!J:J),
        ""
    )
)</f>
        <v/>
      </c>
      <c r="G114" t="str">
        <f>IF(
    ISNA(_xlfn.XLOOKUP($B114, '19Codebook'!I:I, '19Codebook'!J:J)),
    _xlfn.XLOOKUP($B114, '18Codebook'!I:I, '18Codebook'!J:J),
    IF(
        TRIM(_xlfn.XLOOKUP($B114, '18Codebook'!I:I, '18Codebook'!J:J)) &lt;&gt; TRIM(_xlfn.XLOOKUP($B114, '19Codebook'!I:I, '19Codebook'!J:J)),
        _xlfn.XLOOKUP($B114, '18Codebook'!I:I, '18Codebook'!J:J),
        ""
    )
)</f>
        <v/>
      </c>
      <c r="H114" t="str">
        <f>IF(
    ISNA(_xlfn.XLOOKUP($B114, '18Codebook'!I:I, '18Codebook'!J:J)),
    _xlfn.XLOOKUP($B114, '17Codebook'!I:I, '17Codebook'!J:J),
    IF(
        TRIM(_xlfn.XLOOKUP($B114, '17Codebook'!I:I, '17Codebook'!J:J)) &lt;&gt; TRIM(_xlfn.XLOOKUP($B114, '18Codebook'!I:I, '18Codebook'!J:J)),
        _xlfn.XLOOKUP($B114, '17Codebook'!I:I, '17Codebook'!J:J),
        ""
    )
)</f>
        <v/>
      </c>
      <c r="I114" t="str">
        <f>IF(
    ISNA(_xlfn.XLOOKUP($B114, '17Codebook'!I:I, '17Codebook'!J:J)),
    _xlfn.XLOOKUP($B114, '16Codebook'!I:I, '16Codebook'!J:J),
    IF(
        TRIM(_xlfn.XLOOKUP($B114, '16Codebook'!I:I, '16Codebook'!J:J)) &lt;&gt; TRIM(_xlfn.XLOOKUP($B114, '17Codebook'!I:I, '17Codebook'!J:J)),
        _xlfn.XLOOKUP($B114, '16Codebook'!I:I, '16Codebook'!J:J),
        ""
    )
)</f>
        <v/>
      </c>
      <c r="J114" t="str">
        <f>IF(
    ISNA(_xlfn.XLOOKUP($B114, '16Codebook'!I:I, '16Codebook'!J:J)),
    _xlfn.XLOOKUP($B114, '15Codebook'!I:I, '15Codebook'!J:J),
    IF(
        TRIM(_xlfn.XLOOKUP($B114, '15Codebook'!I:I, '15Codebook'!J:J)) &lt;&gt; TRIM(_xlfn.XLOOKUP($B114, '16Codebook'!I:I, '16Codebook'!J:J)),
        _xlfn.XLOOKUP($B114, '15Codebook'!I:I, '15Codebook'!J:J),
        ""
    )
)</f>
        <v/>
      </c>
      <c r="K114" t="str">
        <f>IF(
    ISNA(_xlfn.XLOOKUP($B114, '15Codebook'!I:I, '15Codebook'!J:J)),
    _xlfn.XLOOKUP($B114, '14Codebook'!I:I, '14Codebook'!J:J),
    IF(
        TRIM(_xlfn.XLOOKUP($B114, '14Codebook'!I:I, '14Codebook'!J:J)) &lt;&gt; TRIM(_xlfn.XLOOKUP($B114, '15Codebook'!I:I, '15Codebook'!J:J)),
        _xlfn.XLOOKUP($B114, '14Codebook'!I:I, '14Codebook'!J:J),
        ""
    )
)</f>
        <v/>
      </c>
      <c r="L114" t="str">
        <f>IF(
    ISNA(_xlfn.XLOOKUP($B114, '14Codebook'!I:I, '14Codebook'!J:J)),
    _xlfn.XLOOKUP($B114, '13Codebook'!I:I, '13Codebook'!J:J),
    IF(
        TRIM(_xlfn.XLOOKUP($B114, '13Codebook'!I:I, '13Codebook'!J:J)) &lt;&gt; TRIM(_xlfn.XLOOKUP($B114, '14Codebook'!I:I, '14Codebook'!J:J)),
        _xlfn.XLOOKUP($B114, '13Codebook'!I:I, '13Codebook'!J:J),
        ""
    )
)</f>
        <v/>
      </c>
      <c r="M114" t="str">
        <f>IF(
    ISNA(_xlfn.XLOOKUP($B114, '13Codebook'!I:I, '13Codebook'!J:J)),
    _xlfn.XLOOKUP($B114, '12Codebook'!I:I, '12Codebook'!J:J),
    IF(
        TRIM(_xlfn.XLOOKUP($B114, '12Codebook'!I:I, '12Codebook'!J:J)) &lt;&gt; TRIM(_xlfn.XLOOKUP($B114, '13Codebook'!I:I, '13Codebook'!J:J)),
        _xlfn.XLOOKUP($B114, '12Codebook'!I:I, '12Codebook'!J:J),
        ""
    )
)</f>
        <v/>
      </c>
      <c r="N114" t="str">
        <f>IF(
    ISNA(_xlfn.XLOOKUP($B114, '12Codebook'!I:I, '12Codebook'!J:J)),
    _xlfn.XLOOKUP($B114, '11Codebook'!I:I, '11Codebook'!J:J),
    IF(
        TRIM(_xlfn.XLOOKUP($B114, '11Codebook'!I:I, '11Codebook'!J:J)) &lt;&gt; TRIM(_xlfn.XLOOKUP($B114, '12Codebook'!I:I, '12Codebook'!J:J)),
        _xlfn.XLOOKUP($B114, '11Codebook'!I:I, '11Codebook'!J:J),
        ""
    )
)</f>
        <v/>
      </c>
      <c r="O114" t="str">
        <f>IF(
    ISNA(_xlfn.XLOOKUP($B114, '11Codebook'!I:I, '11Codebook'!J:J)),
    _xlfn.XLOOKUP($B114, '10Codebook'!I:I, '10Codebook'!J:J),
    IF(
        TRIM(_xlfn.XLOOKUP($B114, '10Codebook'!I:I, '10Codebook'!J:J)) &lt;&gt; TRIM(_xlfn.XLOOKUP($B114, '11Codebook'!I:I, '11Codebook'!J:J)),
        _xlfn.XLOOKUP($B114, '10Codebook'!I:I, '10Codebook'!J:J),
        ""
    )
)</f>
        <v/>
      </c>
      <c r="P114" t="str">
        <f>IF(
    ISNA(_xlfn.XLOOKUP($B114, '10Codebook'!I:I, '10Codebook'!J:J)),
    _xlfn.XLOOKUP($B114, '09Codebook'!I:I, '09Codebook'!J:J),
    IF(
        TRIM(_xlfn.XLOOKUP($B114, '09Codebook'!I:I, '09Codebook'!J:J)) &lt;&gt; TRIM(_xlfn.XLOOKUP($B114, '10Codebook'!I:I, '10Codebook'!J:J)),
        _xlfn.XLOOKUP($B114, '09Codebook'!I:I, '09Codebook'!J:J),
        ""
    )
)</f>
        <v/>
      </c>
    </row>
    <row r="115" spans="1:16" x14ac:dyDescent="0.2">
      <c r="A115">
        <v>2021</v>
      </c>
      <c r="B115" t="s">
        <v>556</v>
      </c>
      <c r="C115" t="str">
        <f>_xlfn.XLOOKUP(B115,'21Codebook'!I:I,'21Codebook'!J:J)</f>
        <v>Alternative minimum tax amount</v>
      </c>
      <c r="E115" t="str">
        <f>IF(_xlfn.XLOOKUP(B115, '20Codebook'!I:I,'20Codebook'!J:J)&lt;&gt;C115, _xlfn.XLOOKUP(B115, '20Codebook'!I:I,'20Codebook'!J:J),"")</f>
        <v/>
      </c>
      <c r="F115" t="str">
        <f>IF(
    ISNA(_xlfn.XLOOKUP($B115, '20Codebook'!I:I, '20Codebook'!J:J)),
    _xlfn.XLOOKUP($B115, '19Codebook'!I:I, '19Codebook'!J:J),
    IF(
        _xlfn.XLOOKUP($B115, '19Codebook'!I:I, '19Codebook'!J:J) &lt;&gt; _xlfn.XLOOKUP($B115, '20Codebook'!I:I, '20Codebook'!J:J),
        _xlfn.XLOOKUP($B115, '19Codebook'!I:I, '19Codebook'!J:J),
        ""
    )
)</f>
        <v/>
      </c>
      <c r="G115" t="str">
        <f>IF(
    ISNA(_xlfn.XLOOKUP($B115, '19Codebook'!I:I, '19Codebook'!J:J)),
    _xlfn.XLOOKUP($B115, '18Codebook'!I:I, '18Codebook'!J:J),
    IF(
        TRIM(_xlfn.XLOOKUP($B115, '18Codebook'!I:I, '18Codebook'!J:J)) &lt;&gt; TRIM(_xlfn.XLOOKUP($B115, '19Codebook'!I:I, '19Codebook'!J:J)),
        _xlfn.XLOOKUP($B115, '18Codebook'!I:I, '18Codebook'!J:J),
        ""
    )
)</f>
        <v/>
      </c>
      <c r="H115" t="str">
        <f>IF(
    ISNA(_xlfn.XLOOKUP($B115, '18Codebook'!I:I, '18Codebook'!J:J)),
    _xlfn.XLOOKUP($B115, '17Codebook'!I:I, '17Codebook'!J:J),
    IF(
        TRIM(_xlfn.XLOOKUP($B115, '17Codebook'!I:I, '17Codebook'!J:J)) &lt;&gt; TRIM(_xlfn.XLOOKUP($B115, '18Codebook'!I:I, '18Codebook'!J:J)),
        _xlfn.XLOOKUP($B115, '17Codebook'!I:I, '17Codebook'!J:J),
        ""
    )
)</f>
        <v/>
      </c>
      <c r="I115" t="str">
        <f>IF(
    ISNA(_xlfn.XLOOKUP($B115, '17Codebook'!I:I, '17Codebook'!J:J)),
    _xlfn.XLOOKUP($B115, '16Codebook'!I:I, '16Codebook'!J:J),
    IF(
        TRIM(_xlfn.XLOOKUP($B115, '16Codebook'!I:I, '16Codebook'!J:J)) &lt;&gt; TRIM(_xlfn.XLOOKUP($B115, '17Codebook'!I:I, '17Codebook'!J:J)),
        _xlfn.XLOOKUP($B115, '16Codebook'!I:I, '16Codebook'!J:J),
        ""
    )
)</f>
        <v/>
      </c>
      <c r="J115" t="str">
        <f>IF(
    ISNA(_xlfn.XLOOKUP($B115, '16Codebook'!I:I, '16Codebook'!J:J)),
    _xlfn.XLOOKUP($B115, '15Codebook'!I:I, '15Codebook'!J:J),
    IF(
        TRIM(_xlfn.XLOOKUP($B115, '15Codebook'!I:I, '15Codebook'!J:J)) &lt;&gt; TRIM(_xlfn.XLOOKUP($B115, '16Codebook'!I:I, '16Codebook'!J:J)),
        _xlfn.XLOOKUP($B115, '15Codebook'!I:I, '15Codebook'!J:J),
        ""
    )
)</f>
        <v/>
      </c>
      <c r="K115" t="str">
        <f>IF(
    ISNA(_xlfn.XLOOKUP($B115, '15Codebook'!I:I, '15Codebook'!J:J)),
    _xlfn.XLOOKUP($B115, '14Codebook'!I:I, '14Codebook'!J:J),
    IF(
        TRIM(_xlfn.XLOOKUP($B115, '14Codebook'!I:I, '14Codebook'!J:J)) &lt;&gt; TRIM(_xlfn.XLOOKUP($B115, '15Codebook'!I:I, '15Codebook'!J:J)),
        _xlfn.XLOOKUP($B115, '14Codebook'!I:I, '14Codebook'!J:J),
        ""
    )
)</f>
        <v/>
      </c>
      <c r="L115" t="str">
        <f>IF(
    ISNA(_xlfn.XLOOKUP($B115, '14Codebook'!I:I, '14Codebook'!J:J)),
    _xlfn.XLOOKUP($B115, '13Codebook'!I:I, '13Codebook'!J:J),
    IF(
        TRIM(_xlfn.XLOOKUP($B115, '13Codebook'!I:I, '13Codebook'!J:J)) &lt;&gt; TRIM(_xlfn.XLOOKUP($B115, '14Codebook'!I:I, '14Codebook'!J:J)),
        _xlfn.XLOOKUP($B115, '13Codebook'!I:I, '13Codebook'!J:J),
        ""
    )
)</f>
        <v/>
      </c>
      <c r="M115" t="str">
        <f>IF(
    ISNA(_xlfn.XLOOKUP($B115, '13Codebook'!I:I, '13Codebook'!J:J)),
    _xlfn.XLOOKUP($B115, '12Codebook'!I:I, '12Codebook'!J:J),
    IF(
        TRIM(_xlfn.XLOOKUP($B115, '12Codebook'!I:I, '12Codebook'!J:J)) &lt;&gt; TRIM(_xlfn.XLOOKUP($B115, '13Codebook'!I:I, '13Codebook'!J:J)),
        _xlfn.XLOOKUP($B115, '12Codebook'!I:I, '12Codebook'!J:J),
        ""
    )
)</f>
        <v/>
      </c>
      <c r="N115" t="str">
        <f>IF(
    ISNA(_xlfn.XLOOKUP($B115, '12Codebook'!I:I, '12Codebook'!J:J)),
    _xlfn.XLOOKUP($B115, '11Codebook'!I:I, '11Codebook'!J:J),
    IF(
        TRIM(_xlfn.XLOOKUP($B115, '11Codebook'!I:I, '11Codebook'!J:J)) &lt;&gt; TRIM(_xlfn.XLOOKUP($B115, '12Codebook'!I:I, '12Codebook'!J:J)),
        _xlfn.XLOOKUP($B115, '11Codebook'!I:I, '11Codebook'!J:J),
        ""
    )
)</f>
        <v/>
      </c>
      <c r="O115" t="str">
        <f>IF(
    ISNA(_xlfn.XLOOKUP($B115, '11Codebook'!I:I, '11Codebook'!J:J)),
    _xlfn.XLOOKUP($B115, '10Codebook'!I:I, '10Codebook'!J:J),
    IF(
        TRIM(_xlfn.XLOOKUP($B115, '10Codebook'!I:I, '10Codebook'!J:J)) &lt;&gt; TRIM(_xlfn.XLOOKUP($B115, '11Codebook'!I:I, '11Codebook'!J:J)),
        _xlfn.XLOOKUP($B115, '10Codebook'!I:I, '10Codebook'!J:J),
        ""
    )
)</f>
        <v/>
      </c>
      <c r="P115" t="str">
        <f>IF(
    ISNA(_xlfn.XLOOKUP($B115, '10Codebook'!I:I, '10Codebook'!J:J)),
    _xlfn.XLOOKUP($B115, '09Codebook'!I:I, '09Codebook'!J:J),
    IF(
        TRIM(_xlfn.XLOOKUP($B115, '09Codebook'!I:I, '09Codebook'!J:J)) &lt;&gt; TRIM(_xlfn.XLOOKUP($B115, '10Codebook'!I:I, '10Codebook'!J:J)),
        _xlfn.XLOOKUP($B115, '09Codebook'!I:I, '09Codebook'!J:J),
        ""
    )
)</f>
        <v/>
      </c>
    </row>
    <row r="116" spans="1:16" x14ac:dyDescent="0.2">
      <c r="A116">
        <v>2021</v>
      </c>
      <c r="B116" t="s">
        <v>557</v>
      </c>
      <c r="C116" t="str">
        <f>_xlfn.XLOOKUP(B116,'21Codebook'!I:I,'21Codebook'!J:J)</f>
        <v>Number of returns with excess advance premium tax credit repayment</v>
      </c>
      <c r="E116" t="str">
        <f>IF(_xlfn.XLOOKUP(B116, '20Codebook'!I:I,'20Codebook'!J:J)&lt;&gt;C116, _xlfn.XLOOKUP(B116, '20Codebook'!I:I,'20Codebook'!J:J),"")</f>
        <v/>
      </c>
      <c r="F116" t="str">
        <f>IF(
    ISNA(_xlfn.XLOOKUP($B116, '20Codebook'!I:I, '20Codebook'!J:J)),
    _xlfn.XLOOKUP($B116, '19Codebook'!I:I, '19Codebook'!J:J),
    IF(
        _xlfn.XLOOKUP($B116, '19Codebook'!I:I, '19Codebook'!J:J) &lt;&gt; _xlfn.XLOOKUP($B116, '20Codebook'!I:I, '20Codebook'!J:J),
        _xlfn.XLOOKUP($B116, '19Codebook'!I:I, '19Codebook'!J:J),
        ""
    )
)</f>
        <v/>
      </c>
      <c r="G116" t="str">
        <f>IF(
    ISNA(_xlfn.XLOOKUP($B116, '19Codebook'!I:I, '19Codebook'!J:J)),
    _xlfn.XLOOKUP($B116, '18Codebook'!I:I, '18Codebook'!J:J),
    IF(
        TRIM(_xlfn.XLOOKUP($B116, '18Codebook'!I:I, '18Codebook'!J:J)) &lt;&gt; TRIM(_xlfn.XLOOKUP($B116, '19Codebook'!I:I, '19Codebook'!J:J)),
        _xlfn.XLOOKUP($B116, '18Codebook'!I:I, '18Codebook'!J:J),
        ""
    )
)</f>
        <v/>
      </c>
      <c r="H116" t="str">
        <f>IF(
    ISNA(_xlfn.XLOOKUP($B116, '18Codebook'!I:I, '18Codebook'!J:J)),
    _xlfn.XLOOKUP($B116, '17Codebook'!I:I, '17Codebook'!J:J),
    IF(
        TRIM(_xlfn.XLOOKUP($B116, '17Codebook'!I:I, '17Codebook'!J:J)) &lt;&gt; TRIM(_xlfn.XLOOKUP($B116, '18Codebook'!I:I, '18Codebook'!J:J)),
        _xlfn.XLOOKUP($B116, '17Codebook'!I:I, '17Codebook'!J:J),
        ""
    )
)</f>
        <v/>
      </c>
      <c r="I116" t="str">
        <f>IF(
    ISNA(_xlfn.XLOOKUP($B116, '17Codebook'!I:I, '17Codebook'!J:J)),
    _xlfn.XLOOKUP($B116, '16Codebook'!I:I, '16Codebook'!J:J),
    IF(
        TRIM(_xlfn.XLOOKUP($B116, '16Codebook'!I:I, '16Codebook'!J:J)) &lt;&gt; TRIM(_xlfn.XLOOKUP($B116, '17Codebook'!I:I, '17Codebook'!J:J)),
        _xlfn.XLOOKUP($B116, '16Codebook'!I:I, '16Codebook'!J:J),
        ""
    )
)</f>
        <v/>
      </c>
      <c r="J116" t="str">
        <f>IF(
    ISNA(_xlfn.XLOOKUP($B116, '16Codebook'!I:I, '16Codebook'!J:J)),
    _xlfn.XLOOKUP($B116, '15Codebook'!I:I, '15Codebook'!J:J),
    IF(
        TRIM(_xlfn.XLOOKUP($B116, '15Codebook'!I:I, '15Codebook'!J:J)) &lt;&gt; TRIM(_xlfn.XLOOKUP($B116, '16Codebook'!I:I, '16Codebook'!J:J)),
        _xlfn.XLOOKUP($B116, '15Codebook'!I:I, '15Codebook'!J:J),
        ""
    )
)</f>
        <v/>
      </c>
      <c r="K116" t="str">
        <f>IF(
    ISNA(_xlfn.XLOOKUP($B116, '15Codebook'!I:I, '15Codebook'!J:J)),
    _xlfn.XLOOKUP($B116, '14Codebook'!I:I, '14Codebook'!J:J),
    IF(
        TRIM(_xlfn.XLOOKUP($B116, '14Codebook'!I:I, '14Codebook'!J:J)) &lt;&gt; TRIM(_xlfn.XLOOKUP($B116, '15Codebook'!I:I, '15Codebook'!J:J)),
        _xlfn.XLOOKUP($B116, '14Codebook'!I:I, '14Codebook'!J:J),
        ""
    )
)</f>
        <v/>
      </c>
      <c r="L116" t="e">
        <f>IF(
    ISNA(_xlfn.XLOOKUP($B116, '14Codebook'!I:I, '14Codebook'!J:J)),
    _xlfn.XLOOKUP($B116, '13Codebook'!I:I, '13Codebook'!J:J),
    IF(
        TRIM(_xlfn.XLOOKUP($B116, '13Codebook'!I:I, '13Codebook'!J:J)) &lt;&gt; TRIM(_xlfn.XLOOKUP($B116, '14Codebook'!I:I, '14Codebook'!J:J)),
        _xlfn.XLOOKUP($B116, '13Codebook'!I:I, '13Codebook'!J:J),
        ""
    )
)</f>
        <v>#N/A</v>
      </c>
      <c r="M116" t="e">
        <f>IF(
    ISNA(_xlfn.XLOOKUP($B116, '13Codebook'!I:I, '13Codebook'!J:J)),
    _xlfn.XLOOKUP($B116, '12Codebook'!I:I, '12Codebook'!J:J),
    IF(
        TRIM(_xlfn.XLOOKUP($B116, '12Codebook'!I:I, '12Codebook'!J:J)) &lt;&gt; TRIM(_xlfn.XLOOKUP($B116, '13Codebook'!I:I, '13Codebook'!J:J)),
        _xlfn.XLOOKUP($B116, '12Codebook'!I:I, '12Codebook'!J:J),
        ""
    )
)</f>
        <v>#N/A</v>
      </c>
      <c r="N116" t="e">
        <f>IF(
    ISNA(_xlfn.XLOOKUP($B116, '12Codebook'!I:I, '12Codebook'!J:J)),
    _xlfn.XLOOKUP($B116, '11Codebook'!I:I, '11Codebook'!J:J),
    IF(
        TRIM(_xlfn.XLOOKUP($B116, '11Codebook'!I:I, '11Codebook'!J:J)) &lt;&gt; TRIM(_xlfn.XLOOKUP($B116, '12Codebook'!I:I, '12Codebook'!J:J)),
        _xlfn.XLOOKUP($B116, '11Codebook'!I:I, '11Codebook'!J:J),
        ""
    )
)</f>
        <v>#N/A</v>
      </c>
      <c r="O116" t="e">
        <f>IF(
    ISNA(_xlfn.XLOOKUP($B116, '11Codebook'!I:I, '11Codebook'!J:J)),
    _xlfn.XLOOKUP($B116, '10Codebook'!I:I, '10Codebook'!J:J),
    IF(
        TRIM(_xlfn.XLOOKUP($B116, '10Codebook'!I:I, '10Codebook'!J:J)) &lt;&gt; TRIM(_xlfn.XLOOKUP($B116, '11Codebook'!I:I, '11Codebook'!J:J)),
        _xlfn.XLOOKUP($B116, '10Codebook'!I:I, '10Codebook'!J:J),
        ""
    )
)</f>
        <v>#N/A</v>
      </c>
      <c r="P116" t="e">
        <f>IF(
    ISNA(_xlfn.XLOOKUP($B116, '10Codebook'!I:I, '10Codebook'!J:J)),
    _xlfn.XLOOKUP($B116, '09Codebook'!I:I, '09Codebook'!J:J),
    IF(
        TRIM(_xlfn.XLOOKUP($B116, '09Codebook'!I:I, '09Codebook'!J:J)) &lt;&gt; TRIM(_xlfn.XLOOKUP($B116, '10Codebook'!I:I, '10Codebook'!J:J)),
        _xlfn.XLOOKUP($B116, '09Codebook'!I:I, '09Codebook'!J:J),
        ""
    )
)</f>
        <v>#N/A</v>
      </c>
    </row>
    <row r="117" spans="1:16" x14ac:dyDescent="0.2">
      <c r="A117">
        <v>2021</v>
      </c>
      <c r="B117" t="s">
        <v>558</v>
      </c>
      <c r="C117" t="str">
        <f>_xlfn.XLOOKUP(B117,'21Codebook'!I:I,'21Codebook'!J:J)</f>
        <v>Excess advance premium tax credit repayment amount</v>
      </c>
      <c r="E117" t="str">
        <f>IF(_xlfn.XLOOKUP(B117, '20Codebook'!I:I,'20Codebook'!J:J)&lt;&gt;C117, _xlfn.XLOOKUP(B117, '20Codebook'!I:I,'20Codebook'!J:J),"")</f>
        <v/>
      </c>
      <c r="F117" t="str">
        <f>IF(
    ISNA(_xlfn.XLOOKUP($B117, '20Codebook'!I:I, '20Codebook'!J:J)),
    _xlfn.XLOOKUP($B117, '19Codebook'!I:I, '19Codebook'!J:J),
    IF(
        _xlfn.XLOOKUP($B117, '19Codebook'!I:I, '19Codebook'!J:J) &lt;&gt; _xlfn.XLOOKUP($B117, '20Codebook'!I:I, '20Codebook'!J:J),
        _xlfn.XLOOKUP($B117, '19Codebook'!I:I, '19Codebook'!J:J),
        ""
    )
)</f>
        <v/>
      </c>
      <c r="G117" t="str">
        <f>IF(
    ISNA(_xlfn.XLOOKUP($B117, '19Codebook'!I:I, '19Codebook'!J:J)),
    _xlfn.XLOOKUP($B117, '18Codebook'!I:I, '18Codebook'!J:J),
    IF(
        TRIM(_xlfn.XLOOKUP($B117, '18Codebook'!I:I, '18Codebook'!J:J)) &lt;&gt; TRIM(_xlfn.XLOOKUP($B117, '19Codebook'!I:I, '19Codebook'!J:J)),
        _xlfn.XLOOKUP($B117, '18Codebook'!I:I, '18Codebook'!J:J),
        ""
    )
)</f>
        <v/>
      </c>
      <c r="H117" t="str">
        <f>IF(
    ISNA(_xlfn.XLOOKUP($B117, '18Codebook'!I:I, '18Codebook'!J:J)),
    _xlfn.XLOOKUP($B117, '17Codebook'!I:I, '17Codebook'!J:J),
    IF(
        TRIM(_xlfn.XLOOKUP($B117, '17Codebook'!I:I, '17Codebook'!J:J)) &lt;&gt; TRIM(_xlfn.XLOOKUP($B117, '18Codebook'!I:I, '18Codebook'!J:J)),
        _xlfn.XLOOKUP($B117, '17Codebook'!I:I, '17Codebook'!J:J),
        ""
    )
)</f>
        <v/>
      </c>
      <c r="I117" t="str">
        <f>IF(
    ISNA(_xlfn.XLOOKUP($B117, '17Codebook'!I:I, '17Codebook'!J:J)),
    _xlfn.XLOOKUP($B117, '16Codebook'!I:I, '16Codebook'!J:J),
    IF(
        TRIM(_xlfn.XLOOKUP($B117, '16Codebook'!I:I, '16Codebook'!J:J)) &lt;&gt; TRIM(_xlfn.XLOOKUP($B117, '17Codebook'!I:I, '17Codebook'!J:J)),
        _xlfn.XLOOKUP($B117, '16Codebook'!I:I, '16Codebook'!J:J),
        ""
    )
)</f>
        <v/>
      </c>
      <c r="J117" t="str">
        <f>IF(
    ISNA(_xlfn.XLOOKUP($B117, '16Codebook'!I:I, '16Codebook'!J:J)),
    _xlfn.XLOOKUP($B117, '15Codebook'!I:I, '15Codebook'!J:J),
    IF(
        TRIM(_xlfn.XLOOKUP($B117, '15Codebook'!I:I, '15Codebook'!J:J)) &lt;&gt; TRIM(_xlfn.XLOOKUP($B117, '16Codebook'!I:I, '16Codebook'!J:J)),
        _xlfn.XLOOKUP($B117, '15Codebook'!I:I, '15Codebook'!J:J),
        ""
    )
)</f>
        <v/>
      </c>
      <c r="K117" t="str">
        <f>IF(
    ISNA(_xlfn.XLOOKUP($B117, '15Codebook'!I:I, '15Codebook'!J:J)),
    _xlfn.XLOOKUP($B117, '14Codebook'!I:I, '14Codebook'!J:J),
    IF(
        TRIM(_xlfn.XLOOKUP($B117, '14Codebook'!I:I, '14Codebook'!J:J)) &lt;&gt; TRIM(_xlfn.XLOOKUP($B117, '15Codebook'!I:I, '15Codebook'!J:J)),
        _xlfn.XLOOKUP($B117, '14Codebook'!I:I, '14Codebook'!J:J),
        ""
    )
)</f>
        <v/>
      </c>
      <c r="L117" t="e">
        <f>IF(
    ISNA(_xlfn.XLOOKUP($B117, '14Codebook'!I:I, '14Codebook'!J:J)),
    _xlfn.XLOOKUP($B117, '13Codebook'!I:I, '13Codebook'!J:J),
    IF(
        TRIM(_xlfn.XLOOKUP($B117, '13Codebook'!I:I, '13Codebook'!J:J)) &lt;&gt; TRIM(_xlfn.XLOOKUP($B117, '14Codebook'!I:I, '14Codebook'!J:J)),
        _xlfn.XLOOKUP($B117, '13Codebook'!I:I, '13Codebook'!J:J),
        ""
    )
)</f>
        <v>#N/A</v>
      </c>
      <c r="M117" t="e">
        <f>IF(
    ISNA(_xlfn.XLOOKUP($B117, '13Codebook'!I:I, '13Codebook'!J:J)),
    _xlfn.XLOOKUP($B117, '12Codebook'!I:I, '12Codebook'!J:J),
    IF(
        TRIM(_xlfn.XLOOKUP($B117, '12Codebook'!I:I, '12Codebook'!J:J)) &lt;&gt; TRIM(_xlfn.XLOOKUP($B117, '13Codebook'!I:I, '13Codebook'!J:J)),
        _xlfn.XLOOKUP($B117, '12Codebook'!I:I, '12Codebook'!J:J),
        ""
    )
)</f>
        <v>#N/A</v>
      </c>
      <c r="N117" t="e">
        <f>IF(
    ISNA(_xlfn.XLOOKUP($B117, '12Codebook'!I:I, '12Codebook'!J:J)),
    _xlfn.XLOOKUP($B117, '11Codebook'!I:I, '11Codebook'!J:J),
    IF(
        TRIM(_xlfn.XLOOKUP($B117, '11Codebook'!I:I, '11Codebook'!J:J)) &lt;&gt; TRIM(_xlfn.XLOOKUP($B117, '12Codebook'!I:I, '12Codebook'!J:J)),
        _xlfn.XLOOKUP($B117, '11Codebook'!I:I, '11Codebook'!J:J),
        ""
    )
)</f>
        <v>#N/A</v>
      </c>
      <c r="O117" t="e">
        <f>IF(
    ISNA(_xlfn.XLOOKUP($B117, '11Codebook'!I:I, '11Codebook'!J:J)),
    _xlfn.XLOOKUP($B117, '10Codebook'!I:I, '10Codebook'!J:J),
    IF(
        TRIM(_xlfn.XLOOKUP($B117, '10Codebook'!I:I, '10Codebook'!J:J)) &lt;&gt; TRIM(_xlfn.XLOOKUP($B117, '11Codebook'!I:I, '11Codebook'!J:J)),
        _xlfn.XLOOKUP($B117, '10Codebook'!I:I, '10Codebook'!J:J),
        ""
    )
)</f>
        <v>#N/A</v>
      </c>
      <c r="P117" t="e">
        <f>IF(
    ISNA(_xlfn.XLOOKUP($B117, '10Codebook'!I:I, '10Codebook'!J:J)),
    _xlfn.XLOOKUP($B117, '09Codebook'!I:I, '09Codebook'!J:J),
    IF(
        TRIM(_xlfn.XLOOKUP($B117, '09Codebook'!I:I, '09Codebook'!J:J)) &lt;&gt; TRIM(_xlfn.XLOOKUP($B117, '10Codebook'!I:I, '10Codebook'!J:J)),
        _xlfn.XLOOKUP($B117, '09Codebook'!I:I, '09Codebook'!J:J),
        ""
    )
)</f>
        <v>#N/A</v>
      </c>
    </row>
    <row r="118" spans="1:16" x14ac:dyDescent="0.2">
      <c r="A118">
        <v>2021</v>
      </c>
      <c r="B118" t="s">
        <v>559</v>
      </c>
      <c r="C118" t="str">
        <f>_xlfn.XLOOKUP(B118,'21Codebook'!I:I,'21Codebook'!J:J)</f>
        <v xml:space="preserve">Number of returns with total tax credits </v>
      </c>
      <c r="E118" t="str">
        <f>IF(_xlfn.XLOOKUP(B118, '20Codebook'!I:I,'20Codebook'!J:J)&lt;&gt;C118, _xlfn.XLOOKUP(B118, '20Codebook'!I:I,'20Codebook'!J:J),"")</f>
        <v/>
      </c>
      <c r="F118" t="str">
        <f>IF(
    ISNA(_xlfn.XLOOKUP($B118, '20Codebook'!I:I, '20Codebook'!J:J)),
    _xlfn.XLOOKUP($B118, '19Codebook'!I:I, '19Codebook'!J:J),
    IF(
        _xlfn.XLOOKUP($B118, '19Codebook'!I:I, '19Codebook'!J:J) &lt;&gt; _xlfn.XLOOKUP($B118, '20Codebook'!I:I, '20Codebook'!J:J),
        _xlfn.XLOOKUP($B118, '19Codebook'!I:I, '19Codebook'!J:J),
        ""
    )
)</f>
        <v/>
      </c>
      <c r="G118" t="str">
        <f>IF(
    ISNA(_xlfn.XLOOKUP($B118, '19Codebook'!I:I, '19Codebook'!J:J)),
    _xlfn.XLOOKUP($B118, '18Codebook'!I:I, '18Codebook'!J:J),
    IF(
        TRIM(_xlfn.XLOOKUP($B118, '18Codebook'!I:I, '18Codebook'!J:J)) &lt;&gt; TRIM(_xlfn.XLOOKUP($B118, '19Codebook'!I:I, '19Codebook'!J:J)),
        _xlfn.XLOOKUP($B118, '18Codebook'!I:I, '18Codebook'!J:J),
        ""
    )
)</f>
        <v/>
      </c>
      <c r="H118" t="str">
        <f>IF(
    ISNA(_xlfn.XLOOKUP($B118, '18Codebook'!I:I, '18Codebook'!J:J)),
    _xlfn.XLOOKUP($B118, '17Codebook'!I:I, '17Codebook'!J:J),
    IF(
        TRIM(_xlfn.XLOOKUP($B118, '17Codebook'!I:I, '17Codebook'!J:J)) &lt;&gt; TRIM(_xlfn.XLOOKUP($B118, '18Codebook'!I:I, '18Codebook'!J:J)),
        _xlfn.XLOOKUP($B118, '17Codebook'!I:I, '17Codebook'!J:J),
        ""
    )
)</f>
        <v/>
      </c>
      <c r="I118" t="str">
        <f>IF(
    ISNA(_xlfn.XLOOKUP($B118, '17Codebook'!I:I, '17Codebook'!J:J)),
    _xlfn.XLOOKUP($B118, '16Codebook'!I:I, '16Codebook'!J:J),
    IF(
        TRIM(_xlfn.XLOOKUP($B118, '16Codebook'!I:I, '16Codebook'!J:J)) &lt;&gt; TRIM(_xlfn.XLOOKUP($B118, '17Codebook'!I:I, '17Codebook'!J:J)),
        _xlfn.XLOOKUP($B118, '16Codebook'!I:I, '16Codebook'!J:J),
        ""
    )
)</f>
        <v/>
      </c>
      <c r="J118" t="str">
        <f>IF(
    ISNA(_xlfn.XLOOKUP($B118, '16Codebook'!I:I, '16Codebook'!J:J)),
    _xlfn.XLOOKUP($B118, '15Codebook'!I:I, '15Codebook'!J:J),
    IF(
        TRIM(_xlfn.XLOOKUP($B118, '15Codebook'!I:I, '15Codebook'!J:J)) &lt;&gt; TRIM(_xlfn.XLOOKUP($B118, '16Codebook'!I:I, '16Codebook'!J:J)),
        _xlfn.XLOOKUP($B118, '15Codebook'!I:I, '15Codebook'!J:J),
        ""
    )
)</f>
        <v/>
      </c>
      <c r="K118" t="str">
        <f>IF(
    ISNA(_xlfn.XLOOKUP($B118, '15Codebook'!I:I, '15Codebook'!J:J)),
    _xlfn.XLOOKUP($B118, '14Codebook'!I:I, '14Codebook'!J:J),
    IF(
        TRIM(_xlfn.XLOOKUP($B118, '14Codebook'!I:I, '14Codebook'!J:J)) &lt;&gt; TRIM(_xlfn.XLOOKUP($B118, '15Codebook'!I:I, '15Codebook'!J:J)),
        _xlfn.XLOOKUP($B118, '14Codebook'!I:I, '14Codebook'!J:J),
        ""
    )
)</f>
        <v/>
      </c>
      <c r="L118" t="str">
        <f>IF(
    ISNA(_xlfn.XLOOKUP($B118, '14Codebook'!I:I, '14Codebook'!J:J)),
    _xlfn.XLOOKUP($B118, '13Codebook'!I:I, '13Codebook'!J:J),
    IF(
        TRIM(_xlfn.XLOOKUP($B118, '13Codebook'!I:I, '13Codebook'!J:J)) &lt;&gt; TRIM(_xlfn.XLOOKUP($B118, '14Codebook'!I:I, '14Codebook'!J:J)),
        _xlfn.XLOOKUP($B118, '13Codebook'!I:I, '13Codebook'!J:J),
        ""
    )
)</f>
        <v/>
      </c>
      <c r="M118" t="str">
        <f>IF(
    ISNA(_xlfn.XLOOKUP($B118, '13Codebook'!I:I, '13Codebook'!J:J)),
    _xlfn.XLOOKUP($B118, '12Codebook'!I:I, '12Codebook'!J:J),
    IF(
        TRIM(_xlfn.XLOOKUP($B118, '12Codebook'!I:I, '12Codebook'!J:J)) &lt;&gt; TRIM(_xlfn.XLOOKUP($B118, '13Codebook'!I:I, '13Codebook'!J:J)),
        _xlfn.XLOOKUP($B118, '12Codebook'!I:I, '12Codebook'!J:J),
        ""
    )
)</f>
        <v/>
      </c>
      <c r="N118" t="str">
        <f>IF(
    ISNA(_xlfn.XLOOKUP($B118, '12Codebook'!I:I, '12Codebook'!J:J)),
    _xlfn.XLOOKUP($B118, '11Codebook'!I:I, '11Codebook'!J:J),
    IF(
        TRIM(_xlfn.XLOOKUP($B118, '11Codebook'!I:I, '11Codebook'!J:J)) &lt;&gt; TRIM(_xlfn.XLOOKUP($B118, '12Codebook'!I:I, '12Codebook'!J:J)),
        _xlfn.XLOOKUP($B118, '11Codebook'!I:I, '11Codebook'!J:J),
        ""
    )
)</f>
        <v/>
      </c>
      <c r="O118" t="str">
        <f>IF(
    ISNA(_xlfn.XLOOKUP($B118, '11Codebook'!I:I, '11Codebook'!J:J)),
    _xlfn.XLOOKUP($B118, '10Codebook'!I:I, '10Codebook'!J:J),
    IF(
        TRIM(_xlfn.XLOOKUP($B118, '10Codebook'!I:I, '10Codebook'!J:J)) &lt;&gt; TRIM(_xlfn.XLOOKUP($B118, '11Codebook'!I:I, '11Codebook'!J:J)),
        _xlfn.XLOOKUP($B118, '10Codebook'!I:I, '10Codebook'!J:J),
        ""
    )
)</f>
        <v/>
      </c>
      <c r="P118" t="str">
        <f>IF(
    ISNA(_xlfn.XLOOKUP($B118, '10Codebook'!I:I, '10Codebook'!J:J)),
    _xlfn.XLOOKUP($B118, '09Codebook'!I:I, '09Codebook'!J:J),
    IF(
        TRIM(_xlfn.XLOOKUP($B118, '09Codebook'!I:I, '09Codebook'!J:J)) &lt;&gt; TRIM(_xlfn.XLOOKUP($B118, '10Codebook'!I:I, '10Codebook'!J:J)),
        _xlfn.XLOOKUP($B118, '09Codebook'!I:I, '09Codebook'!J:J),
        ""
    )
)</f>
        <v/>
      </c>
    </row>
    <row r="119" spans="1:16" x14ac:dyDescent="0.2">
      <c r="A119">
        <v>2021</v>
      </c>
      <c r="B119" t="s">
        <v>560</v>
      </c>
      <c r="C119" t="str">
        <f>_xlfn.XLOOKUP(B119,'21Codebook'!I:I,'21Codebook'!J:J)</f>
        <v>Total tax credits amount</v>
      </c>
      <c r="E119" t="str">
        <f>IF(_xlfn.XLOOKUP(B119, '20Codebook'!I:I,'20Codebook'!J:J)&lt;&gt;C119, _xlfn.XLOOKUP(B119, '20Codebook'!I:I,'20Codebook'!J:J),"")</f>
        <v/>
      </c>
      <c r="F119" t="str">
        <f>IF(
    ISNA(_xlfn.XLOOKUP($B119, '20Codebook'!I:I, '20Codebook'!J:J)),
    _xlfn.XLOOKUP($B119, '19Codebook'!I:I, '19Codebook'!J:J),
    IF(
        _xlfn.XLOOKUP($B119, '19Codebook'!I:I, '19Codebook'!J:J) &lt;&gt; _xlfn.XLOOKUP($B119, '20Codebook'!I:I, '20Codebook'!J:J),
        _xlfn.XLOOKUP($B119, '19Codebook'!I:I, '19Codebook'!J:J),
        ""
    )
)</f>
        <v/>
      </c>
      <c r="G119" t="str">
        <f>IF(
    ISNA(_xlfn.XLOOKUP($B119, '19Codebook'!I:I, '19Codebook'!J:J)),
    _xlfn.XLOOKUP($B119, '18Codebook'!I:I, '18Codebook'!J:J),
    IF(
        TRIM(_xlfn.XLOOKUP($B119, '18Codebook'!I:I, '18Codebook'!J:J)) &lt;&gt; TRIM(_xlfn.XLOOKUP($B119, '19Codebook'!I:I, '19Codebook'!J:J)),
        _xlfn.XLOOKUP($B119, '18Codebook'!I:I, '18Codebook'!J:J),
        ""
    )
)</f>
        <v/>
      </c>
      <c r="H119" t="str">
        <f>IF(
    ISNA(_xlfn.XLOOKUP($B119, '18Codebook'!I:I, '18Codebook'!J:J)),
    _xlfn.XLOOKUP($B119, '17Codebook'!I:I, '17Codebook'!J:J),
    IF(
        TRIM(_xlfn.XLOOKUP($B119, '17Codebook'!I:I, '17Codebook'!J:J)) &lt;&gt; TRIM(_xlfn.XLOOKUP($B119, '18Codebook'!I:I, '18Codebook'!J:J)),
        _xlfn.XLOOKUP($B119, '17Codebook'!I:I, '17Codebook'!J:J),
        ""
    )
)</f>
        <v/>
      </c>
      <c r="I119" t="str">
        <f>IF(
    ISNA(_xlfn.XLOOKUP($B119, '17Codebook'!I:I, '17Codebook'!J:J)),
    _xlfn.XLOOKUP($B119, '16Codebook'!I:I, '16Codebook'!J:J),
    IF(
        TRIM(_xlfn.XLOOKUP($B119, '16Codebook'!I:I, '16Codebook'!J:J)) &lt;&gt; TRIM(_xlfn.XLOOKUP($B119, '17Codebook'!I:I, '17Codebook'!J:J)),
        _xlfn.XLOOKUP($B119, '16Codebook'!I:I, '16Codebook'!J:J),
        ""
    )
)</f>
        <v/>
      </c>
      <c r="J119" t="str">
        <f>IF(
    ISNA(_xlfn.XLOOKUP($B119, '16Codebook'!I:I, '16Codebook'!J:J)),
    _xlfn.XLOOKUP($B119, '15Codebook'!I:I, '15Codebook'!J:J),
    IF(
        TRIM(_xlfn.XLOOKUP($B119, '15Codebook'!I:I, '15Codebook'!J:J)) &lt;&gt; TRIM(_xlfn.XLOOKUP($B119, '16Codebook'!I:I, '16Codebook'!J:J)),
        _xlfn.XLOOKUP($B119, '15Codebook'!I:I, '15Codebook'!J:J),
        ""
    )
)</f>
        <v/>
      </c>
      <c r="K119" t="str">
        <f>IF(
    ISNA(_xlfn.XLOOKUP($B119, '15Codebook'!I:I, '15Codebook'!J:J)),
    _xlfn.XLOOKUP($B119, '14Codebook'!I:I, '14Codebook'!J:J),
    IF(
        TRIM(_xlfn.XLOOKUP($B119, '14Codebook'!I:I, '14Codebook'!J:J)) &lt;&gt; TRIM(_xlfn.XLOOKUP($B119, '15Codebook'!I:I, '15Codebook'!J:J)),
        _xlfn.XLOOKUP($B119, '14Codebook'!I:I, '14Codebook'!J:J),
        ""
    )
)</f>
        <v/>
      </c>
      <c r="L119" t="str">
        <f>IF(
    ISNA(_xlfn.XLOOKUP($B119, '14Codebook'!I:I, '14Codebook'!J:J)),
    _xlfn.XLOOKUP($B119, '13Codebook'!I:I, '13Codebook'!J:J),
    IF(
        TRIM(_xlfn.XLOOKUP($B119, '13Codebook'!I:I, '13Codebook'!J:J)) &lt;&gt; TRIM(_xlfn.XLOOKUP($B119, '14Codebook'!I:I, '14Codebook'!J:J)),
        _xlfn.XLOOKUP($B119, '13Codebook'!I:I, '13Codebook'!J:J),
        ""
    )
)</f>
        <v/>
      </c>
      <c r="M119" t="str">
        <f>IF(
    ISNA(_xlfn.XLOOKUP($B119, '13Codebook'!I:I, '13Codebook'!J:J)),
    _xlfn.XLOOKUP($B119, '12Codebook'!I:I, '12Codebook'!J:J),
    IF(
        TRIM(_xlfn.XLOOKUP($B119, '12Codebook'!I:I, '12Codebook'!J:J)) &lt;&gt; TRIM(_xlfn.XLOOKUP($B119, '13Codebook'!I:I, '13Codebook'!J:J)),
        _xlfn.XLOOKUP($B119, '12Codebook'!I:I, '12Codebook'!J:J),
        ""
    )
)</f>
        <v/>
      </c>
      <c r="N119" t="str">
        <f>IF(
    ISNA(_xlfn.XLOOKUP($B119, '12Codebook'!I:I, '12Codebook'!J:J)),
    _xlfn.XLOOKUP($B119, '11Codebook'!I:I, '11Codebook'!J:J),
    IF(
        TRIM(_xlfn.XLOOKUP($B119, '11Codebook'!I:I, '11Codebook'!J:J)) &lt;&gt; TRIM(_xlfn.XLOOKUP($B119, '12Codebook'!I:I, '12Codebook'!J:J)),
        _xlfn.XLOOKUP($B119, '11Codebook'!I:I, '11Codebook'!J:J),
        ""
    )
)</f>
        <v/>
      </c>
      <c r="O119" t="str">
        <f>IF(
    ISNA(_xlfn.XLOOKUP($B119, '11Codebook'!I:I, '11Codebook'!J:J)),
    _xlfn.XLOOKUP($B119, '10Codebook'!I:I, '10Codebook'!J:J),
    IF(
        TRIM(_xlfn.XLOOKUP($B119, '10Codebook'!I:I, '10Codebook'!J:J)) &lt;&gt; TRIM(_xlfn.XLOOKUP($B119, '11Codebook'!I:I, '11Codebook'!J:J)),
        _xlfn.XLOOKUP($B119, '10Codebook'!I:I, '10Codebook'!J:J),
        ""
    )
)</f>
        <v/>
      </c>
      <c r="P119" t="str">
        <f>IF(
    ISNA(_xlfn.XLOOKUP($B119, '10Codebook'!I:I, '10Codebook'!J:J)),
    _xlfn.XLOOKUP($B119, '09Codebook'!I:I, '09Codebook'!J:J),
    IF(
        TRIM(_xlfn.XLOOKUP($B119, '09Codebook'!I:I, '09Codebook'!J:J)) &lt;&gt; TRIM(_xlfn.XLOOKUP($B119, '10Codebook'!I:I, '10Codebook'!J:J)),
        _xlfn.XLOOKUP($B119, '09Codebook'!I:I, '09Codebook'!J:J),
        ""
    )
)</f>
        <v/>
      </c>
    </row>
    <row r="120" spans="1:16" x14ac:dyDescent="0.2">
      <c r="A120">
        <v>2021</v>
      </c>
      <c r="B120" t="s">
        <v>561</v>
      </c>
      <c r="C120" t="str">
        <f>_xlfn.XLOOKUP(B120,'21Codebook'!I:I,'21Codebook'!J:J)</f>
        <v>Number of returns with foreign tax credit</v>
      </c>
      <c r="E120" t="str">
        <f>IF(_xlfn.XLOOKUP(B120, '20Codebook'!I:I,'20Codebook'!J:J)&lt;&gt;C120, _xlfn.XLOOKUP(B120, '20Codebook'!I:I,'20Codebook'!J:J),"")</f>
        <v/>
      </c>
      <c r="F120" t="str">
        <f>IF(
    ISNA(_xlfn.XLOOKUP($B120, '20Codebook'!I:I, '20Codebook'!J:J)),
    _xlfn.XLOOKUP($B120, '19Codebook'!I:I, '19Codebook'!J:J),
    IF(
        _xlfn.XLOOKUP($B120, '19Codebook'!I:I, '19Codebook'!J:J) &lt;&gt; _xlfn.XLOOKUP($B120, '20Codebook'!I:I, '20Codebook'!J:J),
        _xlfn.XLOOKUP($B120, '19Codebook'!I:I, '19Codebook'!J:J),
        ""
    )
)</f>
        <v/>
      </c>
      <c r="G120" t="str">
        <f>IF(
    ISNA(_xlfn.XLOOKUP($B120, '19Codebook'!I:I, '19Codebook'!J:J)),
    _xlfn.XLOOKUP($B120, '18Codebook'!I:I, '18Codebook'!J:J),
    IF(
        TRIM(_xlfn.XLOOKUP($B120, '18Codebook'!I:I, '18Codebook'!J:J)) &lt;&gt; TRIM(_xlfn.XLOOKUP($B120, '19Codebook'!I:I, '19Codebook'!J:J)),
        _xlfn.XLOOKUP($B120, '18Codebook'!I:I, '18Codebook'!J:J),
        ""
    )
)</f>
        <v/>
      </c>
      <c r="H120" t="str">
        <f>IF(
    ISNA(_xlfn.XLOOKUP($B120, '18Codebook'!I:I, '18Codebook'!J:J)),
    _xlfn.XLOOKUP($B120, '17Codebook'!I:I, '17Codebook'!J:J),
    IF(
        TRIM(_xlfn.XLOOKUP($B120, '17Codebook'!I:I, '17Codebook'!J:J)) &lt;&gt; TRIM(_xlfn.XLOOKUP($B120, '18Codebook'!I:I, '18Codebook'!J:J)),
        _xlfn.XLOOKUP($B120, '17Codebook'!I:I, '17Codebook'!J:J),
        ""
    )
)</f>
        <v/>
      </c>
      <c r="I120" t="str">
        <f>IF(
    ISNA(_xlfn.XLOOKUP($B120, '17Codebook'!I:I, '17Codebook'!J:J)),
    _xlfn.XLOOKUP($B120, '16Codebook'!I:I, '16Codebook'!J:J),
    IF(
        TRIM(_xlfn.XLOOKUP($B120, '16Codebook'!I:I, '16Codebook'!J:J)) &lt;&gt; TRIM(_xlfn.XLOOKUP($B120, '17Codebook'!I:I, '17Codebook'!J:J)),
        _xlfn.XLOOKUP($B120, '16Codebook'!I:I, '16Codebook'!J:J),
        ""
    )
)</f>
        <v/>
      </c>
      <c r="J120" t="str">
        <f>IF(
    ISNA(_xlfn.XLOOKUP($B120, '16Codebook'!I:I, '16Codebook'!J:J)),
    _xlfn.XLOOKUP($B120, '15Codebook'!I:I, '15Codebook'!J:J),
    IF(
        TRIM(_xlfn.XLOOKUP($B120, '15Codebook'!I:I, '15Codebook'!J:J)) &lt;&gt; TRIM(_xlfn.XLOOKUP($B120, '16Codebook'!I:I, '16Codebook'!J:J)),
        _xlfn.XLOOKUP($B120, '15Codebook'!I:I, '15Codebook'!J:J),
        ""
    )
)</f>
        <v/>
      </c>
      <c r="K120" t="str">
        <f>IF(
    ISNA(_xlfn.XLOOKUP($B120, '15Codebook'!I:I, '15Codebook'!J:J)),
    _xlfn.XLOOKUP($B120, '14Codebook'!I:I, '14Codebook'!J:J),
    IF(
        TRIM(_xlfn.XLOOKUP($B120, '14Codebook'!I:I, '14Codebook'!J:J)) &lt;&gt; TRIM(_xlfn.XLOOKUP($B120, '15Codebook'!I:I, '15Codebook'!J:J)),
        _xlfn.XLOOKUP($B120, '14Codebook'!I:I, '14Codebook'!J:J),
        ""
    )
)</f>
        <v/>
      </c>
      <c r="L120" t="str">
        <f>IF(
    ISNA(_xlfn.XLOOKUP($B120, '14Codebook'!I:I, '14Codebook'!J:J)),
    _xlfn.XLOOKUP($B120, '13Codebook'!I:I, '13Codebook'!J:J),
    IF(
        TRIM(_xlfn.XLOOKUP($B120, '13Codebook'!I:I, '13Codebook'!J:J)) &lt;&gt; TRIM(_xlfn.XLOOKUP($B120, '14Codebook'!I:I, '14Codebook'!J:J)),
        _xlfn.XLOOKUP($B120, '13Codebook'!I:I, '13Codebook'!J:J),
        ""
    )
)</f>
        <v/>
      </c>
      <c r="M120" t="e">
        <f>IF(
    ISNA(_xlfn.XLOOKUP($B120, '13Codebook'!I:I, '13Codebook'!J:J)),
    _xlfn.XLOOKUP($B120, '12Codebook'!I:I, '12Codebook'!J:J),
    IF(
        TRIM(_xlfn.XLOOKUP($B120, '12Codebook'!I:I, '12Codebook'!J:J)) &lt;&gt; TRIM(_xlfn.XLOOKUP($B120, '13Codebook'!I:I, '13Codebook'!J:J)),
        _xlfn.XLOOKUP($B120, '12Codebook'!I:I, '12Codebook'!J:J),
        ""
    )
)</f>
        <v>#N/A</v>
      </c>
      <c r="N120" t="e">
        <f>IF(
    ISNA(_xlfn.XLOOKUP($B120, '12Codebook'!I:I, '12Codebook'!J:J)),
    _xlfn.XLOOKUP($B120, '11Codebook'!I:I, '11Codebook'!J:J),
    IF(
        TRIM(_xlfn.XLOOKUP($B120, '11Codebook'!I:I, '11Codebook'!J:J)) &lt;&gt; TRIM(_xlfn.XLOOKUP($B120, '12Codebook'!I:I, '12Codebook'!J:J)),
        _xlfn.XLOOKUP($B120, '11Codebook'!I:I, '11Codebook'!J:J),
        ""
    )
)</f>
        <v>#N/A</v>
      </c>
      <c r="O120" t="e">
        <f>IF(
    ISNA(_xlfn.XLOOKUP($B120, '11Codebook'!I:I, '11Codebook'!J:J)),
    _xlfn.XLOOKUP($B120, '10Codebook'!I:I, '10Codebook'!J:J),
    IF(
        TRIM(_xlfn.XLOOKUP($B120, '10Codebook'!I:I, '10Codebook'!J:J)) &lt;&gt; TRIM(_xlfn.XLOOKUP($B120, '11Codebook'!I:I, '11Codebook'!J:J)),
        _xlfn.XLOOKUP($B120, '10Codebook'!I:I, '10Codebook'!J:J),
        ""
    )
)</f>
        <v>#N/A</v>
      </c>
      <c r="P120" t="e">
        <f>IF(
    ISNA(_xlfn.XLOOKUP($B120, '10Codebook'!I:I, '10Codebook'!J:J)),
    _xlfn.XLOOKUP($B120, '09Codebook'!I:I, '09Codebook'!J:J),
    IF(
        TRIM(_xlfn.XLOOKUP($B120, '09Codebook'!I:I, '09Codebook'!J:J)) &lt;&gt; TRIM(_xlfn.XLOOKUP($B120, '10Codebook'!I:I, '10Codebook'!J:J)),
        _xlfn.XLOOKUP($B120, '09Codebook'!I:I, '09Codebook'!J:J),
        ""
    )
)</f>
        <v>#N/A</v>
      </c>
    </row>
    <row r="121" spans="1:16" x14ac:dyDescent="0.2">
      <c r="A121">
        <v>2021</v>
      </c>
      <c r="B121" t="s">
        <v>562</v>
      </c>
      <c r="C121" t="str">
        <f>_xlfn.XLOOKUP(B121,'21Codebook'!I:I,'21Codebook'!J:J)</f>
        <v>Foreign tax credit amount</v>
      </c>
      <c r="E121" t="str">
        <f>IF(_xlfn.XLOOKUP(B121, '20Codebook'!I:I,'20Codebook'!J:J)&lt;&gt;C121, _xlfn.XLOOKUP(B121, '20Codebook'!I:I,'20Codebook'!J:J),"")</f>
        <v/>
      </c>
      <c r="F121" t="str">
        <f>IF(
    ISNA(_xlfn.XLOOKUP($B121, '20Codebook'!I:I, '20Codebook'!J:J)),
    _xlfn.XLOOKUP($B121, '19Codebook'!I:I, '19Codebook'!J:J),
    IF(
        _xlfn.XLOOKUP($B121, '19Codebook'!I:I, '19Codebook'!J:J) &lt;&gt; _xlfn.XLOOKUP($B121, '20Codebook'!I:I, '20Codebook'!J:J),
        _xlfn.XLOOKUP($B121, '19Codebook'!I:I, '19Codebook'!J:J),
        ""
    )
)</f>
        <v/>
      </c>
      <c r="G121" t="str">
        <f>IF(
    ISNA(_xlfn.XLOOKUP($B121, '19Codebook'!I:I, '19Codebook'!J:J)),
    _xlfn.XLOOKUP($B121, '18Codebook'!I:I, '18Codebook'!J:J),
    IF(
        TRIM(_xlfn.XLOOKUP($B121, '18Codebook'!I:I, '18Codebook'!J:J)) &lt;&gt; TRIM(_xlfn.XLOOKUP($B121, '19Codebook'!I:I, '19Codebook'!J:J)),
        _xlfn.XLOOKUP($B121, '18Codebook'!I:I, '18Codebook'!J:J),
        ""
    )
)</f>
        <v/>
      </c>
      <c r="H121" t="str">
        <f>IF(
    ISNA(_xlfn.XLOOKUP($B121, '18Codebook'!I:I, '18Codebook'!J:J)),
    _xlfn.XLOOKUP($B121, '17Codebook'!I:I, '17Codebook'!J:J),
    IF(
        TRIM(_xlfn.XLOOKUP($B121, '17Codebook'!I:I, '17Codebook'!J:J)) &lt;&gt; TRIM(_xlfn.XLOOKUP($B121, '18Codebook'!I:I, '18Codebook'!J:J)),
        _xlfn.XLOOKUP($B121, '17Codebook'!I:I, '17Codebook'!J:J),
        ""
    )
)</f>
        <v/>
      </c>
      <c r="I121" t="str">
        <f>IF(
    ISNA(_xlfn.XLOOKUP($B121, '17Codebook'!I:I, '17Codebook'!J:J)),
    _xlfn.XLOOKUP($B121, '16Codebook'!I:I, '16Codebook'!J:J),
    IF(
        TRIM(_xlfn.XLOOKUP($B121, '16Codebook'!I:I, '16Codebook'!J:J)) &lt;&gt; TRIM(_xlfn.XLOOKUP($B121, '17Codebook'!I:I, '17Codebook'!J:J)),
        _xlfn.XLOOKUP($B121, '16Codebook'!I:I, '16Codebook'!J:J),
        ""
    )
)</f>
        <v/>
      </c>
      <c r="J121" t="str">
        <f>IF(
    ISNA(_xlfn.XLOOKUP($B121, '16Codebook'!I:I, '16Codebook'!J:J)),
    _xlfn.XLOOKUP($B121, '15Codebook'!I:I, '15Codebook'!J:J),
    IF(
        TRIM(_xlfn.XLOOKUP($B121, '15Codebook'!I:I, '15Codebook'!J:J)) &lt;&gt; TRIM(_xlfn.XLOOKUP($B121, '16Codebook'!I:I, '16Codebook'!J:J)),
        _xlfn.XLOOKUP($B121, '15Codebook'!I:I, '15Codebook'!J:J),
        ""
    )
)</f>
        <v/>
      </c>
      <c r="K121" t="str">
        <f>IF(
    ISNA(_xlfn.XLOOKUP($B121, '15Codebook'!I:I, '15Codebook'!J:J)),
    _xlfn.XLOOKUP($B121, '14Codebook'!I:I, '14Codebook'!J:J),
    IF(
        TRIM(_xlfn.XLOOKUP($B121, '14Codebook'!I:I, '14Codebook'!J:J)) &lt;&gt; TRIM(_xlfn.XLOOKUP($B121, '15Codebook'!I:I, '15Codebook'!J:J)),
        _xlfn.XLOOKUP($B121, '14Codebook'!I:I, '14Codebook'!J:J),
        ""
    )
)</f>
        <v/>
      </c>
      <c r="L121" t="str">
        <f>IF(
    ISNA(_xlfn.XLOOKUP($B121, '14Codebook'!I:I, '14Codebook'!J:J)),
    _xlfn.XLOOKUP($B121, '13Codebook'!I:I, '13Codebook'!J:J),
    IF(
        TRIM(_xlfn.XLOOKUP($B121, '13Codebook'!I:I, '13Codebook'!J:J)) &lt;&gt; TRIM(_xlfn.XLOOKUP($B121, '14Codebook'!I:I, '14Codebook'!J:J)),
        _xlfn.XLOOKUP($B121, '13Codebook'!I:I, '13Codebook'!J:J),
        ""
    )
)</f>
        <v/>
      </c>
      <c r="M121" t="e">
        <f>IF(
    ISNA(_xlfn.XLOOKUP($B121, '13Codebook'!I:I, '13Codebook'!J:J)),
    _xlfn.XLOOKUP($B121, '12Codebook'!I:I, '12Codebook'!J:J),
    IF(
        TRIM(_xlfn.XLOOKUP($B121, '12Codebook'!I:I, '12Codebook'!J:J)) &lt;&gt; TRIM(_xlfn.XLOOKUP($B121, '13Codebook'!I:I, '13Codebook'!J:J)),
        _xlfn.XLOOKUP($B121, '12Codebook'!I:I, '12Codebook'!J:J),
        ""
    )
)</f>
        <v>#N/A</v>
      </c>
      <c r="N121" t="e">
        <f>IF(
    ISNA(_xlfn.XLOOKUP($B121, '12Codebook'!I:I, '12Codebook'!J:J)),
    _xlfn.XLOOKUP($B121, '11Codebook'!I:I, '11Codebook'!J:J),
    IF(
        TRIM(_xlfn.XLOOKUP($B121, '11Codebook'!I:I, '11Codebook'!J:J)) &lt;&gt; TRIM(_xlfn.XLOOKUP($B121, '12Codebook'!I:I, '12Codebook'!J:J)),
        _xlfn.XLOOKUP($B121, '11Codebook'!I:I, '11Codebook'!J:J),
        ""
    )
)</f>
        <v>#N/A</v>
      </c>
      <c r="O121" t="e">
        <f>IF(
    ISNA(_xlfn.XLOOKUP($B121, '11Codebook'!I:I, '11Codebook'!J:J)),
    _xlfn.XLOOKUP($B121, '10Codebook'!I:I, '10Codebook'!J:J),
    IF(
        TRIM(_xlfn.XLOOKUP($B121, '10Codebook'!I:I, '10Codebook'!J:J)) &lt;&gt; TRIM(_xlfn.XLOOKUP($B121, '11Codebook'!I:I, '11Codebook'!J:J)),
        _xlfn.XLOOKUP($B121, '10Codebook'!I:I, '10Codebook'!J:J),
        ""
    )
)</f>
        <v>#N/A</v>
      </c>
      <c r="P121" t="e">
        <f>IF(
    ISNA(_xlfn.XLOOKUP($B121, '10Codebook'!I:I, '10Codebook'!J:J)),
    _xlfn.XLOOKUP($B121, '09Codebook'!I:I, '09Codebook'!J:J),
    IF(
        TRIM(_xlfn.XLOOKUP($B121, '09Codebook'!I:I, '09Codebook'!J:J)) &lt;&gt; TRIM(_xlfn.XLOOKUP($B121, '10Codebook'!I:I, '10Codebook'!J:J)),
        _xlfn.XLOOKUP($B121, '09Codebook'!I:I, '09Codebook'!J:J),
        ""
    )
)</f>
        <v>#N/A</v>
      </c>
    </row>
    <row r="122" spans="1:16" x14ac:dyDescent="0.2">
      <c r="A122">
        <v>2021</v>
      </c>
      <c r="B122" t="s">
        <v>563</v>
      </c>
      <c r="C122" t="str">
        <f>_xlfn.XLOOKUP(B122,'21Codebook'!I:I,'21Codebook'!J:J)</f>
        <v>Number of returns with child and dependent care credit</v>
      </c>
      <c r="E122" t="str">
        <f>IF(_xlfn.XLOOKUP(B122, '20Codebook'!I:I,'20Codebook'!J:J)&lt;&gt;C122, _xlfn.XLOOKUP(B122, '20Codebook'!I:I,'20Codebook'!J:J),"")</f>
        <v/>
      </c>
      <c r="F122" t="str">
        <f>IF(
    ISNA(_xlfn.XLOOKUP($B122, '20Codebook'!I:I, '20Codebook'!J:J)),
    _xlfn.XLOOKUP($B122, '19Codebook'!I:I, '19Codebook'!J:J),
    IF(
        _xlfn.XLOOKUP($B122, '19Codebook'!I:I, '19Codebook'!J:J) &lt;&gt; _xlfn.XLOOKUP($B122, '20Codebook'!I:I, '20Codebook'!J:J),
        _xlfn.XLOOKUP($B122, '19Codebook'!I:I, '19Codebook'!J:J),
        ""
    )
)</f>
        <v/>
      </c>
      <c r="G122" t="str">
        <f>IF(
    ISNA(_xlfn.XLOOKUP($B122, '19Codebook'!I:I, '19Codebook'!J:J)),
    _xlfn.XLOOKUP($B122, '18Codebook'!I:I, '18Codebook'!J:J),
    IF(
        TRIM(_xlfn.XLOOKUP($B122, '18Codebook'!I:I, '18Codebook'!J:J)) &lt;&gt; TRIM(_xlfn.XLOOKUP($B122, '19Codebook'!I:I, '19Codebook'!J:J)),
        _xlfn.XLOOKUP($B122, '18Codebook'!I:I, '18Codebook'!J:J),
        ""
    )
)</f>
        <v/>
      </c>
      <c r="H122" t="str">
        <f>IF(
    ISNA(_xlfn.XLOOKUP($B122, '18Codebook'!I:I, '18Codebook'!J:J)),
    _xlfn.XLOOKUP($B122, '17Codebook'!I:I, '17Codebook'!J:J),
    IF(
        TRIM(_xlfn.XLOOKUP($B122, '17Codebook'!I:I, '17Codebook'!J:J)) &lt;&gt; TRIM(_xlfn.XLOOKUP($B122, '18Codebook'!I:I, '18Codebook'!J:J)),
        _xlfn.XLOOKUP($B122, '17Codebook'!I:I, '17Codebook'!J:J),
        ""
    )
)</f>
        <v/>
      </c>
      <c r="I122" t="str">
        <f>IF(
    ISNA(_xlfn.XLOOKUP($B122, '17Codebook'!I:I, '17Codebook'!J:J)),
    _xlfn.XLOOKUP($B122, '16Codebook'!I:I, '16Codebook'!J:J),
    IF(
        TRIM(_xlfn.XLOOKUP($B122, '16Codebook'!I:I, '16Codebook'!J:J)) &lt;&gt; TRIM(_xlfn.XLOOKUP($B122, '17Codebook'!I:I, '17Codebook'!J:J)),
        _xlfn.XLOOKUP($B122, '16Codebook'!I:I, '16Codebook'!J:J),
        ""
    )
)</f>
        <v/>
      </c>
      <c r="J122" t="str">
        <f>IF(
    ISNA(_xlfn.XLOOKUP($B122, '16Codebook'!I:I, '16Codebook'!J:J)),
    _xlfn.XLOOKUP($B122, '15Codebook'!I:I, '15Codebook'!J:J),
    IF(
        TRIM(_xlfn.XLOOKUP($B122, '15Codebook'!I:I, '15Codebook'!J:J)) &lt;&gt; TRIM(_xlfn.XLOOKUP($B122, '16Codebook'!I:I, '16Codebook'!J:J)),
        _xlfn.XLOOKUP($B122, '15Codebook'!I:I, '15Codebook'!J:J),
        ""
    )
)</f>
        <v/>
      </c>
      <c r="K122" t="str">
        <f>IF(
    ISNA(_xlfn.XLOOKUP($B122, '15Codebook'!I:I, '15Codebook'!J:J)),
    _xlfn.XLOOKUP($B122, '14Codebook'!I:I, '14Codebook'!J:J),
    IF(
        TRIM(_xlfn.XLOOKUP($B122, '14Codebook'!I:I, '14Codebook'!J:J)) &lt;&gt; TRIM(_xlfn.XLOOKUP($B122, '15Codebook'!I:I, '15Codebook'!J:J)),
        _xlfn.XLOOKUP($B122, '14Codebook'!I:I, '14Codebook'!J:J),
        ""
    )
)</f>
        <v/>
      </c>
      <c r="L122" t="str">
        <f>IF(
    ISNA(_xlfn.XLOOKUP($B122, '14Codebook'!I:I, '14Codebook'!J:J)),
    _xlfn.XLOOKUP($B122, '13Codebook'!I:I, '13Codebook'!J:J),
    IF(
        TRIM(_xlfn.XLOOKUP($B122, '13Codebook'!I:I, '13Codebook'!J:J)) &lt;&gt; TRIM(_xlfn.XLOOKUP($B122, '14Codebook'!I:I, '14Codebook'!J:J)),
        _xlfn.XLOOKUP($B122, '13Codebook'!I:I, '13Codebook'!J:J),
        ""
    )
)</f>
        <v/>
      </c>
      <c r="M122" t="str">
        <f>IF(
    ISNA(_xlfn.XLOOKUP($B122, '13Codebook'!I:I, '13Codebook'!J:J)),
    _xlfn.XLOOKUP($B122, '12Codebook'!I:I, '12Codebook'!J:J),
    IF(
        TRIM(_xlfn.XLOOKUP($B122, '12Codebook'!I:I, '12Codebook'!J:J)) &lt;&gt; TRIM(_xlfn.XLOOKUP($B122, '13Codebook'!I:I, '13Codebook'!J:J)),
        _xlfn.XLOOKUP($B122, '12Codebook'!I:I, '12Codebook'!J:J),
        ""
    )
)</f>
        <v/>
      </c>
      <c r="N122" t="str">
        <f>IF(
    ISNA(_xlfn.XLOOKUP($B122, '12Codebook'!I:I, '12Codebook'!J:J)),
    _xlfn.XLOOKUP($B122, '11Codebook'!I:I, '11Codebook'!J:J),
    IF(
        TRIM(_xlfn.XLOOKUP($B122, '11Codebook'!I:I, '11Codebook'!J:J)) &lt;&gt; TRIM(_xlfn.XLOOKUP($B122, '12Codebook'!I:I, '12Codebook'!J:J)),
        _xlfn.XLOOKUP($B122, '11Codebook'!I:I, '11Codebook'!J:J),
        ""
    )
)</f>
        <v/>
      </c>
      <c r="O122" t="str">
        <f>IF(
    ISNA(_xlfn.XLOOKUP($B122, '11Codebook'!I:I, '11Codebook'!J:J)),
    _xlfn.XLOOKUP($B122, '10Codebook'!I:I, '10Codebook'!J:J),
    IF(
        TRIM(_xlfn.XLOOKUP($B122, '10Codebook'!I:I, '10Codebook'!J:J)) &lt;&gt; TRIM(_xlfn.XLOOKUP($B122, '11Codebook'!I:I, '11Codebook'!J:J)),
        _xlfn.XLOOKUP($B122, '10Codebook'!I:I, '10Codebook'!J:J),
        ""
    )
)</f>
        <v/>
      </c>
      <c r="P122" t="str">
        <f>IF(
    ISNA(_xlfn.XLOOKUP($B122, '10Codebook'!I:I, '10Codebook'!J:J)),
    _xlfn.XLOOKUP($B122, '09Codebook'!I:I, '09Codebook'!J:J),
    IF(
        TRIM(_xlfn.XLOOKUP($B122, '09Codebook'!I:I, '09Codebook'!J:J)) &lt;&gt; TRIM(_xlfn.XLOOKUP($B122, '10Codebook'!I:I, '10Codebook'!J:J)),
        _xlfn.XLOOKUP($B122, '09Codebook'!I:I, '09Codebook'!J:J),
        ""
    )
)</f>
        <v/>
      </c>
    </row>
    <row r="123" spans="1:16" x14ac:dyDescent="0.2">
      <c r="A123">
        <v>2021</v>
      </c>
      <c r="B123" t="s">
        <v>564</v>
      </c>
      <c r="C123" t="str">
        <f>_xlfn.XLOOKUP(B123,'21Codebook'!I:I,'21Codebook'!J:J)</f>
        <v>Child and dependent care credit amount</v>
      </c>
      <c r="E123" t="str">
        <f>IF(_xlfn.XLOOKUP(B123, '20Codebook'!I:I,'20Codebook'!J:J)&lt;&gt;C123, _xlfn.XLOOKUP(B123, '20Codebook'!I:I,'20Codebook'!J:J),"")</f>
        <v/>
      </c>
      <c r="F123" t="str">
        <f>IF(
    ISNA(_xlfn.XLOOKUP($B123, '20Codebook'!I:I, '20Codebook'!J:J)),
    _xlfn.XLOOKUP($B123, '19Codebook'!I:I, '19Codebook'!J:J),
    IF(
        _xlfn.XLOOKUP($B123, '19Codebook'!I:I, '19Codebook'!J:J) &lt;&gt; _xlfn.XLOOKUP($B123, '20Codebook'!I:I, '20Codebook'!J:J),
        _xlfn.XLOOKUP($B123, '19Codebook'!I:I, '19Codebook'!J:J),
        ""
    )
)</f>
        <v/>
      </c>
      <c r="G123" t="str">
        <f>IF(
    ISNA(_xlfn.XLOOKUP($B123, '19Codebook'!I:I, '19Codebook'!J:J)),
    _xlfn.XLOOKUP($B123, '18Codebook'!I:I, '18Codebook'!J:J),
    IF(
        TRIM(_xlfn.XLOOKUP($B123, '18Codebook'!I:I, '18Codebook'!J:J)) &lt;&gt; TRIM(_xlfn.XLOOKUP($B123, '19Codebook'!I:I, '19Codebook'!J:J)),
        _xlfn.XLOOKUP($B123, '18Codebook'!I:I, '18Codebook'!J:J),
        ""
    )
)</f>
        <v/>
      </c>
      <c r="H123" t="str">
        <f>IF(
    ISNA(_xlfn.XLOOKUP($B123, '18Codebook'!I:I, '18Codebook'!J:J)),
    _xlfn.XLOOKUP($B123, '17Codebook'!I:I, '17Codebook'!J:J),
    IF(
        TRIM(_xlfn.XLOOKUP($B123, '17Codebook'!I:I, '17Codebook'!J:J)) &lt;&gt; TRIM(_xlfn.XLOOKUP($B123, '18Codebook'!I:I, '18Codebook'!J:J)),
        _xlfn.XLOOKUP($B123, '17Codebook'!I:I, '17Codebook'!J:J),
        ""
    )
)</f>
        <v/>
      </c>
      <c r="I123" t="str">
        <f>IF(
    ISNA(_xlfn.XLOOKUP($B123, '17Codebook'!I:I, '17Codebook'!J:J)),
    _xlfn.XLOOKUP($B123, '16Codebook'!I:I, '16Codebook'!J:J),
    IF(
        TRIM(_xlfn.XLOOKUP($B123, '16Codebook'!I:I, '16Codebook'!J:J)) &lt;&gt; TRIM(_xlfn.XLOOKUP($B123, '17Codebook'!I:I, '17Codebook'!J:J)),
        _xlfn.XLOOKUP($B123, '16Codebook'!I:I, '16Codebook'!J:J),
        ""
    )
)</f>
        <v/>
      </c>
      <c r="J123" t="str">
        <f>IF(
    ISNA(_xlfn.XLOOKUP($B123, '16Codebook'!I:I, '16Codebook'!J:J)),
    _xlfn.XLOOKUP($B123, '15Codebook'!I:I, '15Codebook'!J:J),
    IF(
        TRIM(_xlfn.XLOOKUP($B123, '15Codebook'!I:I, '15Codebook'!J:J)) &lt;&gt; TRIM(_xlfn.XLOOKUP($B123, '16Codebook'!I:I, '16Codebook'!J:J)),
        _xlfn.XLOOKUP($B123, '15Codebook'!I:I, '15Codebook'!J:J),
        ""
    )
)</f>
        <v/>
      </c>
      <c r="K123" t="str">
        <f>IF(
    ISNA(_xlfn.XLOOKUP($B123, '15Codebook'!I:I, '15Codebook'!J:J)),
    _xlfn.XLOOKUP($B123, '14Codebook'!I:I, '14Codebook'!J:J),
    IF(
        TRIM(_xlfn.XLOOKUP($B123, '14Codebook'!I:I, '14Codebook'!J:J)) &lt;&gt; TRIM(_xlfn.XLOOKUP($B123, '15Codebook'!I:I, '15Codebook'!J:J)),
        _xlfn.XLOOKUP($B123, '14Codebook'!I:I, '14Codebook'!J:J),
        ""
    )
)</f>
        <v/>
      </c>
      <c r="L123" t="str">
        <f>IF(
    ISNA(_xlfn.XLOOKUP($B123, '14Codebook'!I:I, '14Codebook'!J:J)),
    _xlfn.XLOOKUP($B123, '13Codebook'!I:I, '13Codebook'!J:J),
    IF(
        TRIM(_xlfn.XLOOKUP($B123, '13Codebook'!I:I, '13Codebook'!J:J)) &lt;&gt; TRIM(_xlfn.XLOOKUP($B123, '14Codebook'!I:I, '14Codebook'!J:J)),
        _xlfn.XLOOKUP($B123, '13Codebook'!I:I, '13Codebook'!J:J),
        ""
    )
)</f>
        <v/>
      </c>
      <c r="M123" t="str">
        <f>IF(
    ISNA(_xlfn.XLOOKUP($B123, '13Codebook'!I:I, '13Codebook'!J:J)),
    _xlfn.XLOOKUP($B123, '12Codebook'!I:I, '12Codebook'!J:J),
    IF(
        TRIM(_xlfn.XLOOKUP($B123, '12Codebook'!I:I, '12Codebook'!J:J)) &lt;&gt; TRIM(_xlfn.XLOOKUP($B123, '13Codebook'!I:I, '13Codebook'!J:J)),
        _xlfn.XLOOKUP($B123, '12Codebook'!I:I, '12Codebook'!J:J),
        ""
    )
)</f>
        <v/>
      </c>
      <c r="N123" t="str">
        <f>IF(
    ISNA(_xlfn.XLOOKUP($B123, '12Codebook'!I:I, '12Codebook'!J:J)),
    _xlfn.XLOOKUP($B123, '11Codebook'!I:I, '11Codebook'!J:J),
    IF(
        TRIM(_xlfn.XLOOKUP($B123, '11Codebook'!I:I, '11Codebook'!J:J)) &lt;&gt; TRIM(_xlfn.XLOOKUP($B123, '12Codebook'!I:I, '12Codebook'!J:J)),
        _xlfn.XLOOKUP($B123, '11Codebook'!I:I, '11Codebook'!J:J),
        ""
    )
)</f>
        <v/>
      </c>
      <c r="O123" t="str">
        <f>IF(
    ISNA(_xlfn.XLOOKUP($B123, '11Codebook'!I:I, '11Codebook'!J:J)),
    _xlfn.XLOOKUP($B123, '10Codebook'!I:I, '10Codebook'!J:J),
    IF(
        TRIM(_xlfn.XLOOKUP($B123, '10Codebook'!I:I, '10Codebook'!J:J)) &lt;&gt; TRIM(_xlfn.XLOOKUP($B123, '11Codebook'!I:I, '11Codebook'!J:J)),
        _xlfn.XLOOKUP($B123, '10Codebook'!I:I, '10Codebook'!J:J),
        ""
    )
)</f>
        <v/>
      </c>
      <c r="P123" t="str">
        <f>IF(
    ISNA(_xlfn.XLOOKUP($B123, '10Codebook'!I:I, '10Codebook'!J:J)),
    _xlfn.XLOOKUP($B123, '09Codebook'!I:I, '09Codebook'!J:J),
    IF(
        TRIM(_xlfn.XLOOKUP($B123, '09Codebook'!I:I, '09Codebook'!J:J)) &lt;&gt; TRIM(_xlfn.XLOOKUP($B123, '10Codebook'!I:I, '10Codebook'!J:J)),
        _xlfn.XLOOKUP($B123, '09Codebook'!I:I, '09Codebook'!J:J),
        ""
    )
)</f>
        <v/>
      </c>
    </row>
    <row r="124" spans="1:16" x14ac:dyDescent="0.2">
      <c r="A124">
        <v>2021</v>
      </c>
      <c r="B124" t="s">
        <v>565</v>
      </c>
      <c r="C124" t="str">
        <f>_xlfn.XLOOKUP(B124,'21Codebook'!I:I,'21Codebook'!J:J)</f>
        <v>Number of returns with nonrefundable education credit</v>
      </c>
      <c r="E124" t="str">
        <f>IF(_xlfn.XLOOKUP(B124, '20Codebook'!I:I,'20Codebook'!J:J)&lt;&gt;C124, _xlfn.XLOOKUP(B124, '20Codebook'!I:I,'20Codebook'!J:J),"")</f>
        <v/>
      </c>
      <c r="F124" t="str">
        <f>IF(
    ISNA(_xlfn.XLOOKUP($B124, '20Codebook'!I:I, '20Codebook'!J:J)),
    _xlfn.XLOOKUP($B124, '19Codebook'!I:I, '19Codebook'!J:J),
    IF(
        _xlfn.XLOOKUP($B124, '19Codebook'!I:I, '19Codebook'!J:J) &lt;&gt; _xlfn.XLOOKUP($B124, '20Codebook'!I:I, '20Codebook'!J:J),
        _xlfn.XLOOKUP($B124, '19Codebook'!I:I, '19Codebook'!J:J),
        ""
    )
)</f>
        <v/>
      </c>
      <c r="G124" t="str">
        <f>IF(
    ISNA(_xlfn.XLOOKUP($B124, '19Codebook'!I:I, '19Codebook'!J:J)),
    _xlfn.XLOOKUP($B124, '18Codebook'!I:I, '18Codebook'!J:J),
    IF(
        TRIM(_xlfn.XLOOKUP($B124, '18Codebook'!I:I, '18Codebook'!J:J)) &lt;&gt; TRIM(_xlfn.XLOOKUP($B124, '19Codebook'!I:I, '19Codebook'!J:J)),
        _xlfn.XLOOKUP($B124, '18Codebook'!I:I, '18Codebook'!J:J),
        ""
    )
)</f>
        <v/>
      </c>
      <c r="H124" t="str">
        <f>IF(
    ISNA(_xlfn.XLOOKUP($B124, '18Codebook'!I:I, '18Codebook'!J:J)),
    _xlfn.XLOOKUP($B124, '17Codebook'!I:I, '17Codebook'!J:J),
    IF(
        TRIM(_xlfn.XLOOKUP($B124, '17Codebook'!I:I, '17Codebook'!J:J)) &lt;&gt; TRIM(_xlfn.XLOOKUP($B124, '18Codebook'!I:I, '18Codebook'!J:J)),
        _xlfn.XLOOKUP($B124, '17Codebook'!I:I, '17Codebook'!J:J),
        ""
    )
)</f>
        <v/>
      </c>
      <c r="I124" t="str">
        <f>IF(
    ISNA(_xlfn.XLOOKUP($B124, '17Codebook'!I:I, '17Codebook'!J:J)),
    _xlfn.XLOOKUP($B124, '16Codebook'!I:I, '16Codebook'!J:J),
    IF(
        TRIM(_xlfn.XLOOKUP($B124, '16Codebook'!I:I, '16Codebook'!J:J)) &lt;&gt; TRIM(_xlfn.XLOOKUP($B124, '17Codebook'!I:I, '17Codebook'!J:J)),
        _xlfn.XLOOKUP($B124, '16Codebook'!I:I, '16Codebook'!J:J),
        ""
    )
)</f>
        <v/>
      </c>
      <c r="J124" t="str">
        <f>IF(
    ISNA(_xlfn.XLOOKUP($B124, '16Codebook'!I:I, '16Codebook'!J:J)),
    _xlfn.XLOOKUP($B124, '15Codebook'!I:I, '15Codebook'!J:J),
    IF(
        TRIM(_xlfn.XLOOKUP($B124, '15Codebook'!I:I, '15Codebook'!J:J)) &lt;&gt; TRIM(_xlfn.XLOOKUP($B124, '16Codebook'!I:I, '16Codebook'!J:J)),
        _xlfn.XLOOKUP($B124, '15Codebook'!I:I, '15Codebook'!J:J),
        ""
    )
)</f>
        <v/>
      </c>
      <c r="K124" t="str">
        <f>IF(
    ISNA(_xlfn.XLOOKUP($B124, '15Codebook'!I:I, '15Codebook'!J:J)),
    _xlfn.XLOOKUP($B124, '14Codebook'!I:I, '14Codebook'!J:J),
    IF(
        TRIM(_xlfn.XLOOKUP($B124, '14Codebook'!I:I, '14Codebook'!J:J)) &lt;&gt; TRIM(_xlfn.XLOOKUP($B124, '15Codebook'!I:I, '15Codebook'!J:J)),
        _xlfn.XLOOKUP($B124, '14Codebook'!I:I, '14Codebook'!J:J),
        ""
    )
)</f>
        <v/>
      </c>
      <c r="L124" t="str">
        <f>IF(
    ISNA(_xlfn.XLOOKUP($B124, '14Codebook'!I:I, '14Codebook'!J:J)),
    _xlfn.XLOOKUP($B124, '13Codebook'!I:I, '13Codebook'!J:J),
    IF(
        TRIM(_xlfn.XLOOKUP($B124, '13Codebook'!I:I, '13Codebook'!J:J)) &lt;&gt; TRIM(_xlfn.XLOOKUP($B124, '14Codebook'!I:I, '14Codebook'!J:J)),
        _xlfn.XLOOKUP($B124, '13Codebook'!I:I, '13Codebook'!J:J),
        ""
    )
)</f>
        <v/>
      </c>
      <c r="M124" t="e">
        <f>IF(
    ISNA(_xlfn.XLOOKUP($B124, '13Codebook'!I:I, '13Codebook'!J:J)),
    _xlfn.XLOOKUP($B124, '12Codebook'!I:I, '12Codebook'!J:J),
    IF(
        TRIM(_xlfn.XLOOKUP($B124, '12Codebook'!I:I, '12Codebook'!J:J)) &lt;&gt; TRIM(_xlfn.XLOOKUP($B124, '13Codebook'!I:I, '13Codebook'!J:J)),
        _xlfn.XLOOKUP($B124, '12Codebook'!I:I, '12Codebook'!J:J),
        ""
    )
)</f>
        <v>#N/A</v>
      </c>
      <c r="N124" t="e">
        <f>IF(
    ISNA(_xlfn.XLOOKUP($B124, '12Codebook'!I:I, '12Codebook'!J:J)),
    _xlfn.XLOOKUP($B124, '11Codebook'!I:I, '11Codebook'!J:J),
    IF(
        TRIM(_xlfn.XLOOKUP($B124, '11Codebook'!I:I, '11Codebook'!J:J)) &lt;&gt; TRIM(_xlfn.XLOOKUP($B124, '12Codebook'!I:I, '12Codebook'!J:J)),
        _xlfn.XLOOKUP($B124, '11Codebook'!I:I, '11Codebook'!J:J),
        ""
    )
)</f>
        <v>#N/A</v>
      </c>
      <c r="O124" t="e">
        <f>IF(
    ISNA(_xlfn.XLOOKUP($B124, '11Codebook'!I:I, '11Codebook'!J:J)),
    _xlfn.XLOOKUP($B124, '10Codebook'!I:I, '10Codebook'!J:J),
    IF(
        TRIM(_xlfn.XLOOKUP($B124, '10Codebook'!I:I, '10Codebook'!J:J)) &lt;&gt; TRIM(_xlfn.XLOOKUP($B124, '11Codebook'!I:I, '11Codebook'!J:J)),
        _xlfn.XLOOKUP($B124, '10Codebook'!I:I, '10Codebook'!J:J),
        ""
    )
)</f>
        <v>#N/A</v>
      </c>
      <c r="P124" t="e">
        <f>IF(
    ISNA(_xlfn.XLOOKUP($B124, '10Codebook'!I:I, '10Codebook'!J:J)),
    _xlfn.XLOOKUP($B124, '09Codebook'!I:I, '09Codebook'!J:J),
    IF(
        TRIM(_xlfn.XLOOKUP($B124, '09Codebook'!I:I, '09Codebook'!J:J)) &lt;&gt; TRIM(_xlfn.XLOOKUP($B124, '10Codebook'!I:I, '10Codebook'!J:J)),
        _xlfn.XLOOKUP($B124, '09Codebook'!I:I, '09Codebook'!J:J),
        ""
    )
)</f>
        <v>#N/A</v>
      </c>
    </row>
    <row r="125" spans="1:16" x14ac:dyDescent="0.2">
      <c r="A125">
        <v>2021</v>
      </c>
      <c r="B125" t="s">
        <v>566</v>
      </c>
      <c r="C125" t="str">
        <f>_xlfn.XLOOKUP(B125,'21Codebook'!I:I,'21Codebook'!J:J)</f>
        <v>Nonrefundable education credit amount</v>
      </c>
      <c r="E125" t="str">
        <f>IF(_xlfn.XLOOKUP(B125, '20Codebook'!I:I,'20Codebook'!J:J)&lt;&gt;C125, _xlfn.XLOOKUP(B125, '20Codebook'!I:I,'20Codebook'!J:J),"")</f>
        <v/>
      </c>
      <c r="F125" t="str">
        <f>IF(
    ISNA(_xlfn.XLOOKUP($B125, '20Codebook'!I:I, '20Codebook'!J:J)),
    _xlfn.XLOOKUP($B125, '19Codebook'!I:I, '19Codebook'!J:J),
    IF(
        _xlfn.XLOOKUP($B125, '19Codebook'!I:I, '19Codebook'!J:J) &lt;&gt; _xlfn.XLOOKUP($B125, '20Codebook'!I:I, '20Codebook'!J:J),
        _xlfn.XLOOKUP($B125, '19Codebook'!I:I, '19Codebook'!J:J),
        ""
    )
)</f>
        <v/>
      </c>
      <c r="G125" t="str">
        <f>IF(
    ISNA(_xlfn.XLOOKUP($B125, '19Codebook'!I:I, '19Codebook'!J:J)),
    _xlfn.XLOOKUP($B125, '18Codebook'!I:I, '18Codebook'!J:J),
    IF(
        TRIM(_xlfn.XLOOKUP($B125, '18Codebook'!I:I, '18Codebook'!J:J)) &lt;&gt; TRIM(_xlfn.XLOOKUP($B125, '19Codebook'!I:I, '19Codebook'!J:J)),
        _xlfn.XLOOKUP($B125, '18Codebook'!I:I, '18Codebook'!J:J),
        ""
    )
)</f>
        <v/>
      </c>
      <c r="H125" t="str">
        <f>IF(
    ISNA(_xlfn.XLOOKUP($B125, '18Codebook'!I:I, '18Codebook'!J:J)),
    _xlfn.XLOOKUP($B125, '17Codebook'!I:I, '17Codebook'!J:J),
    IF(
        TRIM(_xlfn.XLOOKUP($B125, '17Codebook'!I:I, '17Codebook'!J:J)) &lt;&gt; TRIM(_xlfn.XLOOKUP($B125, '18Codebook'!I:I, '18Codebook'!J:J)),
        _xlfn.XLOOKUP($B125, '17Codebook'!I:I, '17Codebook'!J:J),
        ""
    )
)</f>
        <v/>
      </c>
      <c r="I125" t="str">
        <f>IF(
    ISNA(_xlfn.XLOOKUP($B125, '17Codebook'!I:I, '17Codebook'!J:J)),
    _xlfn.XLOOKUP($B125, '16Codebook'!I:I, '16Codebook'!J:J),
    IF(
        TRIM(_xlfn.XLOOKUP($B125, '16Codebook'!I:I, '16Codebook'!J:J)) &lt;&gt; TRIM(_xlfn.XLOOKUP($B125, '17Codebook'!I:I, '17Codebook'!J:J)),
        _xlfn.XLOOKUP($B125, '16Codebook'!I:I, '16Codebook'!J:J),
        ""
    )
)</f>
        <v/>
      </c>
      <c r="J125" t="str">
        <f>IF(
    ISNA(_xlfn.XLOOKUP($B125, '16Codebook'!I:I, '16Codebook'!J:J)),
    _xlfn.XLOOKUP($B125, '15Codebook'!I:I, '15Codebook'!J:J),
    IF(
        TRIM(_xlfn.XLOOKUP($B125, '15Codebook'!I:I, '15Codebook'!J:J)) &lt;&gt; TRIM(_xlfn.XLOOKUP($B125, '16Codebook'!I:I, '16Codebook'!J:J)),
        _xlfn.XLOOKUP($B125, '15Codebook'!I:I, '15Codebook'!J:J),
        ""
    )
)</f>
        <v/>
      </c>
      <c r="K125" t="str">
        <f>IF(
    ISNA(_xlfn.XLOOKUP($B125, '15Codebook'!I:I, '15Codebook'!J:J)),
    _xlfn.XLOOKUP($B125, '14Codebook'!I:I, '14Codebook'!J:J),
    IF(
        TRIM(_xlfn.XLOOKUP($B125, '14Codebook'!I:I, '14Codebook'!J:J)) &lt;&gt; TRIM(_xlfn.XLOOKUP($B125, '15Codebook'!I:I, '15Codebook'!J:J)),
        _xlfn.XLOOKUP($B125, '14Codebook'!I:I, '14Codebook'!J:J),
        ""
    )
)</f>
        <v/>
      </c>
      <c r="L125" t="str">
        <f>IF(
    ISNA(_xlfn.XLOOKUP($B125, '14Codebook'!I:I, '14Codebook'!J:J)),
    _xlfn.XLOOKUP($B125, '13Codebook'!I:I, '13Codebook'!J:J),
    IF(
        TRIM(_xlfn.XLOOKUP($B125, '13Codebook'!I:I, '13Codebook'!J:J)) &lt;&gt; TRIM(_xlfn.XLOOKUP($B125, '14Codebook'!I:I, '14Codebook'!J:J)),
        _xlfn.XLOOKUP($B125, '13Codebook'!I:I, '13Codebook'!J:J),
        ""
    )
)</f>
        <v/>
      </c>
      <c r="M125" t="e">
        <f>IF(
    ISNA(_xlfn.XLOOKUP($B125, '13Codebook'!I:I, '13Codebook'!J:J)),
    _xlfn.XLOOKUP($B125, '12Codebook'!I:I, '12Codebook'!J:J),
    IF(
        TRIM(_xlfn.XLOOKUP($B125, '12Codebook'!I:I, '12Codebook'!J:J)) &lt;&gt; TRIM(_xlfn.XLOOKUP($B125, '13Codebook'!I:I, '13Codebook'!J:J)),
        _xlfn.XLOOKUP($B125, '12Codebook'!I:I, '12Codebook'!J:J),
        ""
    )
)</f>
        <v>#N/A</v>
      </c>
      <c r="N125" t="e">
        <f>IF(
    ISNA(_xlfn.XLOOKUP($B125, '12Codebook'!I:I, '12Codebook'!J:J)),
    _xlfn.XLOOKUP($B125, '11Codebook'!I:I, '11Codebook'!J:J),
    IF(
        TRIM(_xlfn.XLOOKUP($B125, '11Codebook'!I:I, '11Codebook'!J:J)) &lt;&gt; TRIM(_xlfn.XLOOKUP($B125, '12Codebook'!I:I, '12Codebook'!J:J)),
        _xlfn.XLOOKUP($B125, '11Codebook'!I:I, '11Codebook'!J:J),
        ""
    )
)</f>
        <v>#N/A</v>
      </c>
      <c r="O125" t="e">
        <f>IF(
    ISNA(_xlfn.XLOOKUP($B125, '11Codebook'!I:I, '11Codebook'!J:J)),
    _xlfn.XLOOKUP($B125, '10Codebook'!I:I, '10Codebook'!J:J),
    IF(
        TRIM(_xlfn.XLOOKUP($B125, '10Codebook'!I:I, '10Codebook'!J:J)) &lt;&gt; TRIM(_xlfn.XLOOKUP($B125, '11Codebook'!I:I, '11Codebook'!J:J)),
        _xlfn.XLOOKUP($B125, '10Codebook'!I:I, '10Codebook'!J:J),
        ""
    )
)</f>
        <v>#N/A</v>
      </c>
      <c r="P125" t="e">
        <f>IF(
    ISNA(_xlfn.XLOOKUP($B125, '10Codebook'!I:I, '10Codebook'!J:J)),
    _xlfn.XLOOKUP($B125, '09Codebook'!I:I, '09Codebook'!J:J),
    IF(
        TRIM(_xlfn.XLOOKUP($B125, '09Codebook'!I:I, '09Codebook'!J:J)) &lt;&gt; TRIM(_xlfn.XLOOKUP($B125, '10Codebook'!I:I, '10Codebook'!J:J)),
        _xlfn.XLOOKUP($B125, '09Codebook'!I:I, '09Codebook'!J:J),
        ""
    )
)</f>
        <v>#N/A</v>
      </c>
    </row>
    <row r="126" spans="1:16" x14ac:dyDescent="0.2">
      <c r="A126">
        <v>2021</v>
      </c>
      <c r="B126" t="s">
        <v>567</v>
      </c>
      <c r="C126" t="str">
        <f>_xlfn.XLOOKUP(B126,'21Codebook'!I:I,'21Codebook'!J:J)</f>
        <v>Number of returns with retirement savings contribution credit</v>
      </c>
      <c r="E126" t="str">
        <f>IF(_xlfn.XLOOKUP(B126, '20Codebook'!I:I,'20Codebook'!J:J)&lt;&gt;C126, _xlfn.XLOOKUP(B126, '20Codebook'!I:I,'20Codebook'!J:J),"")</f>
        <v/>
      </c>
      <c r="F126" t="str">
        <f>IF(
    ISNA(_xlfn.XLOOKUP($B126, '20Codebook'!I:I, '20Codebook'!J:J)),
    _xlfn.XLOOKUP($B126, '19Codebook'!I:I, '19Codebook'!J:J),
    IF(
        _xlfn.XLOOKUP($B126, '19Codebook'!I:I, '19Codebook'!J:J) &lt;&gt; _xlfn.XLOOKUP($B126, '20Codebook'!I:I, '20Codebook'!J:J),
        _xlfn.XLOOKUP($B126, '19Codebook'!I:I, '19Codebook'!J:J),
        ""
    )
)</f>
        <v/>
      </c>
      <c r="G126" t="str">
        <f>IF(
    ISNA(_xlfn.XLOOKUP($B126, '19Codebook'!I:I, '19Codebook'!J:J)),
    _xlfn.XLOOKUP($B126, '18Codebook'!I:I, '18Codebook'!J:J),
    IF(
        TRIM(_xlfn.XLOOKUP($B126, '18Codebook'!I:I, '18Codebook'!J:J)) &lt;&gt; TRIM(_xlfn.XLOOKUP($B126, '19Codebook'!I:I, '19Codebook'!J:J)),
        _xlfn.XLOOKUP($B126, '18Codebook'!I:I, '18Codebook'!J:J),
        ""
    )
)</f>
        <v/>
      </c>
      <c r="H126" t="str">
        <f>IF(
    ISNA(_xlfn.XLOOKUP($B126, '18Codebook'!I:I, '18Codebook'!J:J)),
    _xlfn.XLOOKUP($B126, '17Codebook'!I:I, '17Codebook'!J:J),
    IF(
        TRIM(_xlfn.XLOOKUP($B126, '17Codebook'!I:I, '17Codebook'!J:J)) &lt;&gt; TRIM(_xlfn.XLOOKUP($B126, '18Codebook'!I:I, '18Codebook'!J:J)),
        _xlfn.XLOOKUP($B126, '17Codebook'!I:I, '17Codebook'!J:J),
        ""
    )
)</f>
        <v/>
      </c>
      <c r="I126" t="str">
        <f>IF(
    ISNA(_xlfn.XLOOKUP($B126, '17Codebook'!I:I, '17Codebook'!J:J)),
    _xlfn.XLOOKUP($B126, '16Codebook'!I:I, '16Codebook'!J:J),
    IF(
        TRIM(_xlfn.XLOOKUP($B126, '16Codebook'!I:I, '16Codebook'!J:J)) &lt;&gt; TRIM(_xlfn.XLOOKUP($B126, '17Codebook'!I:I, '17Codebook'!J:J)),
        _xlfn.XLOOKUP($B126, '16Codebook'!I:I, '16Codebook'!J:J),
        ""
    )
)</f>
        <v/>
      </c>
      <c r="J126" t="str">
        <f>IF(
    ISNA(_xlfn.XLOOKUP($B126, '16Codebook'!I:I, '16Codebook'!J:J)),
    _xlfn.XLOOKUP($B126, '15Codebook'!I:I, '15Codebook'!J:J),
    IF(
        TRIM(_xlfn.XLOOKUP($B126, '15Codebook'!I:I, '15Codebook'!J:J)) &lt;&gt; TRIM(_xlfn.XLOOKUP($B126, '16Codebook'!I:I, '16Codebook'!J:J)),
        _xlfn.XLOOKUP($B126, '15Codebook'!I:I, '15Codebook'!J:J),
        ""
    )
)</f>
        <v/>
      </c>
      <c r="K126" t="str">
        <f>IF(
    ISNA(_xlfn.XLOOKUP($B126, '15Codebook'!I:I, '15Codebook'!J:J)),
    _xlfn.XLOOKUP($B126, '14Codebook'!I:I, '14Codebook'!J:J),
    IF(
        TRIM(_xlfn.XLOOKUP($B126, '14Codebook'!I:I, '14Codebook'!J:J)) &lt;&gt; TRIM(_xlfn.XLOOKUP($B126, '15Codebook'!I:I, '15Codebook'!J:J)),
        _xlfn.XLOOKUP($B126, '14Codebook'!I:I, '14Codebook'!J:J),
        ""
    )
)</f>
        <v/>
      </c>
      <c r="L126" t="str">
        <f>IF(
    ISNA(_xlfn.XLOOKUP($B126, '14Codebook'!I:I, '14Codebook'!J:J)),
    _xlfn.XLOOKUP($B126, '13Codebook'!I:I, '13Codebook'!J:J),
    IF(
        TRIM(_xlfn.XLOOKUP($B126, '13Codebook'!I:I, '13Codebook'!J:J)) &lt;&gt; TRIM(_xlfn.XLOOKUP($B126, '14Codebook'!I:I, '14Codebook'!J:J)),
        _xlfn.XLOOKUP($B126, '13Codebook'!I:I, '13Codebook'!J:J),
        ""
    )
)</f>
        <v/>
      </c>
      <c r="M126" t="e">
        <f>IF(
    ISNA(_xlfn.XLOOKUP($B126, '13Codebook'!I:I, '13Codebook'!J:J)),
    _xlfn.XLOOKUP($B126, '12Codebook'!I:I, '12Codebook'!J:J),
    IF(
        TRIM(_xlfn.XLOOKUP($B126, '12Codebook'!I:I, '12Codebook'!J:J)) &lt;&gt; TRIM(_xlfn.XLOOKUP($B126, '13Codebook'!I:I, '13Codebook'!J:J)),
        _xlfn.XLOOKUP($B126, '12Codebook'!I:I, '12Codebook'!J:J),
        ""
    )
)</f>
        <v>#N/A</v>
      </c>
      <c r="N126" t="e">
        <f>IF(
    ISNA(_xlfn.XLOOKUP($B126, '12Codebook'!I:I, '12Codebook'!J:J)),
    _xlfn.XLOOKUP($B126, '11Codebook'!I:I, '11Codebook'!J:J),
    IF(
        TRIM(_xlfn.XLOOKUP($B126, '11Codebook'!I:I, '11Codebook'!J:J)) &lt;&gt; TRIM(_xlfn.XLOOKUP($B126, '12Codebook'!I:I, '12Codebook'!J:J)),
        _xlfn.XLOOKUP($B126, '11Codebook'!I:I, '11Codebook'!J:J),
        ""
    )
)</f>
        <v>#N/A</v>
      </c>
      <c r="O126" t="e">
        <f>IF(
    ISNA(_xlfn.XLOOKUP($B126, '11Codebook'!I:I, '11Codebook'!J:J)),
    _xlfn.XLOOKUP($B126, '10Codebook'!I:I, '10Codebook'!J:J),
    IF(
        TRIM(_xlfn.XLOOKUP($B126, '10Codebook'!I:I, '10Codebook'!J:J)) &lt;&gt; TRIM(_xlfn.XLOOKUP($B126, '11Codebook'!I:I, '11Codebook'!J:J)),
        _xlfn.XLOOKUP($B126, '10Codebook'!I:I, '10Codebook'!J:J),
        ""
    )
)</f>
        <v>#N/A</v>
      </c>
      <c r="P126" t="e">
        <f>IF(
    ISNA(_xlfn.XLOOKUP($B126, '10Codebook'!I:I, '10Codebook'!J:J)),
    _xlfn.XLOOKUP($B126, '09Codebook'!I:I, '09Codebook'!J:J),
    IF(
        TRIM(_xlfn.XLOOKUP($B126, '09Codebook'!I:I, '09Codebook'!J:J)) &lt;&gt; TRIM(_xlfn.XLOOKUP($B126, '10Codebook'!I:I, '10Codebook'!J:J)),
        _xlfn.XLOOKUP($B126, '09Codebook'!I:I, '09Codebook'!J:J),
        ""
    )
)</f>
        <v>#N/A</v>
      </c>
    </row>
    <row r="127" spans="1:16" x14ac:dyDescent="0.2">
      <c r="A127">
        <v>2021</v>
      </c>
      <c r="B127" t="s">
        <v>568</v>
      </c>
      <c r="C127" t="str">
        <f>_xlfn.XLOOKUP(B127,'21Codebook'!I:I,'21Codebook'!J:J)</f>
        <v>Retirement savings contribution credit amount</v>
      </c>
      <c r="E127" t="str">
        <f>IF(_xlfn.XLOOKUP(B127, '20Codebook'!I:I,'20Codebook'!J:J)&lt;&gt;C127, _xlfn.XLOOKUP(B127, '20Codebook'!I:I,'20Codebook'!J:J),"")</f>
        <v/>
      </c>
      <c r="F127" t="str">
        <f>IF(
    ISNA(_xlfn.XLOOKUP($B127, '20Codebook'!I:I, '20Codebook'!J:J)),
    _xlfn.XLOOKUP($B127, '19Codebook'!I:I, '19Codebook'!J:J),
    IF(
        _xlfn.XLOOKUP($B127, '19Codebook'!I:I, '19Codebook'!J:J) &lt;&gt; _xlfn.XLOOKUP($B127, '20Codebook'!I:I, '20Codebook'!J:J),
        _xlfn.XLOOKUP($B127, '19Codebook'!I:I, '19Codebook'!J:J),
        ""
    )
)</f>
        <v/>
      </c>
      <c r="G127" t="str">
        <f>IF(
    ISNA(_xlfn.XLOOKUP($B127, '19Codebook'!I:I, '19Codebook'!J:J)),
    _xlfn.XLOOKUP($B127, '18Codebook'!I:I, '18Codebook'!J:J),
    IF(
        TRIM(_xlfn.XLOOKUP($B127, '18Codebook'!I:I, '18Codebook'!J:J)) &lt;&gt; TRIM(_xlfn.XLOOKUP($B127, '19Codebook'!I:I, '19Codebook'!J:J)),
        _xlfn.XLOOKUP($B127, '18Codebook'!I:I, '18Codebook'!J:J),
        ""
    )
)</f>
        <v/>
      </c>
      <c r="H127" t="str">
        <f>IF(
    ISNA(_xlfn.XLOOKUP($B127, '18Codebook'!I:I, '18Codebook'!J:J)),
    _xlfn.XLOOKUP($B127, '17Codebook'!I:I, '17Codebook'!J:J),
    IF(
        TRIM(_xlfn.XLOOKUP($B127, '17Codebook'!I:I, '17Codebook'!J:J)) &lt;&gt; TRIM(_xlfn.XLOOKUP($B127, '18Codebook'!I:I, '18Codebook'!J:J)),
        _xlfn.XLOOKUP($B127, '17Codebook'!I:I, '17Codebook'!J:J),
        ""
    )
)</f>
        <v/>
      </c>
      <c r="I127" t="str">
        <f>IF(
    ISNA(_xlfn.XLOOKUP($B127, '17Codebook'!I:I, '17Codebook'!J:J)),
    _xlfn.XLOOKUP($B127, '16Codebook'!I:I, '16Codebook'!J:J),
    IF(
        TRIM(_xlfn.XLOOKUP($B127, '16Codebook'!I:I, '16Codebook'!J:J)) &lt;&gt; TRIM(_xlfn.XLOOKUP($B127, '17Codebook'!I:I, '17Codebook'!J:J)),
        _xlfn.XLOOKUP($B127, '16Codebook'!I:I, '16Codebook'!J:J),
        ""
    )
)</f>
        <v/>
      </c>
      <c r="J127" t="str">
        <f>IF(
    ISNA(_xlfn.XLOOKUP($B127, '16Codebook'!I:I, '16Codebook'!J:J)),
    _xlfn.XLOOKUP($B127, '15Codebook'!I:I, '15Codebook'!J:J),
    IF(
        TRIM(_xlfn.XLOOKUP($B127, '15Codebook'!I:I, '15Codebook'!J:J)) &lt;&gt; TRIM(_xlfn.XLOOKUP($B127, '16Codebook'!I:I, '16Codebook'!J:J)),
        _xlfn.XLOOKUP($B127, '15Codebook'!I:I, '15Codebook'!J:J),
        ""
    )
)</f>
        <v/>
      </c>
      <c r="K127" t="str">
        <f>IF(
    ISNA(_xlfn.XLOOKUP($B127, '15Codebook'!I:I, '15Codebook'!J:J)),
    _xlfn.XLOOKUP($B127, '14Codebook'!I:I, '14Codebook'!J:J),
    IF(
        TRIM(_xlfn.XLOOKUP($B127, '14Codebook'!I:I, '14Codebook'!J:J)) &lt;&gt; TRIM(_xlfn.XLOOKUP($B127, '15Codebook'!I:I, '15Codebook'!J:J)),
        _xlfn.XLOOKUP($B127, '14Codebook'!I:I, '14Codebook'!J:J),
        ""
    )
)</f>
        <v/>
      </c>
      <c r="L127" t="str">
        <f>IF(
    ISNA(_xlfn.XLOOKUP($B127, '14Codebook'!I:I, '14Codebook'!J:J)),
    _xlfn.XLOOKUP($B127, '13Codebook'!I:I, '13Codebook'!J:J),
    IF(
        TRIM(_xlfn.XLOOKUP($B127, '13Codebook'!I:I, '13Codebook'!J:J)) &lt;&gt; TRIM(_xlfn.XLOOKUP($B127, '14Codebook'!I:I, '14Codebook'!J:J)),
        _xlfn.XLOOKUP($B127, '13Codebook'!I:I, '13Codebook'!J:J),
        ""
    )
)</f>
        <v/>
      </c>
      <c r="M127" t="e">
        <f>IF(
    ISNA(_xlfn.XLOOKUP($B127, '13Codebook'!I:I, '13Codebook'!J:J)),
    _xlfn.XLOOKUP($B127, '12Codebook'!I:I, '12Codebook'!J:J),
    IF(
        TRIM(_xlfn.XLOOKUP($B127, '12Codebook'!I:I, '12Codebook'!J:J)) &lt;&gt; TRIM(_xlfn.XLOOKUP($B127, '13Codebook'!I:I, '13Codebook'!J:J)),
        _xlfn.XLOOKUP($B127, '12Codebook'!I:I, '12Codebook'!J:J),
        ""
    )
)</f>
        <v>#N/A</v>
      </c>
      <c r="N127" t="e">
        <f>IF(
    ISNA(_xlfn.XLOOKUP($B127, '12Codebook'!I:I, '12Codebook'!J:J)),
    _xlfn.XLOOKUP($B127, '11Codebook'!I:I, '11Codebook'!J:J),
    IF(
        TRIM(_xlfn.XLOOKUP($B127, '11Codebook'!I:I, '11Codebook'!J:J)) &lt;&gt; TRIM(_xlfn.XLOOKUP($B127, '12Codebook'!I:I, '12Codebook'!J:J)),
        _xlfn.XLOOKUP($B127, '11Codebook'!I:I, '11Codebook'!J:J),
        ""
    )
)</f>
        <v>#N/A</v>
      </c>
      <c r="O127" t="e">
        <f>IF(
    ISNA(_xlfn.XLOOKUP($B127, '11Codebook'!I:I, '11Codebook'!J:J)),
    _xlfn.XLOOKUP($B127, '10Codebook'!I:I, '10Codebook'!J:J),
    IF(
        TRIM(_xlfn.XLOOKUP($B127, '10Codebook'!I:I, '10Codebook'!J:J)) &lt;&gt; TRIM(_xlfn.XLOOKUP($B127, '11Codebook'!I:I, '11Codebook'!J:J)),
        _xlfn.XLOOKUP($B127, '10Codebook'!I:I, '10Codebook'!J:J),
        ""
    )
)</f>
        <v>#N/A</v>
      </c>
      <c r="P127" t="e">
        <f>IF(
    ISNA(_xlfn.XLOOKUP($B127, '10Codebook'!I:I, '10Codebook'!J:J)),
    _xlfn.XLOOKUP($B127, '09Codebook'!I:I, '09Codebook'!J:J),
    IF(
        TRIM(_xlfn.XLOOKUP($B127, '09Codebook'!I:I, '09Codebook'!J:J)) &lt;&gt; TRIM(_xlfn.XLOOKUP($B127, '10Codebook'!I:I, '10Codebook'!J:J)),
        _xlfn.XLOOKUP($B127, '09Codebook'!I:I, '09Codebook'!J:J),
        ""
    )
)</f>
        <v>#N/A</v>
      </c>
    </row>
    <row r="128" spans="1:16" s="15" customFormat="1" ht="34" x14ac:dyDescent="0.2">
      <c r="A128" s="15">
        <v>2021</v>
      </c>
      <c r="B128" s="15" t="s">
        <v>569</v>
      </c>
      <c r="C128" s="15" t="str">
        <f>_xlfn.XLOOKUP(B128,'21Codebook'!I:I,'21Codebook'!J:J)</f>
        <v>Number of returns with nonrefundable child and other dependent credit</v>
      </c>
      <c r="E128" s="15" t="str">
        <f>IF(_xlfn.XLOOKUP(B128, '20Codebook'!I:I,'20Codebook'!J:J)&lt;&gt;C128, _xlfn.XLOOKUP(B128, '20Codebook'!I:I,'20Codebook'!J:J),"")</f>
        <v>Number of returns with child and other dependent credit</v>
      </c>
      <c r="F128" s="15"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s="15" t="e">
        <f>IF(
    ISNA(_xlfn.XLOOKUP($B128, '18Codebook'!I:I, '18Codebook'!J:J)),
    _xlfn.XLOOKUP($B128, '17Codebook'!I:I, '17Codebook'!J:J),
    IF(
        TRIM(_xlfn.XLOOKUP($B128, '17Codebook'!I:I, '17Codebook'!J:J)) &lt;&gt; TRIM(_xlfn.XLOOKUP($B128, '18Codebook'!I:I, '18Codebook'!J:J)),
        _xlfn.XLOOKUP($B128, '17Codebook'!I:I, '17Codebook'!J:J),
        ""
    )
)</f>
        <v>#N/A</v>
      </c>
      <c r="I128" s="15" t="e">
        <f>IF(
    ISNA(_xlfn.XLOOKUP($B128, '17Codebook'!I:I, '17Codebook'!J:J)),
    _xlfn.XLOOKUP($B128, '16Codebook'!I:I, '16Codebook'!J:J),
    IF(
        TRIM(_xlfn.XLOOKUP($B128, '16Codebook'!I:I, '16Codebook'!J:J)) &lt;&gt; TRIM(_xlfn.XLOOKUP($B128, '17Codebook'!I:I, '17Codebook'!J:J)),
        _xlfn.XLOOKUP($B128, '16Codebook'!I:I, '16Codebook'!J:J),
        ""
    )
)</f>
        <v>#N/A</v>
      </c>
      <c r="J128" s="15" t="e">
        <f>IF(
    ISNA(_xlfn.XLOOKUP($B128, '16Codebook'!I:I, '16Codebook'!J:J)),
    _xlfn.XLOOKUP($B128, '15Codebook'!I:I, '15Codebook'!J:J),
    IF(
        TRIM(_xlfn.XLOOKUP($B128, '15Codebook'!I:I, '15Codebook'!J:J)) &lt;&gt; TRIM(_xlfn.XLOOKUP($B128, '16Codebook'!I:I, '16Codebook'!J:J)),
        _xlfn.XLOOKUP($B128, '15Codebook'!I:I, '15Codebook'!J:J),
        ""
    )
)</f>
        <v>#N/A</v>
      </c>
      <c r="K128" s="15" t="e">
        <f>IF(
    ISNA(_xlfn.XLOOKUP($B128, '15Codebook'!I:I, '15Codebook'!J:J)),
    _xlfn.XLOOKUP($B128, '14Codebook'!I:I, '14Codebook'!J:J),
    IF(
        TRIM(_xlfn.XLOOKUP($B128, '14Codebook'!I:I, '14Codebook'!J:J)) &lt;&gt; TRIM(_xlfn.XLOOKUP($B128, '15Codebook'!I:I, '15Codebook'!J:J)),
        _xlfn.XLOOKUP($B128, '14Codebook'!I:I, '14Codebook'!J:J),
        ""
    )
)</f>
        <v>#N/A</v>
      </c>
      <c r="L128" s="15" t="e">
        <f>IF(
    ISNA(_xlfn.XLOOKUP($B128, '14Codebook'!I:I, '14Codebook'!J:J)),
    _xlfn.XLOOKUP($B128, '13Codebook'!I:I, '13Codebook'!J:J),
    IF(
        TRIM(_xlfn.XLOOKUP($B128, '13Codebook'!I:I, '13Codebook'!J:J)) &lt;&gt; TRIM(_xlfn.XLOOKUP($B128, '14Codebook'!I:I, '14Codebook'!J:J)),
        _xlfn.XLOOKUP($B128, '13Codebook'!I:I, '13Codebook'!J:J),
        ""
    )
)</f>
        <v>#N/A</v>
      </c>
      <c r="M128" s="15" t="e">
        <f>IF(
    ISNA(_xlfn.XLOOKUP($B128, '13Codebook'!I:I, '13Codebook'!J:J)),
    _xlfn.XLOOKUP($B128, '12Codebook'!I:I, '12Codebook'!J:J),
    IF(
        TRIM(_xlfn.XLOOKUP($B128, '12Codebook'!I:I, '12Codebook'!J:J)) &lt;&gt; TRIM(_xlfn.XLOOKUP($B128, '13Codebook'!I:I, '13Codebook'!J:J)),
        _xlfn.XLOOKUP($B128, '12Codebook'!I:I, '12Codebook'!J:J),
        ""
    )
)</f>
        <v>#N/A</v>
      </c>
      <c r="N128" s="15" t="e">
        <f>IF(
    ISNA(_xlfn.XLOOKUP($B128, '12Codebook'!I:I, '12Codebook'!J:J)),
    _xlfn.XLOOKUP($B128, '11Codebook'!I:I, '11Codebook'!J:J),
    IF(
        TRIM(_xlfn.XLOOKUP($B128, '11Codebook'!I:I, '11Codebook'!J:J)) &lt;&gt; TRIM(_xlfn.XLOOKUP($B128, '12Codebook'!I:I, '12Codebook'!J:J)),
        _xlfn.XLOOKUP($B128, '11Codebook'!I:I, '11Codebook'!J:J),
        ""
    )
)</f>
        <v>#N/A</v>
      </c>
      <c r="O128" s="15" t="e">
        <f>IF(
    ISNA(_xlfn.XLOOKUP($B128, '11Codebook'!I:I, '11Codebook'!J:J)),
    _xlfn.XLOOKUP($B128, '10Codebook'!I:I, '10Codebook'!J:J),
    IF(
        TRIM(_xlfn.XLOOKUP($B128, '10Codebook'!I:I, '10Codebook'!J:J)) &lt;&gt; TRIM(_xlfn.XLOOKUP($B128, '11Codebook'!I:I, '11Codebook'!J:J)),
        _xlfn.XLOOKUP($B128, '10Codebook'!I:I, '10Codebook'!J:J),
        ""
    )
)</f>
        <v>#N/A</v>
      </c>
      <c r="P128" s="15" t="e">
        <f>IF(
    ISNA(_xlfn.XLOOKUP($B128, '10Codebook'!I:I, '10Codebook'!J:J)),
    _xlfn.XLOOKUP($B128, '09Codebook'!I:I, '09Codebook'!J:J),
    IF(
        TRIM(_xlfn.XLOOKUP($B128, '09Codebook'!I:I, '09Codebook'!J:J)) &lt;&gt; TRIM(_xlfn.XLOOKUP($B128, '10Codebook'!I:I, '10Codebook'!J:J)),
        _xlfn.XLOOKUP($B128, '09Codebook'!I:I, '09Codebook'!J:J),
        ""
    )
)</f>
        <v>#N/A</v>
      </c>
    </row>
    <row r="129" spans="1:16" s="15" customFormat="1" ht="34" x14ac:dyDescent="0.2">
      <c r="A129" s="15">
        <v>2021</v>
      </c>
      <c r="B129" s="15" t="s">
        <v>570</v>
      </c>
      <c r="C129" s="15" t="str">
        <f>_xlfn.XLOOKUP(B129,'21Codebook'!I:I,'21Codebook'!J:J)</f>
        <v>Nonrefundable child and other dependent credit amount</v>
      </c>
      <c r="E129" s="15" t="str">
        <f>IF(_xlfn.XLOOKUP(B129, '20Codebook'!I:I,'20Codebook'!J:J)&lt;&gt;C129, _xlfn.XLOOKUP(B129, '20Codebook'!I:I,'20Codebook'!J:J),"")</f>
        <v>Child and other dependent credit amount</v>
      </c>
      <c r="F129" s="15"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s="15" t="e">
        <f>IF(
    ISNA(_xlfn.XLOOKUP($B129, '18Codebook'!I:I, '18Codebook'!J:J)),
    _xlfn.XLOOKUP($B129, '17Codebook'!I:I, '17Codebook'!J:J),
    IF(
        TRIM(_xlfn.XLOOKUP($B129, '17Codebook'!I:I, '17Codebook'!J:J)) &lt;&gt; TRIM(_xlfn.XLOOKUP($B129, '18Codebook'!I:I, '18Codebook'!J:J)),
        _xlfn.XLOOKUP($B129, '17Codebook'!I:I, '17Codebook'!J:J),
        ""
    )
)</f>
        <v>#N/A</v>
      </c>
      <c r="I129" s="15" t="e">
        <f>IF(
    ISNA(_xlfn.XLOOKUP($B129, '17Codebook'!I:I, '17Codebook'!J:J)),
    _xlfn.XLOOKUP($B129, '16Codebook'!I:I, '16Codebook'!J:J),
    IF(
        TRIM(_xlfn.XLOOKUP($B129, '16Codebook'!I:I, '16Codebook'!J:J)) &lt;&gt; TRIM(_xlfn.XLOOKUP($B129, '17Codebook'!I:I, '17Codebook'!J:J)),
        _xlfn.XLOOKUP($B129, '16Codebook'!I:I, '16Codebook'!J:J),
        ""
    )
)</f>
        <v>#N/A</v>
      </c>
      <c r="J129" s="15" t="e">
        <f>IF(
    ISNA(_xlfn.XLOOKUP($B129, '16Codebook'!I:I, '16Codebook'!J:J)),
    _xlfn.XLOOKUP($B129, '15Codebook'!I:I, '15Codebook'!J:J),
    IF(
        TRIM(_xlfn.XLOOKUP($B129, '15Codebook'!I:I, '15Codebook'!J:J)) &lt;&gt; TRIM(_xlfn.XLOOKUP($B129, '16Codebook'!I:I, '16Codebook'!J:J)),
        _xlfn.XLOOKUP($B129, '15Codebook'!I:I, '15Codebook'!J:J),
        ""
    )
)</f>
        <v>#N/A</v>
      </c>
      <c r="K129" s="15" t="e">
        <f>IF(
    ISNA(_xlfn.XLOOKUP($B129, '15Codebook'!I:I, '15Codebook'!J:J)),
    _xlfn.XLOOKUP($B129, '14Codebook'!I:I, '14Codebook'!J:J),
    IF(
        TRIM(_xlfn.XLOOKUP($B129, '14Codebook'!I:I, '14Codebook'!J:J)) &lt;&gt; TRIM(_xlfn.XLOOKUP($B129, '15Codebook'!I:I, '15Codebook'!J:J)),
        _xlfn.XLOOKUP($B129, '14Codebook'!I:I, '14Codebook'!J:J),
        ""
    )
)</f>
        <v>#N/A</v>
      </c>
      <c r="L129" s="15" t="e">
        <f>IF(
    ISNA(_xlfn.XLOOKUP($B129, '14Codebook'!I:I, '14Codebook'!J:J)),
    _xlfn.XLOOKUP($B129, '13Codebook'!I:I, '13Codebook'!J:J),
    IF(
        TRIM(_xlfn.XLOOKUP($B129, '13Codebook'!I:I, '13Codebook'!J:J)) &lt;&gt; TRIM(_xlfn.XLOOKUP($B129, '14Codebook'!I:I, '14Codebook'!J:J)),
        _xlfn.XLOOKUP($B129, '13Codebook'!I:I, '13Codebook'!J:J),
        ""
    )
)</f>
        <v>#N/A</v>
      </c>
      <c r="M129" s="15" t="e">
        <f>IF(
    ISNA(_xlfn.XLOOKUP($B129, '13Codebook'!I:I, '13Codebook'!J:J)),
    _xlfn.XLOOKUP($B129, '12Codebook'!I:I, '12Codebook'!J:J),
    IF(
        TRIM(_xlfn.XLOOKUP($B129, '12Codebook'!I:I, '12Codebook'!J:J)) &lt;&gt; TRIM(_xlfn.XLOOKUP($B129, '13Codebook'!I:I, '13Codebook'!J:J)),
        _xlfn.XLOOKUP($B129, '12Codebook'!I:I, '12Codebook'!J:J),
        ""
    )
)</f>
        <v>#N/A</v>
      </c>
      <c r="N129" s="15" t="e">
        <f>IF(
    ISNA(_xlfn.XLOOKUP($B129, '12Codebook'!I:I, '12Codebook'!J:J)),
    _xlfn.XLOOKUP($B129, '11Codebook'!I:I, '11Codebook'!J:J),
    IF(
        TRIM(_xlfn.XLOOKUP($B129, '11Codebook'!I:I, '11Codebook'!J:J)) &lt;&gt; TRIM(_xlfn.XLOOKUP($B129, '12Codebook'!I:I, '12Codebook'!J:J)),
        _xlfn.XLOOKUP($B129, '11Codebook'!I:I, '11Codebook'!J:J),
        ""
    )
)</f>
        <v>#N/A</v>
      </c>
      <c r="O129" s="15" t="e">
        <f>IF(
    ISNA(_xlfn.XLOOKUP($B129, '11Codebook'!I:I, '11Codebook'!J:J)),
    _xlfn.XLOOKUP($B129, '10Codebook'!I:I, '10Codebook'!J:J),
    IF(
        TRIM(_xlfn.XLOOKUP($B129, '10Codebook'!I:I, '10Codebook'!J:J)) &lt;&gt; TRIM(_xlfn.XLOOKUP($B129, '11Codebook'!I:I, '11Codebook'!J:J)),
        _xlfn.XLOOKUP($B129, '10Codebook'!I:I, '10Codebook'!J:J),
        ""
    )
)</f>
        <v>#N/A</v>
      </c>
      <c r="P129" s="15" t="e">
        <f>IF(
    ISNA(_xlfn.XLOOKUP($B129, '10Codebook'!I:I, '10Codebook'!J:J)),
    _xlfn.XLOOKUP($B129, '09Codebook'!I:I, '09Codebook'!J:J),
    IF(
        TRIM(_xlfn.XLOOKUP($B129, '09Codebook'!I:I, '09Codebook'!J:J)) &lt;&gt; TRIM(_xlfn.XLOOKUP($B129, '10Codebook'!I:I, '10Codebook'!J:J)),
        _xlfn.XLOOKUP($B129, '09Codebook'!I:I, '09Codebook'!J:J),
        ""
    )
)</f>
        <v>#N/A</v>
      </c>
    </row>
    <row r="130" spans="1:16" x14ac:dyDescent="0.2">
      <c r="A130">
        <v>2021</v>
      </c>
      <c r="B130" t="s">
        <v>571</v>
      </c>
      <c r="C130" t="str">
        <f>_xlfn.XLOOKUP(B130,'21Codebook'!I:I,'21Codebook'!J:J)</f>
        <v>Number of returns with residential energy tax credit</v>
      </c>
      <c r="E130" t="str">
        <f>IF(_xlfn.XLOOKUP(B130, '20Codebook'!I:I,'20Codebook'!J:J)&lt;&gt;C130, _xlfn.XLOOKUP(B130, '20Codebook'!I:I,'20Codebook'!J:J),"")</f>
        <v/>
      </c>
      <c r="F130" t="str">
        <f>IF(
    ISNA(_xlfn.XLOOKUP($B130, '20Codebook'!I:I, '20Codebook'!J:J)),
    _xlfn.XLOOKUP($B130, '19Codebook'!I:I, '19Codebook'!J:J),
    IF(
        _xlfn.XLOOKUP($B130, '19Codebook'!I:I, '19Codebook'!J:J) &lt;&gt; _xlfn.XLOOKUP($B130, '20Codebook'!I:I, '20Codebook'!J:J),
        _xlfn.XLOOKUP($B130, '19Codebook'!I:I, '19Codebook'!J:J),
        ""
    )
)</f>
        <v/>
      </c>
      <c r="G130" t="str">
        <f>IF(
    ISNA(_xlfn.XLOOKUP($B130, '19Codebook'!I:I, '19Codebook'!J:J)),
    _xlfn.XLOOKUP($B130, '18Codebook'!I:I, '18Codebook'!J:J),
    IF(
        TRIM(_xlfn.XLOOKUP($B130, '18Codebook'!I:I, '18Codebook'!J:J)) &lt;&gt; TRIM(_xlfn.XLOOKUP($B130, '19Codebook'!I:I, '19Codebook'!J:J)),
        _xlfn.XLOOKUP($B130, '18Codebook'!I:I, '18Codebook'!J:J),
        ""
    )
)</f>
        <v/>
      </c>
      <c r="H130" t="str">
        <f>IF(
    ISNA(_xlfn.XLOOKUP($B130, '18Codebook'!I:I, '18Codebook'!J:J)),
    _xlfn.XLOOKUP($B130, '17Codebook'!I:I, '17Codebook'!J:J),
    IF(
        TRIM(_xlfn.XLOOKUP($B130, '17Codebook'!I:I, '17Codebook'!J:J)) &lt;&gt; TRIM(_xlfn.XLOOKUP($B130, '18Codebook'!I:I, '18Codebook'!J:J)),
        _xlfn.XLOOKUP($B130, '17Codebook'!I:I, '17Codebook'!J:J),
        ""
    )
)</f>
        <v/>
      </c>
      <c r="I130" t="str">
        <f>IF(
    ISNA(_xlfn.XLOOKUP($B130, '17Codebook'!I:I, '17Codebook'!J:J)),
    _xlfn.XLOOKUP($B130, '16Codebook'!I:I, '16Codebook'!J:J),
    IF(
        TRIM(_xlfn.XLOOKUP($B130, '16Codebook'!I:I, '16Codebook'!J:J)) &lt;&gt; TRIM(_xlfn.XLOOKUP($B130, '17Codebook'!I:I, '17Codebook'!J:J)),
        _xlfn.XLOOKUP($B130, '16Codebook'!I:I, '16Codebook'!J:J),
        ""
    )
)</f>
        <v/>
      </c>
      <c r="J130" t="str">
        <f>IF(
    ISNA(_xlfn.XLOOKUP($B130, '16Codebook'!I:I, '16Codebook'!J:J)),
    _xlfn.XLOOKUP($B130, '15Codebook'!I:I, '15Codebook'!J:J),
    IF(
        TRIM(_xlfn.XLOOKUP($B130, '15Codebook'!I:I, '15Codebook'!J:J)) &lt;&gt; TRIM(_xlfn.XLOOKUP($B130, '16Codebook'!I:I, '16Codebook'!J:J)),
        _xlfn.XLOOKUP($B130, '15Codebook'!I:I, '15Codebook'!J:J),
        ""
    )
)</f>
        <v/>
      </c>
      <c r="K130" t="str">
        <f>IF(
    ISNA(_xlfn.XLOOKUP($B130, '15Codebook'!I:I, '15Codebook'!J:J)),
    _xlfn.XLOOKUP($B130, '14Codebook'!I:I, '14Codebook'!J:J),
    IF(
        TRIM(_xlfn.XLOOKUP($B130, '14Codebook'!I:I, '14Codebook'!J:J)) &lt;&gt; TRIM(_xlfn.XLOOKUP($B130, '15Codebook'!I:I, '15Codebook'!J:J)),
        _xlfn.XLOOKUP($B130, '14Codebook'!I:I, '14Codebook'!J:J),
        ""
    )
)</f>
        <v/>
      </c>
      <c r="L130" t="str">
        <f>IF(
    ISNA(_xlfn.XLOOKUP($B130, '14Codebook'!I:I, '14Codebook'!J:J)),
    _xlfn.XLOOKUP($B130, '13Codebook'!I:I, '13Codebook'!J:J),
    IF(
        TRIM(_xlfn.XLOOKUP($B130, '13Codebook'!I:I, '13Codebook'!J:J)) &lt;&gt; TRIM(_xlfn.XLOOKUP($B130, '14Codebook'!I:I, '14Codebook'!J:J)),
        _xlfn.XLOOKUP($B130, '13Codebook'!I:I, '13Codebook'!J:J),
        ""
    )
)</f>
        <v/>
      </c>
      <c r="M130" t="str">
        <f>IF(
    ISNA(_xlfn.XLOOKUP($B130, '13Codebook'!I:I, '13Codebook'!J:J)),
    _xlfn.XLOOKUP($B130, '12Codebook'!I:I, '12Codebook'!J:J),
    IF(
        TRIM(_xlfn.XLOOKUP($B130, '12Codebook'!I:I, '12Codebook'!J:J)) &lt;&gt; TRIM(_xlfn.XLOOKUP($B130, '13Codebook'!I:I, '13Codebook'!J:J)),
        _xlfn.XLOOKUP($B130, '12Codebook'!I:I, '12Codebook'!J:J),
        ""
    )
)</f>
        <v/>
      </c>
      <c r="N130" t="str">
        <f>IF(
    ISNA(_xlfn.XLOOKUP($B130, '12Codebook'!I:I, '12Codebook'!J:J)),
    _xlfn.XLOOKUP($B130, '11Codebook'!I:I, '11Codebook'!J:J),
    IF(
        TRIM(_xlfn.XLOOKUP($B130, '11Codebook'!I:I, '11Codebook'!J:J)) &lt;&gt; TRIM(_xlfn.XLOOKUP($B130, '12Codebook'!I:I, '12Codebook'!J:J)),
        _xlfn.XLOOKUP($B130, '11Codebook'!I:I, '11Codebook'!J:J),
        ""
    )
)</f>
        <v/>
      </c>
      <c r="O130" t="str">
        <f>IF(
    ISNA(_xlfn.XLOOKUP($B130, '11Codebook'!I:I, '11Codebook'!J:J)),
    _xlfn.XLOOKUP($B130, '10Codebook'!I:I, '10Codebook'!J:J),
    IF(
        TRIM(_xlfn.XLOOKUP($B130, '10Codebook'!I:I, '10Codebook'!J:J)) &lt;&gt; TRIM(_xlfn.XLOOKUP($B130, '11Codebook'!I:I, '11Codebook'!J:J)),
        _xlfn.XLOOKUP($B130, '10Codebook'!I:I, '10Codebook'!J:J),
        ""
    )
)</f>
        <v/>
      </c>
      <c r="P130" t="str">
        <f>IF(
    ISNA(_xlfn.XLOOKUP($B130, '10Codebook'!I:I, '10Codebook'!J:J)),
    _xlfn.XLOOKUP($B130, '09Codebook'!I:I, '09Codebook'!J:J),
    IF(
        TRIM(_xlfn.XLOOKUP($B130, '09Codebook'!I:I, '09Codebook'!J:J)) &lt;&gt; TRIM(_xlfn.XLOOKUP($B130, '10Codebook'!I:I, '10Codebook'!J:J)),
        _xlfn.XLOOKUP($B130, '09Codebook'!I:I, '09Codebook'!J:J),
        ""
    )
)</f>
        <v/>
      </c>
    </row>
    <row r="131" spans="1:16" x14ac:dyDescent="0.2">
      <c r="A131">
        <v>2021</v>
      </c>
      <c r="B131" t="s">
        <v>572</v>
      </c>
      <c r="C131" t="str">
        <f>_xlfn.XLOOKUP(B131,'21Codebook'!I:I,'21Codebook'!J:J)</f>
        <v>Residential energy tax credit amount</v>
      </c>
      <c r="E131" t="str">
        <f>IF(_xlfn.XLOOKUP(B131, '20Codebook'!I:I,'20Codebook'!J:J)&lt;&gt;C131, _xlfn.XLOOKUP(B131, '20Codebook'!I:I,'20Codebook'!J:J),"")</f>
        <v/>
      </c>
      <c r="F131" t="str">
        <f>IF(
    ISNA(_xlfn.XLOOKUP($B131, '20Codebook'!I:I, '20Codebook'!J:J)),
    _xlfn.XLOOKUP($B131, '19Codebook'!I:I, '19Codebook'!J:J),
    IF(
        _xlfn.XLOOKUP($B131, '19Codebook'!I:I, '19Codebook'!J:J) &lt;&gt; _xlfn.XLOOKUP($B131, '20Codebook'!I:I, '20Codebook'!J:J),
        _xlfn.XLOOKUP($B131, '19Codebook'!I:I, '19Codebook'!J:J),
        ""
    )
)</f>
        <v/>
      </c>
      <c r="G131" t="str">
        <f>IF(
    ISNA(_xlfn.XLOOKUP($B131, '19Codebook'!I:I, '19Codebook'!J:J)),
    _xlfn.XLOOKUP($B131, '18Codebook'!I:I, '18Codebook'!J:J),
    IF(
        TRIM(_xlfn.XLOOKUP($B131, '18Codebook'!I:I, '18Codebook'!J:J)) &lt;&gt; TRIM(_xlfn.XLOOKUP($B131, '19Codebook'!I:I, '19Codebook'!J:J)),
        _xlfn.XLOOKUP($B131, '18Codebook'!I:I, '18Codebook'!J:J),
        ""
    )
)</f>
        <v/>
      </c>
      <c r="H131" t="str">
        <f>IF(
    ISNA(_xlfn.XLOOKUP($B131, '18Codebook'!I:I, '18Codebook'!J:J)),
    _xlfn.XLOOKUP($B131, '17Codebook'!I:I, '17Codebook'!J:J),
    IF(
        TRIM(_xlfn.XLOOKUP($B131, '17Codebook'!I:I, '17Codebook'!J:J)) &lt;&gt; TRIM(_xlfn.XLOOKUP($B131, '18Codebook'!I:I, '18Codebook'!J:J)),
        _xlfn.XLOOKUP($B131, '17Codebook'!I:I, '17Codebook'!J:J),
        ""
    )
)</f>
        <v/>
      </c>
      <c r="I131" t="str">
        <f>IF(
    ISNA(_xlfn.XLOOKUP($B131, '17Codebook'!I:I, '17Codebook'!J:J)),
    _xlfn.XLOOKUP($B131, '16Codebook'!I:I, '16Codebook'!J:J),
    IF(
        TRIM(_xlfn.XLOOKUP($B131, '16Codebook'!I:I, '16Codebook'!J:J)) &lt;&gt; TRIM(_xlfn.XLOOKUP($B131, '17Codebook'!I:I, '17Codebook'!J:J)),
        _xlfn.XLOOKUP($B131, '16Codebook'!I:I, '16Codebook'!J:J),
        ""
    )
)</f>
        <v/>
      </c>
      <c r="J131" t="str">
        <f>IF(
    ISNA(_xlfn.XLOOKUP($B131, '16Codebook'!I:I, '16Codebook'!J:J)),
    _xlfn.XLOOKUP($B131, '15Codebook'!I:I, '15Codebook'!J:J),
    IF(
        TRIM(_xlfn.XLOOKUP($B131, '15Codebook'!I:I, '15Codebook'!J:J)) &lt;&gt; TRIM(_xlfn.XLOOKUP($B131, '16Codebook'!I:I, '16Codebook'!J:J)),
        _xlfn.XLOOKUP($B131, '15Codebook'!I:I, '15Codebook'!J:J),
        ""
    )
)</f>
        <v/>
      </c>
      <c r="K131" t="str">
        <f>IF(
    ISNA(_xlfn.XLOOKUP($B131, '15Codebook'!I:I, '15Codebook'!J:J)),
    _xlfn.XLOOKUP($B131, '14Codebook'!I:I, '14Codebook'!J:J),
    IF(
        TRIM(_xlfn.XLOOKUP($B131, '14Codebook'!I:I, '14Codebook'!J:J)) &lt;&gt; TRIM(_xlfn.XLOOKUP($B131, '15Codebook'!I:I, '15Codebook'!J:J)),
        _xlfn.XLOOKUP($B131, '14Codebook'!I:I, '14Codebook'!J:J),
        ""
    )
)</f>
        <v/>
      </c>
      <c r="L131" t="str">
        <f>IF(
    ISNA(_xlfn.XLOOKUP($B131, '14Codebook'!I:I, '14Codebook'!J:J)),
    _xlfn.XLOOKUP($B131, '13Codebook'!I:I, '13Codebook'!J:J),
    IF(
        TRIM(_xlfn.XLOOKUP($B131, '13Codebook'!I:I, '13Codebook'!J:J)) &lt;&gt; TRIM(_xlfn.XLOOKUP($B131, '14Codebook'!I:I, '14Codebook'!J:J)),
        _xlfn.XLOOKUP($B131, '13Codebook'!I:I, '13Codebook'!J:J),
        ""
    )
)</f>
        <v/>
      </c>
      <c r="M131" t="str">
        <f>IF(
    ISNA(_xlfn.XLOOKUP($B131, '13Codebook'!I:I, '13Codebook'!J:J)),
    _xlfn.XLOOKUP($B131, '12Codebook'!I:I, '12Codebook'!J:J),
    IF(
        TRIM(_xlfn.XLOOKUP($B131, '12Codebook'!I:I, '12Codebook'!J:J)) &lt;&gt; TRIM(_xlfn.XLOOKUP($B131, '13Codebook'!I:I, '13Codebook'!J:J)),
        _xlfn.XLOOKUP($B131, '12Codebook'!I:I, '12Codebook'!J:J),
        ""
    )
)</f>
        <v/>
      </c>
      <c r="N131" t="str">
        <f>IF(
    ISNA(_xlfn.XLOOKUP($B131, '12Codebook'!I:I, '12Codebook'!J:J)),
    _xlfn.XLOOKUP($B131, '11Codebook'!I:I, '11Codebook'!J:J),
    IF(
        TRIM(_xlfn.XLOOKUP($B131, '11Codebook'!I:I, '11Codebook'!J:J)) &lt;&gt; TRIM(_xlfn.XLOOKUP($B131, '12Codebook'!I:I, '12Codebook'!J:J)),
        _xlfn.XLOOKUP($B131, '11Codebook'!I:I, '11Codebook'!J:J),
        ""
    )
)</f>
        <v/>
      </c>
      <c r="O131" t="str">
        <f>IF(
    ISNA(_xlfn.XLOOKUP($B131, '11Codebook'!I:I, '11Codebook'!J:J)),
    _xlfn.XLOOKUP($B131, '10Codebook'!I:I, '10Codebook'!J:J),
    IF(
        TRIM(_xlfn.XLOOKUP($B131, '10Codebook'!I:I, '10Codebook'!J:J)) &lt;&gt; TRIM(_xlfn.XLOOKUP($B131, '11Codebook'!I:I, '11Codebook'!J:J)),
        _xlfn.XLOOKUP($B131, '10Codebook'!I:I, '10Codebook'!J:J),
        ""
    )
)</f>
        <v/>
      </c>
      <c r="P131" t="str">
        <f>IF(
    ISNA(_xlfn.XLOOKUP($B131, '10Codebook'!I:I, '10Codebook'!J:J)),
    _xlfn.XLOOKUP($B131, '09Codebook'!I:I, '09Codebook'!J:J),
    IF(
        TRIM(_xlfn.XLOOKUP($B131, '09Codebook'!I:I, '09Codebook'!J:J)) &lt;&gt; TRIM(_xlfn.XLOOKUP($B131, '10Codebook'!I:I, '10Codebook'!J:J)),
        _xlfn.XLOOKUP($B131, '09Codebook'!I:I, '09Codebook'!J:J),
        ""
    )
)</f>
        <v/>
      </c>
    </row>
    <row r="132" spans="1:16" x14ac:dyDescent="0.2">
      <c r="A132">
        <v>2021</v>
      </c>
      <c r="B132" t="s">
        <v>573</v>
      </c>
      <c r="C132" t="str">
        <f>_xlfn.XLOOKUP(B132,'21Codebook'!I:I,'21Codebook'!J:J)</f>
        <v>Number of returns with self-employment tax</v>
      </c>
      <c r="E132" t="str">
        <f>IF(_xlfn.XLOOKUP(B132, '20Codebook'!I:I,'20Codebook'!J:J)&lt;&gt;C132, _xlfn.XLOOKUP(B132, '20Codebook'!I:I,'20Codebook'!J:J),"")</f>
        <v/>
      </c>
      <c r="F132" t="str">
        <f>IF(
    ISNA(_xlfn.XLOOKUP($B132, '20Codebook'!I:I, '20Codebook'!J:J)),
    _xlfn.XLOOKUP($B132, '19Codebook'!I:I, '19Codebook'!J:J),
    IF(
        _xlfn.XLOOKUP($B132, '19Codebook'!I:I, '19Codebook'!J:J) &lt;&gt; _xlfn.XLOOKUP($B132, '20Codebook'!I:I, '20Codebook'!J:J),
        _xlfn.XLOOKUP($B132, '19Codebook'!I:I, '19Codebook'!J:J),
        ""
    )
)</f>
        <v/>
      </c>
      <c r="G132" t="str">
        <f>IF(
    ISNA(_xlfn.XLOOKUP($B132, '19Codebook'!I:I, '19Codebook'!J:J)),
    _xlfn.XLOOKUP($B132, '18Codebook'!I:I, '18Codebook'!J:J),
    IF(
        TRIM(_xlfn.XLOOKUP($B132, '18Codebook'!I:I, '18Codebook'!J:J)) &lt;&gt; TRIM(_xlfn.XLOOKUP($B132, '19Codebook'!I:I, '19Codebook'!J:J)),
        _xlfn.XLOOKUP($B132, '18Codebook'!I:I, '18Codebook'!J:J),
        ""
    )
)</f>
        <v/>
      </c>
      <c r="H132" t="str">
        <f>IF(
    ISNA(_xlfn.XLOOKUP($B132, '18Codebook'!I:I, '18Codebook'!J:J)),
    _xlfn.XLOOKUP($B132, '17Codebook'!I:I, '17Codebook'!J:J),
    IF(
        TRIM(_xlfn.XLOOKUP($B132, '17Codebook'!I:I, '17Codebook'!J:J)) &lt;&gt; TRIM(_xlfn.XLOOKUP($B132, '18Codebook'!I:I, '18Codebook'!J:J)),
        _xlfn.XLOOKUP($B132, '17Codebook'!I:I, '17Codebook'!J:J),
        ""
    )
)</f>
        <v/>
      </c>
      <c r="I132" t="str">
        <f>IF(
    ISNA(_xlfn.XLOOKUP($B132, '17Codebook'!I:I, '17Codebook'!J:J)),
    _xlfn.XLOOKUP($B132, '16Codebook'!I:I, '16Codebook'!J:J),
    IF(
        TRIM(_xlfn.XLOOKUP($B132, '16Codebook'!I:I, '16Codebook'!J:J)) &lt;&gt; TRIM(_xlfn.XLOOKUP($B132, '17Codebook'!I:I, '17Codebook'!J:J)),
        _xlfn.XLOOKUP($B132, '16Codebook'!I:I, '16Codebook'!J:J),
        ""
    )
)</f>
        <v/>
      </c>
      <c r="J132" t="str">
        <f>IF(
    ISNA(_xlfn.XLOOKUP($B132, '16Codebook'!I:I, '16Codebook'!J:J)),
    _xlfn.XLOOKUP($B132, '15Codebook'!I:I, '15Codebook'!J:J),
    IF(
        TRIM(_xlfn.XLOOKUP($B132, '15Codebook'!I:I, '15Codebook'!J:J)) &lt;&gt; TRIM(_xlfn.XLOOKUP($B132, '16Codebook'!I:I, '16Codebook'!J:J)),
        _xlfn.XLOOKUP($B132, '15Codebook'!I:I, '15Codebook'!J:J),
        ""
    )
)</f>
        <v/>
      </c>
      <c r="K132" t="str">
        <f>IF(
    ISNA(_xlfn.XLOOKUP($B132, '15Codebook'!I:I, '15Codebook'!J:J)),
    _xlfn.XLOOKUP($B132, '14Codebook'!I:I, '14Codebook'!J:J),
    IF(
        TRIM(_xlfn.XLOOKUP($B132, '14Codebook'!I:I, '14Codebook'!J:J)) &lt;&gt; TRIM(_xlfn.XLOOKUP($B132, '15Codebook'!I:I, '15Codebook'!J:J)),
        _xlfn.XLOOKUP($B132, '14Codebook'!I:I, '14Codebook'!J:J),
        ""
    )
)</f>
        <v/>
      </c>
      <c r="L132" t="str">
        <f>IF(
    ISNA(_xlfn.XLOOKUP($B132, '14Codebook'!I:I, '14Codebook'!J:J)),
    _xlfn.XLOOKUP($B132, '13Codebook'!I:I, '13Codebook'!J:J),
    IF(
        TRIM(_xlfn.XLOOKUP($B132, '13Codebook'!I:I, '13Codebook'!J:J)) &lt;&gt; TRIM(_xlfn.XLOOKUP($B132, '14Codebook'!I:I, '14Codebook'!J:J)),
        _xlfn.XLOOKUP($B132, '13Codebook'!I:I, '13Codebook'!J:J),
        ""
    )
)</f>
        <v/>
      </c>
      <c r="M132" t="e">
        <f>IF(
    ISNA(_xlfn.XLOOKUP($B132, '13Codebook'!I:I, '13Codebook'!J:J)),
    _xlfn.XLOOKUP($B132, '12Codebook'!I:I, '12Codebook'!J:J),
    IF(
        TRIM(_xlfn.XLOOKUP($B132, '12Codebook'!I:I, '12Codebook'!J:J)) &lt;&gt; TRIM(_xlfn.XLOOKUP($B132, '13Codebook'!I:I, '13Codebook'!J:J)),
        _xlfn.XLOOKUP($B132, '12Codebook'!I:I, '12Codebook'!J:J),
        ""
    )
)</f>
        <v>#N/A</v>
      </c>
      <c r="N132" t="e">
        <f>IF(
    ISNA(_xlfn.XLOOKUP($B132, '12Codebook'!I:I, '12Codebook'!J:J)),
    _xlfn.XLOOKUP($B132, '11Codebook'!I:I, '11Codebook'!J:J),
    IF(
        TRIM(_xlfn.XLOOKUP($B132, '11Codebook'!I:I, '11Codebook'!J:J)) &lt;&gt; TRIM(_xlfn.XLOOKUP($B132, '12Codebook'!I:I, '12Codebook'!J:J)),
        _xlfn.XLOOKUP($B132, '11Codebook'!I:I, '11Codebook'!J:J),
        ""
    )
)</f>
        <v>#N/A</v>
      </c>
      <c r="O132" t="e">
        <f>IF(
    ISNA(_xlfn.XLOOKUP($B132, '11Codebook'!I:I, '11Codebook'!J:J)),
    _xlfn.XLOOKUP($B132, '10Codebook'!I:I, '10Codebook'!J:J),
    IF(
        TRIM(_xlfn.XLOOKUP($B132, '10Codebook'!I:I, '10Codebook'!J:J)) &lt;&gt; TRIM(_xlfn.XLOOKUP($B132, '11Codebook'!I:I, '11Codebook'!J:J)),
        _xlfn.XLOOKUP($B132, '10Codebook'!I:I, '10Codebook'!J:J),
        ""
    )
)</f>
        <v>#N/A</v>
      </c>
      <c r="P132" t="e">
        <f>IF(
    ISNA(_xlfn.XLOOKUP($B132, '10Codebook'!I:I, '10Codebook'!J:J)),
    _xlfn.XLOOKUP($B132, '09Codebook'!I:I, '09Codebook'!J:J),
    IF(
        TRIM(_xlfn.XLOOKUP($B132, '09Codebook'!I:I, '09Codebook'!J:J)) &lt;&gt; TRIM(_xlfn.XLOOKUP($B132, '10Codebook'!I:I, '10Codebook'!J:J)),
        _xlfn.XLOOKUP($B132, '09Codebook'!I:I, '09Codebook'!J:J),
        ""
    )
)</f>
        <v>#N/A</v>
      </c>
    </row>
    <row r="133" spans="1:16" x14ac:dyDescent="0.2">
      <c r="A133">
        <v>2021</v>
      </c>
      <c r="B133" t="s">
        <v>574</v>
      </c>
      <c r="C133" t="str">
        <f>_xlfn.XLOOKUP(B133,'21Codebook'!I:I,'21Codebook'!J:J)</f>
        <v>Self-employment tax amount</v>
      </c>
      <c r="E133" t="str">
        <f>IF(_xlfn.XLOOKUP(B133, '20Codebook'!I:I,'20Codebook'!J:J)&lt;&gt;C133, _xlfn.XLOOKUP(B133, '20Codebook'!I:I,'20Codebook'!J:J),"")</f>
        <v/>
      </c>
      <c r="F133" t="str">
        <f>IF(
    ISNA(_xlfn.XLOOKUP($B133, '20Codebook'!I:I, '20Codebook'!J:J)),
    _xlfn.XLOOKUP($B133, '19Codebook'!I:I, '19Codebook'!J:J),
    IF(
        _xlfn.XLOOKUP($B133, '19Codebook'!I:I, '19Codebook'!J:J) &lt;&gt; _xlfn.XLOOKUP($B133, '20Codebook'!I:I, '20Codebook'!J:J),
        _xlfn.XLOOKUP($B133, '19Codebook'!I:I, '19Codebook'!J:J),
        ""
    )
)</f>
        <v/>
      </c>
      <c r="G133" t="str">
        <f>IF(
    ISNA(_xlfn.XLOOKUP($B133, '19Codebook'!I:I, '19Codebook'!J:J)),
    _xlfn.XLOOKUP($B133, '18Codebook'!I:I, '18Codebook'!J:J),
    IF(
        TRIM(_xlfn.XLOOKUP($B133, '18Codebook'!I:I, '18Codebook'!J:J)) &lt;&gt; TRIM(_xlfn.XLOOKUP($B133, '19Codebook'!I:I, '19Codebook'!J:J)),
        _xlfn.XLOOKUP($B133, '18Codebook'!I:I, '18Codebook'!J:J),
        ""
    )
)</f>
        <v/>
      </c>
      <c r="H133" t="str">
        <f>IF(
    ISNA(_xlfn.XLOOKUP($B133, '18Codebook'!I:I, '18Codebook'!J:J)),
    _xlfn.XLOOKUP($B133, '17Codebook'!I:I, '17Codebook'!J:J),
    IF(
        TRIM(_xlfn.XLOOKUP($B133, '17Codebook'!I:I, '17Codebook'!J:J)) &lt;&gt; TRIM(_xlfn.XLOOKUP($B133, '18Codebook'!I:I, '18Codebook'!J:J)),
        _xlfn.XLOOKUP($B133, '17Codebook'!I:I, '17Codebook'!J:J),
        ""
    )
)</f>
        <v/>
      </c>
      <c r="I133" t="str">
        <f>IF(
    ISNA(_xlfn.XLOOKUP($B133, '17Codebook'!I:I, '17Codebook'!J:J)),
    _xlfn.XLOOKUP($B133, '16Codebook'!I:I, '16Codebook'!J:J),
    IF(
        TRIM(_xlfn.XLOOKUP($B133, '16Codebook'!I:I, '16Codebook'!J:J)) &lt;&gt; TRIM(_xlfn.XLOOKUP($B133, '17Codebook'!I:I, '17Codebook'!J:J)),
        _xlfn.XLOOKUP($B133, '16Codebook'!I:I, '16Codebook'!J:J),
        ""
    )
)</f>
        <v/>
      </c>
      <c r="J133" t="str">
        <f>IF(
    ISNA(_xlfn.XLOOKUP($B133, '16Codebook'!I:I, '16Codebook'!J:J)),
    _xlfn.XLOOKUP($B133, '15Codebook'!I:I, '15Codebook'!J:J),
    IF(
        TRIM(_xlfn.XLOOKUP($B133, '15Codebook'!I:I, '15Codebook'!J:J)) &lt;&gt; TRIM(_xlfn.XLOOKUP($B133, '16Codebook'!I:I, '16Codebook'!J:J)),
        _xlfn.XLOOKUP($B133, '15Codebook'!I:I, '15Codebook'!J:J),
        ""
    )
)</f>
        <v/>
      </c>
      <c r="K133" t="str">
        <f>IF(
    ISNA(_xlfn.XLOOKUP($B133, '15Codebook'!I:I, '15Codebook'!J:J)),
    _xlfn.XLOOKUP($B133, '14Codebook'!I:I, '14Codebook'!J:J),
    IF(
        TRIM(_xlfn.XLOOKUP($B133, '14Codebook'!I:I, '14Codebook'!J:J)) &lt;&gt; TRIM(_xlfn.XLOOKUP($B133, '15Codebook'!I:I, '15Codebook'!J:J)),
        _xlfn.XLOOKUP($B133, '14Codebook'!I:I, '14Codebook'!J:J),
        ""
    )
)</f>
        <v/>
      </c>
      <c r="L133" t="str">
        <f>IF(
    ISNA(_xlfn.XLOOKUP($B133, '14Codebook'!I:I, '14Codebook'!J:J)),
    _xlfn.XLOOKUP($B133, '13Codebook'!I:I, '13Codebook'!J:J),
    IF(
        TRIM(_xlfn.XLOOKUP($B133, '13Codebook'!I:I, '13Codebook'!J:J)) &lt;&gt; TRIM(_xlfn.XLOOKUP($B133, '14Codebook'!I:I, '14Codebook'!J:J)),
        _xlfn.XLOOKUP($B133, '13Codebook'!I:I, '13Codebook'!J:J),
        ""
    )
)</f>
        <v/>
      </c>
      <c r="M133" t="e">
        <f>IF(
    ISNA(_xlfn.XLOOKUP($B133, '13Codebook'!I:I, '13Codebook'!J:J)),
    _xlfn.XLOOKUP($B133, '12Codebook'!I:I, '12Codebook'!J:J),
    IF(
        TRIM(_xlfn.XLOOKUP($B133, '12Codebook'!I:I, '12Codebook'!J:J)) &lt;&gt; TRIM(_xlfn.XLOOKUP($B133, '13Codebook'!I:I, '13Codebook'!J:J)),
        _xlfn.XLOOKUP($B133, '12Codebook'!I:I, '12Codebook'!J:J),
        ""
    )
)</f>
        <v>#N/A</v>
      </c>
      <c r="N133" t="e">
        <f>IF(
    ISNA(_xlfn.XLOOKUP($B133, '12Codebook'!I:I, '12Codebook'!J:J)),
    _xlfn.XLOOKUP($B133, '11Codebook'!I:I, '11Codebook'!J:J),
    IF(
        TRIM(_xlfn.XLOOKUP($B133, '11Codebook'!I:I, '11Codebook'!J:J)) &lt;&gt; TRIM(_xlfn.XLOOKUP($B133, '12Codebook'!I:I, '12Codebook'!J:J)),
        _xlfn.XLOOKUP($B133, '11Codebook'!I:I, '11Codebook'!J:J),
        ""
    )
)</f>
        <v>#N/A</v>
      </c>
      <c r="O133" t="e">
        <f>IF(
    ISNA(_xlfn.XLOOKUP($B133, '11Codebook'!I:I, '11Codebook'!J:J)),
    _xlfn.XLOOKUP($B133, '10Codebook'!I:I, '10Codebook'!J:J),
    IF(
        TRIM(_xlfn.XLOOKUP($B133, '10Codebook'!I:I, '10Codebook'!J:J)) &lt;&gt; TRIM(_xlfn.XLOOKUP($B133, '11Codebook'!I:I, '11Codebook'!J:J)),
        _xlfn.XLOOKUP($B133, '10Codebook'!I:I, '10Codebook'!J:J),
        ""
    )
)</f>
        <v>#N/A</v>
      </c>
      <c r="P133" t="e">
        <f>IF(
    ISNA(_xlfn.XLOOKUP($B133, '10Codebook'!I:I, '10Codebook'!J:J)),
    _xlfn.XLOOKUP($B133, '09Codebook'!I:I, '09Codebook'!J:J),
    IF(
        TRIM(_xlfn.XLOOKUP($B133, '09Codebook'!I:I, '09Codebook'!J:J)) &lt;&gt; TRIM(_xlfn.XLOOKUP($B133, '10Codebook'!I:I, '10Codebook'!J:J)),
        _xlfn.XLOOKUP($B133, '09Codebook'!I:I, '09Codebook'!J:J),
        ""
    )
)</f>
        <v>#N/A</v>
      </c>
    </row>
    <row r="134" spans="1:16" x14ac:dyDescent="0.2">
      <c r="A134">
        <v>2021</v>
      </c>
      <c r="B134" t="s">
        <v>575</v>
      </c>
      <c r="C134" t="str">
        <f>_xlfn.XLOOKUP(B134,'21Codebook'!I:I,'21Codebook'!J:J)</f>
        <v>Number of returns with total premium tax credit</v>
      </c>
      <c r="E134" t="str">
        <f>IF(_xlfn.XLOOKUP(B134, '20Codebook'!I:I,'20Codebook'!J:J)&lt;&gt;C134, _xlfn.XLOOKUP(B134, '20Codebook'!I:I,'20Codebook'!J:J),"")</f>
        <v/>
      </c>
      <c r="F134" t="str">
        <f>IF(
    ISNA(_xlfn.XLOOKUP($B134, '20Codebook'!I:I, '20Codebook'!J:J)),
    _xlfn.XLOOKUP($B134, '19Codebook'!I:I, '19Codebook'!J:J),
    IF(
        _xlfn.XLOOKUP($B134, '19Codebook'!I:I, '19Codebook'!J:J) &lt;&gt; _xlfn.XLOOKUP($B134, '20Codebook'!I:I, '20Codebook'!J:J),
        _xlfn.XLOOKUP($B134, '19Codebook'!I:I, '19Codebook'!J:J),
        ""
    )
)</f>
        <v/>
      </c>
      <c r="G134" t="str">
        <f>IF(
    ISNA(_xlfn.XLOOKUP($B134, '19Codebook'!I:I, '19Codebook'!J:J)),
    _xlfn.XLOOKUP($B134, '18Codebook'!I:I, '18Codebook'!J:J),
    IF(
        TRIM(_xlfn.XLOOKUP($B134, '18Codebook'!I:I, '18Codebook'!J:J)) &lt;&gt; TRIM(_xlfn.XLOOKUP($B134, '19Codebook'!I:I, '19Codebook'!J:J)),
        _xlfn.XLOOKUP($B134, '18Codebook'!I:I, '18Codebook'!J:J),
        ""
    )
)</f>
        <v/>
      </c>
      <c r="H134" t="str">
        <f>IF(
    ISNA(_xlfn.XLOOKUP($B134, '18Codebook'!I:I, '18Codebook'!J:J)),
    _xlfn.XLOOKUP($B134, '17Codebook'!I:I, '17Codebook'!J:J),
    IF(
        TRIM(_xlfn.XLOOKUP($B134, '17Codebook'!I:I, '17Codebook'!J:J)) &lt;&gt; TRIM(_xlfn.XLOOKUP($B134, '18Codebook'!I:I, '18Codebook'!J:J)),
        _xlfn.XLOOKUP($B134, '17Codebook'!I:I, '17Codebook'!J:J),
        ""
    )
)</f>
        <v/>
      </c>
      <c r="I134" t="str">
        <f>IF(
    ISNA(_xlfn.XLOOKUP($B134, '17Codebook'!I:I, '17Codebook'!J:J)),
    _xlfn.XLOOKUP($B134, '16Codebook'!I:I, '16Codebook'!J:J),
    IF(
        TRIM(_xlfn.XLOOKUP($B134, '16Codebook'!I:I, '16Codebook'!J:J)) &lt;&gt; TRIM(_xlfn.XLOOKUP($B134, '17Codebook'!I:I, '17Codebook'!J:J)),
        _xlfn.XLOOKUP($B134, '16Codebook'!I:I, '16Codebook'!J:J),
        ""
    )
)</f>
        <v/>
      </c>
      <c r="J134" t="str">
        <f>IF(
    ISNA(_xlfn.XLOOKUP($B134, '16Codebook'!I:I, '16Codebook'!J:J)),
    _xlfn.XLOOKUP($B134, '15Codebook'!I:I, '15Codebook'!J:J),
    IF(
        TRIM(_xlfn.XLOOKUP($B134, '15Codebook'!I:I, '15Codebook'!J:J)) &lt;&gt; TRIM(_xlfn.XLOOKUP($B134, '16Codebook'!I:I, '16Codebook'!J:J)),
        _xlfn.XLOOKUP($B134, '15Codebook'!I:I, '15Codebook'!J:J),
        ""
    )
)</f>
        <v/>
      </c>
      <c r="K134" t="str">
        <f>IF(
    ISNA(_xlfn.XLOOKUP($B134, '15Codebook'!I:I, '15Codebook'!J:J)),
    _xlfn.XLOOKUP($B134, '14Codebook'!I:I, '14Codebook'!J:J),
    IF(
        TRIM(_xlfn.XLOOKUP($B134, '14Codebook'!I:I, '14Codebook'!J:J)) &lt;&gt; TRIM(_xlfn.XLOOKUP($B134, '15Codebook'!I:I, '15Codebook'!J:J)),
        _xlfn.XLOOKUP($B134, '14Codebook'!I:I, '14Codebook'!J:J),
        ""
    )
)</f>
        <v/>
      </c>
      <c r="L134" t="e">
        <f>IF(
    ISNA(_xlfn.XLOOKUP($B134, '14Codebook'!I:I, '14Codebook'!J:J)),
    _xlfn.XLOOKUP($B134, '13Codebook'!I:I, '13Codebook'!J:J),
    IF(
        TRIM(_xlfn.XLOOKUP($B134, '13Codebook'!I:I, '13Codebook'!J:J)) &lt;&gt; TRIM(_xlfn.XLOOKUP($B134, '14Codebook'!I:I, '14Codebook'!J:J)),
        _xlfn.XLOOKUP($B134, '13Codebook'!I:I, '13Codebook'!J:J),
        ""
    )
)</f>
        <v>#N/A</v>
      </c>
      <c r="M134" t="e">
        <f>IF(
    ISNA(_xlfn.XLOOKUP($B134, '13Codebook'!I:I, '13Codebook'!J:J)),
    _xlfn.XLOOKUP($B134, '12Codebook'!I:I, '12Codebook'!J:J),
    IF(
        TRIM(_xlfn.XLOOKUP($B134, '12Codebook'!I:I, '12Codebook'!J:J)) &lt;&gt; TRIM(_xlfn.XLOOKUP($B134, '13Codebook'!I:I, '13Codebook'!J:J)),
        _xlfn.XLOOKUP($B134, '12Codebook'!I:I, '12Codebook'!J:J),
        ""
    )
)</f>
        <v>#N/A</v>
      </c>
      <c r="N134" t="e">
        <f>IF(
    ISNA(_xlfn.XLOOKUP($B134, '12Codebook'!I:I, '12Codebook'!J:J)),
    _xlfn.XLOOKUP($B134, '11Codebook'!I:I, '11Codebook'!J:J),
    IF(
        TRIM(_xlfn.XLOOKUP($B134, '11Codebook'!I:I, '11Codebook'!J:J)) &lt;&gt; TRIM(_xlfn.XLOOKUP($B134, '12Codebook'!I:I, '12Codebook'!J:J)),
        _xlfn.XLOOKUP($B134, '11Codebook'!I:I, '11Codebook'!J:J),
        ""
    )
)</f>
        <v>#N/A</v>
      </c>
      <c r="O134" t="e">
        <f>IF(
    ISNA(_xlfn.XLOOKUP($B134, '11Codebook'!I:I, '11Codebook'!J:J)),
    _xlfn.XLOOKUP($B134, '10Codebook'!I:I, '10Codebook'!J:J),
    IF(
        TRIM(_xlfn.XLOOKUP($B134, '10Codebook'!I:I, '10Codebook'!J:J)) &lt;&gt; TRIM(_xlfn.XLOOKUP($B134, '11Codebook'!I:I, '11Codebook'!J:J)),
        _xlfn.XLOOKUP($B134, '10Codebook'!I:I, '10Codebook'!J:J),
        ""
    )
)</f>
        <v>#N/A</v>
      </c>
      <c r="P134" t="e">
        <f>IF(
    ISNA(_xlfn.XLOOKUP($B134, '10Codebook'!I:I, '10Codebook'!J:J)),
    _xlfn.XLOOKUP($B134, '09Codebook'!I:I, '09Codebook'!J:J),
    IF(
        TRIM(_xlfn.XLOOKUP($B134, '09Codebook'!I:I, '09Codebook'!J:J)) &lt;&gt; TRIM(_xlfn.XLOOKUP($B134, '10Codebook'!I:I, '10Codebook'!J:J)),
        _xlfn.XLOOKUP($B134, '09Codebook'!I:I, '09Codebook'!J:J),
        ""
    )
)</f>
        <v>#N/A</v>
      </c>
    </row>
    <row r="135" spans="1:16" x14ac:dyDescent="0.2">
      <c r="A135">
        <v>2021</v>
      </c>
      <c r="B135" t="s">
        <v>576</v>
      </c>
      <c r="C135" t="str">
        <f>_xlfn.XLOOKUP(B135,'21Codebook'!I:I,'21Codebook'!J:J)</f>
        <v>Total premium tax credit amount</v>
      </c>
      <c r="E135" t="str">
        <f>IF(_xlfn.XLOOKUP(B135, '20Codebook'!I:I,'20Codebook'!J:J)&lt;&gt;C135, _xlfn.XLOOKUP(B135, '20Codebook'!I:I,'20Codebook'!J:J),"")</f>
        <v/>
      </c>
      <c r="F135" t="str">
        <f>IF(
    ISNA(_xlfn.XLOOKUP($B135, '20Codebook'!I:I, '20Codebook'!J:J)),
    _xlfn.XLOOKUP($B135, '19Codebook'!I:I, '19Codebook'!J:J),
    IF(
        _xlfn.XLOOKUP($B135, '19Codebook'!I:I, '19Codebook'!J:J) &lt;&gt; _xlfn.XLOOKUP($B135, '20Codebook'!I:I, '20Codebook'!J:J),
        _xlfn.XLOOKUP($B135, '19Codebook'!I:I, '19Codebook'!J:J),
        ""
    )
)</f>
        <v/>
      </c>
      <c r="G135" t="str">
        <f>IF(
    ISNA(_xlfn.XLOOKUP($B135, '19Codebook'!I:I, '19Codebook'!J:J)),
    _xlfn.XLOOKUP($B135, '18Codebook'!I:I, '18Codebook'!J:J),
    IF(
        TRIM(_xlfn.XLOOKUP($B135, '18Codebook'!I:I, '18Codebook'!J:J)) &lt;&gt; TRIM(_xlfn.XLOOKUP($B135, '19Codebook'!I:I, '19Codebook'!J:J)),
        _xlfn.XLOOKUP($B135, '18Codebook'!I:I, '18Codebook'!J:J),
        ""
    )
)</f>
        <v/>
      </c>
      <c r="H135" t="str">
        <f>IF(
    ISNA(_xlfn.XLOOKUP($B135, '18Codebook'!I:I, '18Codebook'!J:J)),
    _xlfn.XLOOKUP($B135, '17Codebook'!I:I, '17Codebook'!J:J),
    IF(
        TRIM(_xlfn.XLOOKUP($B135, '17Codebook'!I:I, '17Codebook'!J:J)) &lt;&gt; TRIM(_xlfn.XLOOKUP($B135, '18Codebook'!I:I, '18Codebook'!J:J)),
        _xlfn.XLOOKUP($B135, '17Codebook'!I:I, '17Codebook'!J:J),
        ""
    )
)</f>
        <v/>
      </c>
      <c r="I135" t="str">
        <f>IF(
    ISNA(_xlfn.XLOOKUP($B135, '17Codebook'!I:I, '17Codebook'!J:J)),
    _xlfn.XLOOKUP($B135, '16Codebook'!I:I, '16Codebook'!J:J),
    IF(
        TRIM(_xlfn.XLOOKUP($B135, '16Codebook'!I:I, '16Codebook'!J:J)) &lt;&gt; TRIM(_xlfn.XLOOKUP($B135, '17Codebook'!I:I, '17Codebook'!J:J)),
        _xlfn.XLOOKUP($B135, '16Codebook'!I:I, '16Codebook'!J:J),
        ""
    )
)</f>
        <v/>
      </c>
      <c r="J135" t="str">
        <f>IF(
    ISNA(_xlfn.XLOOKUP($B135, '16Codebook'!I:I, '16Codebook'!J:J)),
    _xlfn.XLOOKUP($B135, '15Codebook'!I:I, '15Codebook'!J:J),
    IF(
        TRIM(_xlfn.XLOOKUP($B135, '15Codebook'!I:I, '15Codebook'!J:J)) &lt;&gt; TRIM(_xlfn.XLOOKUP($B135, '16Codebook'!I:I, '16Codebook'!J:J)),
        _xlfn.XLOOKUP($B135, '15Codebook'!I:I, '15Codebook'!J:J),
        ""
    )
)</f>
        <v/>
      </c>
      <c r="K135" t="str">
        <f>IF(
    ISNA(_xlfn.XLOOKUP($B135, '15Codebook'!I:I, '15Codebook'!J:J)),
    _xlfn.XLOOKUP($B135, '14Codebook'!I:I, '14Codebook'!J:J),
    IF(
        TRIM(_xlfn.XLOOKUP($B135, '14Codebook'!I:I, '14Codebook'!J:J)) &lt;&gt; TRIM(_xlfn.XLOOKUP($B135, '15Codebook'!I:I, '15Codebook'!J:J)),
        _xlfn.XLOOKUP($B135, '14Codebook'!I:I, '14Codebook'!J:J),
        ""
    )
)</f>
        <v/>
      </c>
      <c r="L135" t="e">
        <f>IF(
    ISNA(_xlfn.XLOOKUP($B135, '14Codebook'!I:I, '14Codebook'!J:J)),
    _xlfn.XLOOKUP($B135, '13Codebook'!I:I, '13Codebook'!J:J),
    IF(
        TRIM(_xlfn.XLOOKUP($B135, '13Codebook'!I:I, '13Codebook'!J:J)) &lt;&gt; TRIM(_xlfn.XLOOKUP($B135, '14Codebook'!I:I, '14Codebook'!J:J)),
        _xlfn.XLOOKUP($B135, '13Codebook'!I:I, '13Codebook'!J:J),
        ""
    )
)</f>
        <v>#N/A</v>
      </c>
      <c r="M135" t="e">
        <f>IF(
    ISNA(_xlfn.XLOOKUP($B135, '13Codebook'!I:I, '13Codebook'!J:J)),
    _xlfn.XLOOKUP($B135, '12Codebook'!I:I, '12Codebook'!J:J),
    IF(
        TRIM(_xlfn.XLOOKUP($B135, '12Codebook'!I:I, '12Codebook'!J:J)) &lt;&gt; TRIM(_xlfn.XLOOKUP($B135, '13Codebook'!I:I, '13Codebook'!J:J)),
        _xlfn.XLOOKUP($B135, '12Codebook'!I:I, '12Codebook'!J:J),
        ""
    )
)</f>
        <v>#N/A</v>
      </c>
      <c r="N135" t="e">
        <f>IF(
    ISNA(_xlfn.XLOOKUP($B135, '12Codebook'!I:I, '12Codebook'!J:J)),
    _xlfn.XLOOKUP($B135, '11Codebook'!I:I, '11Codebook'!J:J),
    IF(
        TRIM(_xlfn.XLOOKUP($B135, '11Codebook'!I:I, '11Codebook'!J:J)) &lt;&gt; TRIM(_xlfn.XLOOKUP($B135, '12Codebook'!I:I, '12Codebook'!J:J)),
        _xlfn.XLOOKUP($B135, '11Codebook'!I:I, '11Codebook'!J:J),
        ""
    )
)</f>
        <v>#N/A</v>
      </c>
      <c r="O135" t="e">
        <f>IF(
    ISNA(_xlfn.XLOOKUP($B135, '11Codebook'!I:I, '11Codebook'!J:J)),
    _xlfn.XLOOKUP($B135, '10Codebook'!I:I, '10Codebook'!J:J),
    IF(
        TRIM(_xlfn.XLOOKUP($B135, '10Codebook'!I:I, '10Codebook'!J:J)) &lt;&gt; TRIM(_xlfn.XLOOKUP($B135, '11Codebook'!I:I, '11Codebook'!J:J)),
        _xlfn.XLOOKUP($B135, '10Codebook'!I:I, '10Codebook'!J:J),
        ""
    )
)</f>
        <v>#N/A</v>
      </c>
      <c r="P135" t="e">
        <f>IF(
    ISNA(_xlfn.XLOOKUP($B135, '10Codebook'!I:I, '10Codebook'!J:J)),
    _xlfn.XLOOKUP($B135, '09Codebook'!I:I, '09Codebook'!J:J),
    IF(
        TRIM(_xlfn.XLOOKUP($B135, '09Codebook'!I:I, '09Codebook'!J:J)) &lt;&gt; TRIM(_xlfn.XLOOKUP($B135, '10Codebook'!I:I, '10Codebook'!J:J)),
        _xlfn.XLOOKUP($B135, '09Codebook'!I:I, '09Codebook'!J:J),
        ""
    )
)</f>
        <v>#N/A</v>
      </c>
    </row>
    <row r="136" spans="1:16" x14ac:dyDescent="0.2">
      <c r="A136">
        <v>2021</v>
      </c>
      <c r="B136" t="s">
        <v>577</v>
      </c>
      <c r="C136" t="str">
        <f>_xlfn.XLOOKUP(B136,'21Codebook'!I:I,'21Codebook'!J:J)</f>
        <v>Number of returns with advance premium tax credit</v>
      </c>
      <c r="E136" t="str">
        <f>IF(_xlfn.XLOOKUP(B136, '20Codebook'!I:I,'20Codebook'!J:J)&lt;&gt;C136, _xlfn.XLOOKUP(B136, '20Codebook'!I:I,'20Codebook'!J:J),"")</f>
        <v/>
      </c>
      <c r="F136" t="str">
        <f>IF(
    ISNA(_xlfn.XLOOKUP($B136, '20Codebook'!I:I, '20Codebook'!J:J)),
    _xlfn.XLOOKUP($B136, '19Codebook'!I:I, '19Codebook'!J:J),
    IF(
        _xlfn.XLOOKUP($B136, '19Codebook'!I:I, '19Codebook'!J:J) &lt;&gt; _xlfn.XLOOKUP($B136, '20Codebook'!I:I, '20Codebook'!J:J),
        _xlfn.XLOOKUP($B136, '19Codebook'!I:I, '19Codebook'!J:J),
        ""
    )
)</f>
        <v/>
      </c>
      <c r="G136" t="str">
        <f>IF(
    ISNA(_xlfn.XLOOKUP($B136, '19Codebook'!I:I, '19Codebook'!J:J)),
    _xlfn.XLOOKUP($B136, '18Codebook'!I:I, '18Codebook'!J:J),
    IF(
        TRIM(_xlfn.XLOOKUP($B136, '18Codebook'!I:I, '18Codebook'!J:J)) &lt;&gt; TRIM(_xlfn.XLOOKUP($B136, '19Codebook'!I:I, '19Codebook'!J:J)),
        _xlfn.XLOOKUP($B136, '18Codebook'!I:I, '18Codebook'!J:J),
        ""
    )
)</f>
        <v/>
      </c>
      <c r="H136" t="str">
        <f>IF(
    ISNA(_xlfn.XLOOKUP($B136, '18Codebook'!I:I, '18Codebook'!J:J)),
    _xlfn.XLOOKUP($B136, '17Codebook'!I:I, '17Codebook'!J:J),
    IF(
        TRIM(_xlfn.XLOOKUP($B136, '17Codebook'!I:I, '17Codebook'!J:J)) &lt;&gt; TRIM(_xlfn.XLOOKUP($B136, '18Codebook'!I:I, '18Codebook'!J:J)),
        _xlfn.XLOOKUP($B136, '17Codebook'!I:I, '17Codebook'!J:J),
        ""
    )
)</f>
        <v/>
      </c>
      <c r="I136" t="str">
        <f>IF(
    ISNA(_xlfn.XLOOKUP($B136, '17Codebook'!I:I, '17Codebook'!J:J)),
    _xlfn.XLOOKUP($B136, '16Codebook'!I:I, '16Codebook'!J:J),
    IF(
        TRIM(_xlfn.XLOOKUP($B136, '16Codebook'!I:I, '16Codebook'!J:J)) &lt;&gt; TRIM(_xlfn.XLOOKUP($B136, '17Codebook'!I:I, '17Codebook'!J:J)),
        _xlfn.XLOOKUP($B136, '16Codebook'!I:I, '16Codebook'!J:J),
        ""
    )
)</f>
        <v/>
      </c>
      <c r="J136" t="str">
        <f>IF(
    ISNA(_xlfn.XLOOKUP($B136, '16Codebook'!I:I, '16Codebook'!J:J)),
    _xlfn.XLOOKUP($B136, '15Codebook'!I:I, '15Codebook'!J:J),
    IF(
        TRIM(_xlfn.XLOOKUP($B136, '15Codebook'!I:I, '15Codebook'!J:J)) &lt;&gt; TRIM(_xlfn.XLOOKUP($B136, '16Codebook'!I:I, '16Codebook'!J:J)),
        _xlfn.XLOOKUP($B136, '15Codebook'!I:I, '15Codebook'!J:J),
        ""
    )
)</f>
        <v/>
      </c>
      <c r="K136" t="str">
        <f>IF(
    ISNA(_xlfn.XLOOKUP($B136, '15Codebook'!I:I, '15Codebook'!J:J)),
    _xlfn.XLOOKUP($B136, '14Codebook'!I:I, '14Codebook'!J:J),
    IF(
        TRIM(_xlfn.XLOOKUP($B136, '14Codebook'!I:I, '14Codebook'!J:J)) &lt;&gt; TRIM(_xlfn.XLOOKUP($B136, '15Codebook'!I:I, '15Codebook'!J:J)),
        _xlfn.XLOOKUP($B136, '14Codebook'!I:I, '14Codebook'!J:J),
        ""
    )
)</f>
        <v/>
      </c>
      <c r="L136" t="e">
        <f>IF(
    ISNA(_xlfn.XLOOKUP($B136, '14Codebook'!I:I, '14Codebook'!J:J)),
    _xlfn.XLOOKUP($B136, '13Codebook'!I:I, '13Codebook'!J:J),
    IF(
        TRIM(_xlfn.XLOOKUP($B136, '13Codebook'!I:I, '13Codebook'!J:J)) &lt;&gt; TRIM(_xlfn.XLOOKUP($B136, '14Codebook'!I:I, '14Codebook'!J:J)),
        _xlfn.XLOOKUP($B136, '13Codebook'!I:I, '13Codebook'!J:J),
        ""
    )
)</f>
        <v>#N/A</v>
      </c>
      <c r="M136" t="e">
        <f>IF(
    ISNA(_xlfn.XLOOKUP($B136, '13Codebook'!I:I, '13Codebook'!J:J)),
    _xlfn.XLOOKUP($B136, '12Codebook'!I:I, '12Codebook'!J:J),
    IF(
        TRIM(_xlfn.XLOOKUP($B136, '12Codebook'!I:I, '12Codebook'!J:J)) &lt;&gt; TRIM(_xlfn.XLOOKUP($B136, '13Codebook'!I:I, '13Codebook'!J:J)),
        _xlfn.XLOOKUP($B136, '12Codebook'!I:I, '12Codebook'!J:J),
        ""
    )
)</f>
        <v>#N/A</v>
      </c>
      <c r="N136" t="e">
        <f>IF(
    ISNA(_xlfn.XLOOKUP($B136, '12Codebook'!I:I, '12Codebook'!J:J)),
    _xlfn.XLOOKUP($B136, '11Codebook'!I:I, '11Codebook'!J:J),
    IF(
        TRIM(_xlfn.XLOOKUP($B136, '11Codebook'!I:I, '11Codebook'!J:J)) &lt;&gt; TRIM(_xlfn.XLOOKUP($B136, '12Codebook'!I:I, '12Codebook'!J:J)),
        _xlfn.XLOOKUP($B136, '11Codebook'!I:I, '11Codebook'!J:J),
        ""
    )
)</f>
        <v>#N/A</v>
      </c>
      <c r="O136" t="e">
        <f>IF(
    ISNA(_xlfn.XLOOKUP($B136, '11Codebook'!I:I, '11Codebook'!J:J)),
    _xlfn.XLOOKUP($B136, '10Codebook'!I:I, '10Codebook'!J:J),
    IF(
        TRIM(_xlfn.XLOOKUP($B136, '10Codebook'!I:I, '10Codebook'!J:J)) &lt;&gt; TRIM(_xlfn.XLOOKUP($B136, '11Codebook'!I:I, '11Codebook'!J:J)),
        _xlfn.XLOOKUP($B136, '10Codebook'!I:I, '10Codebook'!J:J),
        ""
    )
)</f>
        <v>#N/A</v>
      </c>
      <c r="P136" t="e">
        <f>IF(
    ISNA(_xlfn.XLOOKUP($B136, '10Codebook'!I:I, '10Codebook'!J:J)),
    _xlfn.XLOOKUP($B136, '09Codebook'!I:I, '09Codebook'!J:J),
    IF(
        TRIM(_xlfn.XLOOKUP($B136, '09Codebook'!I:I, '09Codebook'!J:J)) &lt;&gt; TRIM(_xlfn.XLOOKUP($B136, '10Codebook'!I:I, '10Codebook'!J:J)),
        _xlfn.XLOOKUP($B136, '09Codebook'!I:I, '09Codebook'!J:J),
        ""
    )
)</f>
        <v>#N/A</v>
      </c>
    </row>
    <row r="137" spans="1:16" x14ac:dyDescent="0.2">
      <c r="A137">
        <v>2021</v>
      </c>
      <c r="B137" t="s">
        <v>578</v>
      </c>
      <c r="C137" t="str">
        <f>_xlfn.XLOOKUP(B137,'21Codebook'!I:I,'21Codebook'!J:J)</f>
        <v>Advance premium tax credit amount</v>
      </c>
      <c r="E137" t="str">
        <f>IF(_xlfn.XLOOKUP(B137, '20Codebook'!I:I,'20Codebook'!J:J)&lt;&gt;C137, _xlfn.XLOOKUP(B137, '20Codebook'!I:I,'20Codebook'!J:J),"")</f>
        <v/>
      </c>
      <c r="F137" t="str">
        <f>IF(
    ISNA(_xlfn.XLOOKUP($B137, '20Codebook'!I:I, '20Codebook'!J:J)),
    _xlfn.XLOOKUP($B137, '19Codebook'!I:I, '19Codebook'!J:J),
    IF(
        _xlfn.XLOOKUP($B137, '19Codebook'!I:I, '19Codebook'!J:J) &lt;&gt; _xlfn.XLOOKUP($B137, '20Codebook'!I:I, '20Codebook'!J:J),
        _xlfn.XLOOKUP($B137, '19Codebook'!I:I, '19Codebook'!J:J),
        ""
    )
)</f>
        <v/>
      </c>
      <c r="G137" t="str">
        <f>IF(
    ISNA(_xlfn.XLOOKUP($B137, '19Codebook'!I:I, '19Codebook'!J:J)),
    _xlfn.XLOOKUP($B137, '18Codebook'!I:I, '18Codebook'!J:J),
    IF(
        TRIM(_xlfn.XLOOKUP($B137, '18Codebook'!I:I, '18Codebook'!J:J)) &lt;&gt; TRIM(_xlfn.XLOOKUP($B137, '19Codebook'!I:I, '19Codebook'!J:J)),
        _xlfn.XLOOKUP($B137, '18Codebook'!I:I, '18Codebook'!J:J),
        ""
    )
)</f>
        <v/>
      </c>
      <c r="H137" t="str">
        <f>IF(
    ISNA(_xlfn.XLOOKUP($B137, '18Codebook'!I:I, '18Codebook'!J:J)),
    _xlfn.XLOOKUP($B137, '17Codebook'!I:I, '17Codebook'!J:J),
    IF(
        TRIM(_xlfn.XLOOKUP($B137, '17Codebook'!I:I, '17Codebook'!J:J)) &lt;&gt; TRIM(_xlfn.XLOOKUP($B137, '18Codebook'!I:I, '18Codebook'!J:J)),
        _xlfn.XLOOKUP($B137, '17Codebook'!I:I, '17Codebook'!J:J),
        ""
    )
)</f>
        <v/>
      </c>
      <c r="I137" t="str">
        <f>IF(
    ISNA(_xlfn.XLOOKUP($B137, '17Codebook'!I:I, '17Codebook'!J:J)),
    _xlfn.XLOOKUP($B137, '16Codebook'!I:I, '16Codebook'!J:J),
    IF(
        TRIM(_xlfn.XLOOKUP($B137, '16Codebook'!I:I, '16Codebook'!J:J)) &lt;&gt; TRIM(_xlfn.XLOOKUP($B137, '17Codebook'!I:I, '17Codebook'!J:J)),
        _xlfn.XLOOKUP($B137, '16Codebook'!I:I, '16Codebook'!J:J),
        ""
    )
)</f>
        <v/>
      </c>
      <c r="J137" t="str">
        <f>IF(
    ISNA(_xlfn.XLOOKUP($B137, '16Codebook'!I:I, '16Codebook'!J:J)),
    _xlfn.XLOOKUP($B137, '15Codebook'!I:I, '15Codebook'!J:J),
    IF(
        TRIM(_xlfn.XLOOKUP($B137, '15Codebook'!I:I, '15Codebook'!J:J)) &lt;&gt; TRIM(_xlfn.XLOOKUP($B137, '16Codebook'!I:I, '16Codebook'!J:J)),
        _xlfn.XLOOKUP($B137, '15Codebook'!I:I, '15Codebook'!J:J),
        ""
    )
)</f>
        <v/>
      </c>
      <c r="K137" t="str">
        <f>IF(
    ISNA(_xlfn.XLOOKUP($B137, '15Codebook'!I:I, '15Codebook'!J:J)),
    _xlfn.XLOOKUP($B137, '14Codebook'!I:I, '14Codebook'!J:J),
    IF(
        TRIM(_xlfn.XLOOKUP($B137, '14Codebook'!I:I, '14Codebook'!J:J)) &lt;&gt; TRIM(_xlfn.XLOOKUP($B137, '15Codebook'!I:I, '15Codebook'!J:J)),
        _xlfn.XLOOKUP($B137, '14Codebook'!I:I, '14Codebook'!J:J),
        ""
    )
)</f>
        <v/>
      </c>
      <c r="L137" t="e">
        <f>IF(
    ISNA(_xlfn.XLOOKUP($B137, '14Codebook'!I:I, '14Codebook'!J:J)),
    _xlfn.XLOOKUP($B137, '13Codebook'!I:I, '13Codebook'!J:J),
    IF(
        TRIM(_xlfn.XLOOKUP($B137, '13Codebook'!I:I, '13Codebook'!J:J)) &lt;&gt; TRIM(_xlfn.XLOOKUP($B137, '14Codebook'!I:I, '14Codebook'!J:J)),
        _xlfn.XLOOKUP($B137, '13Codebook'!I:I, '13Codebook'!J:J),
        ""
    )
)</f>
        <v>#N/A</v>
      </c>
      <c r="M137" t="e">
        <f>IF(
    ISNA(_xlfn.XLOOKUP($B137, '13Codebook'!I:I, '13Codebook'!J:J)),
    _xlfn.XLOOKUP($B137, '12Codebook'!I:I, '12Codebook'!J:J),
    IF(
        TRIM(_xlfn.XLOOKUP($B137, '12Codebook'!I:I, '12Codebook'!J:J)) &lt;&gt; TRIM(_xlfn.XLOOKUP($B137, '13Codebook'!I:I, '13Codebook'!J:J)),
        _xlfn.XLOOKUP($B137, '12Codebook'!I:I, '12Codebook'!J:J),
        ""
    )
)</f>
        <v>#N/A</v>
      </c>
      <c r="N137" t="e">
        <f>IF(
    ISNA(_xlfn.XLOOKUP($B137, '12Codebook'!I:I, '12Codebook'!J:J)),
    _xlfn.XLOOKUP($B137, '11Codebook'!I:I, '11Codebook'!J:J),
    IF(
        TRIM(_xlfn.XLOOKUP($B137, '11Codebook'!I:I, '11Codebook'!J:J)) &lt;&gt; TRIM(_xlfn.XLOOKUP($B137, '12Codebook'!I:I, '12Codebook'!J:J)),
        _xlfn.XLOOKUP($B137, '11Codebook'!I:I, '11Codebook'!J:J),
        ""
    )
)</f>
        <v>#N/A</v>
      </c>
      <c r="O137" t="e">
        <f>IF(
    ISNA(_xlfn.XLOOKUP($B137, '11Codebook'!I:I, '11Codebook'!J:J)),
    _xlfn.XLOOKUP($B137, '10Codebook'!I:I, '10Codebook'!J:J),
    IF(
        TRIM(_xlfn.XLOOKUP($B137, '10Codebook'!I:I, '10Codebook'!J:J)) &lt;&gt; TRIM(_xlfn.XLOOKUP($B137, '11Codebook'!I:I, '11Codebook'!J:J)),
        _xlfn.XLOOKUP($B137, '10Codebook'!I:I, '10Codebook'!J:J),
        ""
    )
)</f>
        <v>#N/A</v>
      </c>
      <c r="P137" t="e">
        <f>IF(
    ISNA(_xlfn.XLOOKUP($B137, '10Codebook'!I:I, '10Codebook'!J:J)),
    _xlfn.XLOOKUP($B137, '09Codebook'!I:I, '09Codebook'!J:J),
    IF(
        TRIM(_xlfn.XLOOKUP($B137, '09Codebook'!I:I, '09Codebook'!J:J)) &lt;&gt; TRIM(_xlfn.XLOOKUP($B137, '10Codebook'!I:I, '10Codebook'!J:J)),
        _xlfn.XLOOKUP($B137, '09Codebook'!I:I, '09Codebook'!J:J),
        ""
    )
)</f>
        <v>#N/A</v>
      </c>
    </row>
    <row r="138" spans="1:16" x14ac:dyDescent="0.2">
      <c r="A138">
        <v>2021</v>
      </c>
      <c r="B138" t="s">
        <v>579</v>
      </c>
      <c r="C138" t="str">
        <f>_xlfn.XLOOKUP(B138,'21Codebook'!I:I,'21Codebook'!J:J)</f>
        <v>Number of returns with total tax payments</v>
      </c>
      <c r="E138" t="str">
        <f>IF(_xlfn.XLOOKUP(B138, '20Codebook'!I:I,'20Codebook'!J:J)&lt;&gt;C138, _xlfn.XLOOKUP(B138, '20Codebook'!I:I,'20Codebook'!J:J),"")</f>
        <v/>
      </c>
      <c r="F138" t="str">
        <f>IF(
    ISNA(_xlfn.XLOOKUP($B138, '20Codebook'!I:I, '20Codebook'!J:J)),
    _xlfn.XLOOKUP($B138, '19Codebook'!I:I, '19Codebook'!J:J),
    IF(
        _xlfn.XLOOKUP($B138, '19Codebook'!I:I, '19Codebook'!J:J) &lt;&gt; _xlfn.XLOOKUP($B138, '20Codebook'!I:I, '20Codebook'!J:J),
        _xlfn.XLOOKUP($B138, '19Codebook'!I:I, '19Codebook'!J:J),
        ""
    )
)</f>
        <v/>
      </c>
      <c r="G138" t="str">
        <f>IF(
    ISNA(_xlfn.XLOOKUP($B138, '19Codebook'!I:I, '19Codebook'!J:J)),
    _xlfn.XLOOKUP($B138, '18Codebook'!I:I, '18Codebook'!J:J),
    IF(
        TRIM(_xlfn.XLOOKUP($B138, '18Codebook'!I:I, '18Codebook'!J:J)) &lt;&gt; TRIM(_xlfn.XLOOKUP($B138, '19Codebook'!I:I, '19Codebook'!J:J)),
        _xlfn.XLOOKUP($B138, '18Codebook'!I:I, '18Codebook'!J:J),
        ""
    )
)</f>
        <v/>
      </c>
      <c r="H138" t="str">
        <f>IF(
    ISNA(_xlfn.XLOOKUP($B138, '18Codebook'!I:I, '18Codebook'!J:J)),
    _xlfn.XLOOKUP($B138, '17Codebook'!I:I, '17Codebook'!J:J),
    IF(
        TRIM(_xlfn.XLOOKUP($B138, '17Codebook'!I:I, '17Codebook'!J:J)) &lt;&gt; TRIM(_xlfn.XLOOKUP($B138, '18Codebook'!I:I, '18Codebook'!J:J)),
        _xlfn.XLOOKUP($B138, '17Codebook'!I:I, '17Codebook'!J:J),
        ""
    )
)</f>
        <v/>
      </c>
      <c r="I138" t="str">
        <f>IF(
    ISNA(_xlfn.XLOOKUP($B138, '17Codebook'!I:I, '17Codebook'!J:J)),
    _xlfn.XLOOKUP($B138, '16Codebook'!I:I, '16Codebook'!J:J),
    IF(
        TRIM(_xlfn.XLOOKUP($B138, '16Codebook'!I:I, '16Codebook'!J:J)) &lt;&gt; TRIM(_xlfn.XLOOKUP($B138, '17Codebook'!I:I, '17Codebook'!J:J)),
        _xlfn.XLOOKUP($B138, '16Codebook'!I:I, '16Codebook'!J:J),
        ""
    )
)</f>
        <v/>
      </c>
      <c r="J138" t="str">
        <f>IF(
    ISNA(_xlfn.XLOOKUP($B138, '16Codebook'!I:I, '16Codebook'!J:J)),
    _xlfn.XLOOKUP($B138, '15Codebook'!I:I, '15Codebook'!J:J),
    IF(
        TRIM(_xlfn.XLOOKUP($B138, '15Codebook'!I:I, '15Codebook'!J:J)) &lt;&gt; TRIM(_xlfn.XLOOKUP($B138, '16Codebook'!I:I, '16Codebook'!J:J)),
        _xlfn.XLOOKUP($B138, '15Codebook'!I:I, '15Codebook'!J:J),
        ""
    )
)</f>
        <v/>
      </c>
      <c r="K138" t="str">
        <f>IF(
    ISNA(_xlfn.XLOOKUP($B138, '15Codebook'!I:I, '15Codebook'!J:J)),
    _xlfn.XLOOKUP($B138, '14Codebook'!I:I, '14Codebook'!J:J),
    IF(
        TRIM(_xlfn.XLOOKUP($B138, '14Codebook'!I:I, '14Codebook'!J:J)) &lt;&gt; TRIM(_xlfn.XLOOKUP($B138, '15Codebook'!I:I, '15Codebook'!J:J)),
        _xlfn.XLOOKUP($B138, '14Codebook'!I:I, '14Codebook'!J:J),
        ""
    )
)</f>
        <v/>
      </c>
      <c r="L138" t="str">
        <f>IF(
    ISNA(_xlfn.XLOOKUP($B138, '14Codebook'!I:I, '14Codebook'!J:J)),
    _xlfn.XLOOKUP($B138, '13Codebook'!I:I, '13Codebook'!J:J),
    IF(
        TRIM(_xlfn.XLOOKUP($B138, '13Codebook'!I:I, '13Codebook'!J:J)) &lt;&gt; TRIM(_xlfn.XLOOKUP($B138, '14Codebook'!I:I, '14Codebook'!J:J)),
        _xlfn.XLOOKUP($B138, '13Codebook'!I:I, '13Codebook'!J:J),
        ""
    )
)</f>
        <v/>
      </c>
      <c r="M138" t="e">
        <f>IF(
    ISNA(_xlfn.XLOOKUP($B138, '13Codebook'!I:I, '13Codebook'!J:J)),
    _xlfn.XLOOKUP($B138, '12Codebook'!I:I, '12Codebook'!J:J),
    IF(
        TRIM(_xlfn.XLOOKUP($B138, '12Codebook'!I:I, '12Codebook'!J:J)) &lt;&gt; TRIM(_xlfn.XLOOKUP($B138, '13Codebook'!I:I, '13Codebook'!J:J)),
        _xlfn.XLOOKUP($B138, '12Codebook'!I:I, '12Codebook'!J:J),
        ""
    )
)</f>
        <v>#N/A</v>
      </c>
      <c r="N138" t="e">
        <f>IF(
    ISNA(_xlfn.XLOOKUP($B138, '12Codebook'!I:I, '12Codebook'!J:J)),
    _xlfn.XLOOKUP($B138, '11Codebook'!I:I, '11Codebook'!J:J),
    IF(
        TRIM(_xlfn.XLOOKUP($B138, '11Codebook'!I:I, '11Codebook'!J:J)) &lt;&gt; TRIM(_xlfn.XLOOKUP($B138, '12Codebook'!I:I, '12Codebook'!J:J)),
        _xlfn.XLOOKUP($B138, '11Codebook'!I:I, '11Codebook'!J:J),
        ""
    )
)</f>
        <v>#N/A</v>
      </c>
      <c r="O138" t="e">
        <f>IF(
    ISNA(_xlfn.XLOOKUP($B138, '11Codebook'!I:I, '11Codebook'!J:J)),
    _xlfn.XLOOKUP($B138, '10Codebook'!I:I, '10Codebook'!J:J),
    IF(
        TRIM(_xlfn.XLOOKUP($B138, '10Codebook'!I:I, '10Codebook'!J:J)) &lt;&gt; TRIM(_xlfn.XLOOKUP($B138, '11Codebook'!I:I, '11Codebook'!J:J)),
        _xlfn.XLOOKUP($B138, '10Codebook'!I:I, '10Codebook'!J:J),
        ""
    )
)</f>
        <v>#N/A</v>
      </c>
      <c r="P138" t="e">
        <f>IF(
    ISNA(_xlfn.XLOOKUP($B138, '10Codebook'!I:I, '10Codebook'!J:J)),
    _xlfn.XLOOKUP($B138, '09Codebook'!I:I, '09Codebook'!J:J),
    IF(
        TRIM(_xlfn.XLOOKUP($B138, '09Codebook'!I:I, '09Codebook'!J:J)) &lt;&gt; TRIM(_xlfn.XLOOKUP($B138, '10Codebook'!I:I, '10Codebook'!J:J)),
        _xlfn.XLOOKUP($B138, '09Codebook'!I:I, '09Codebook'!J:J),
        ""
    )
)</f>
        <v>#N/A</v>
      </c>
    </row>
    <row r="139" spans="1:16" x14ac:dyDescent="0.2">
      <c r="A139">
        <v>2021</v>
      </c>
      <c r="B139" t="s">
        <v>580</v>
      </c>
      <c r="C139" t="str">
        <f>_xlfn.XLOOKUP(B139,'21Codebook'!I:I,'21Codebook'!J:J)</f>
        <v>Total tax payments amount</v>
      </c>
      <c r="E139" t="str">
        <f>IF(_xlfn.XLOOKUP(B139, '20Codebook'!I:I,'20Codebook'!J:J)&lt;&gt;C139, _xlfn.XLOOKUP(B139, '20Codebook'!I:I,'20Codebook'!J:J),"")</f>
        <v/>
      </c>
      <c r="F139" t="str">
        <f>IF(
    ISNA(_xlfn.XLOOKUP($B139, '20Codebook'!I:I, '20Codebook'!J:J)),
    _xlfn.XLOOKUP($B139, '19Codebook'!I:I, '19Codebook'!J:J),
    IF(
        _xlfn.XLOOKUP($B139, '19Codebook'!I:I, '19Codebook'!J:J) &lt;&gt; _xlfn.XLOOKUP($B139, '20Codebook'!I:I, '20Codebook'!J:J),
        _xlfn.XLOOKUP($B139, '19Codebook'!I:I, '19Codebook'!J:J),
        ""
    )
)</f>
        <v/>
      </c>
      <c r="G139" t="str">
        <f>IF(
    ISNA(_xlfn.XLOOKUP($B139, '19Codebook'!I:I, '19Codebook'!J:J)),
    _xlfn.XLOOKUP($B139, '18Codebook'!I:I, '18Codebook'!J:J),
    IF(
        TRIM(_xlfn.XLOOKUP($B139, '18Codebook'!I:I, '18Codebook'!J:J)) &lt;&gt; TRIM(_xlfn.XLOOKUP($B139, '19Codebook'!I:I, '19Codebook'!J:J)),
        _xlfn.XLOOKUP($B139, '18Codebook'!I:I, '18Codebook'!J:J),
        ""
    )
)</f>
        <v/>
      </c>
      <c r="H139" t="str">
        <f>IF(
    ISNA(_xlfn.XLOOKUP($B139, '18Codebook'!I:I, '18Codebook'!J:J)),
    _xlfn.XLOOKUP($B139, '17Codebook'!I:I, '17Codebook'!J:J),
    IF(
        TRIM(_xlfn.XLOOKUP($B139, '17Codebook'!I:I, '17Codebook'!J:J)) &lt;&gt; TRIM(_xlfn.XLOOKUP($B139, '18Codebook'!I:I, '18Codebook'!J:J)),
        _xlfn.XLOOKUP($B139, '17Codebook'!I:I, '17Codebook'!J:J),
        ""
    )
)</f>
        <v/>
      </c>
      <c r="I139" t="str">
        <f>IF(
    ISNA(_xlfn.XLOOKUP($B139, '17Codebook'!I:I, '17Codebook'!J:J)),
    _xlfn.XLOOKUP($B139, '16Codebook'!I:I, '16Codebook'!J:J),
    IF(
        TRIM(_xlfn.XLOOKUP($B139, '16Codebook'!I:I, '16Codebook'!J:J)) &lt;&gt; TRIM(_xlfn.XLOOKUP($B139, '17Codebook'!I:I, '17Codebook'!J:J)),
        _xlfn.XLOOKUP($B139, '16Codebook'!I:I, '16Codebook'!J:J),
        ""
    )
)</f>
        <v/>
      </c>
      <c r="J139" t="str">
        <f>IF(
    ISNA(_xlfn.XLOOKUP($B139, '16Codebook'!I:I, '16Codebook'!J:J)),
    _xlfn.XLOOKUP($B139, '15Codebook'!I:I, '15Codebook'!J:J),
    IF(
        TRIM(_xlfn.XLOOKUP($B139, '15Codebook'!I:I, '15Codebook'!J:J)) &lt;&gt; TRIM(_xlfn.XLOOKUP($B139, '16Codebook'!I:I, '16Codebook'!J:J)),
        _xlfn.XLOOKUP($B139, '15Codebook'!I:I, '15Codebook'!J:J),
        ""
    )
)</f>
        <v/>
      </c>
      <c r="K139" t="str">
        <f>IF(
    ISNA(_xlfn.XLOOKUP($B139, '15Codebook'!I:I, '15Codebook'!J:J)),
    _xlfn.XLOOKUP($B139, '14Codebook'!I:I, '14Codebook'!J:J),
    IF(
        TRIM(_xlfn.XLOOKUP($B139, '14Codebook'!I:I, '14Codebook'!J:J)) &lt;&gt; TRIM(_xlfn.XLOOKUP($B139, '15Codebook'!I:I, '15Codebook'!J:J)),
        _xlfn.XLOOKUP($B139, '14Codebook'!I:I, '14Codebook'!J:J),
        ""
    )
)</f>
        <v/>
      </c>
      <c r="L139" t="str">
        <f>IF(
    ISNA(_xlfn.XLOOKUP($B139, '14Codebook'!I:I, '14Codebook'!J:J)),
    _xlfn.XLOOKUP($B139, '13Codebook'!I:I, '13Codebook'!J:J),
    IF(
        TRIM(_xlfn.XLOOKUP($B139, '13Codebook'!I:I, '13Codebook'!J:J)) &lt;&gt; TRIM(_xlfn.XLOOKUP($B139, '14Codebook'!I:I, '14Codebook'!J:J)),
        _xlfn.XLOOKUP($B139, '13Codebook'!I:I, '13Codebook'!J:J),
        ""
    )
)</f>
        <v/>
      </c>
      <c r="M139" t="e">
        <f>IF(
    ISNA(_xlfn.XLOOKUP($B139, '13Codebook'!I:I, '13Codebook'!J:J)),
    _xlfn.XLOOKUP($B139, '12Codebook'!I:I, '12Codebook'!J:J),
    IF(
        TRIM(_xlfn.XLOOKUP($B139, '12Codebook'!I:I, '12Codebook'!J:J)) &lt;&gt; TRIM(_xlfn.XLOOKUP($B139, '13Codebook'!I:I, '13Codebook'!J:J)),
        _xlfn.XLOOKUP($B139, '12Codebook'!I:I, '12Codebook'!J:J),
        ""
    )
)</f>
        <v>#N/A</v>
      </c>
      <c r="N139" t="e">
        <f>IF(
    ISNA(_xlfn.XLOOKUP($B139, '12Codebook'!I:I, '12Codebook'!J:J)),
    _xlfn.XLOOKUP($B139, '11Codebook'!I:I, '11Codebook'!J:J),
    IF(
        TRIM(_xlfn.XLOOKUP($B139, '11Codebook'!I:I, '11Codebook'!J:J)) &lt;&gt; TRIM(_xlfn.XLOOKUP($B139, '12Codebook'!I:I, '12Codebook'!J:J)),
        _xlfn.XLOOKUP($B139, '11Codebook'!I:I, '11Codebook'!J:J),
        ""
    )
)</f>
        <v>#N/A</v>
      </c>
      <c r="O139" t="e">
        <f>IF(
    ISNA(_xlfn.XLOOKUP($B139, '11Codebook'!I:I, '11Codebook'!J:J)),
    _xlfn.XLOOKUP($B139, '10Codebook'!I:I, '10Codebook'!J:J),
    IF(
        TRIM(_xlfn.XLOOKUP($B139, '10Codebook'!I:I, '10Codebook'!J:J)) &lt;&gt; TRIM(_xlfn.XLOOKUP($B139, '11Codebook'!I:I, '11Codebook'!J:J)),
        _xlfn.XLOOKUP($B139, '10Codebook'!I:I, '10Codebook'!J:J),
        ""
    )
)</f>
        <v>#N/A</v>
      </c>
      <c r="P139" t="e">
        <f>IF(
    ISNA(_xlfn.XLOOKUP($B139, '10Codebook'!I:I, '10Codebook'!J:J)),
    _xlfn.XLOOKUP($B139, '09Codebook'!I:I, '09Codebook'!J:J),
    IF(
        TRIM(_xlfn.XLOOKUP($B139, '09Codebook'!I:I, '09Codebook'!J:J)) &lt;&gt; TRIM(_xlfn.XLOOKUP($B139, '10Codebook'!I:I, '10Codebook'!J:J)),
        _xlfn.XLOOKUP($B139, '09Codebook'!I:I, '09Codebook'!J:J),
        ""
    )
)</f>
        <v>#N/A</v>
      </c>
    </row>
    <row r="140" spans="1:16" x14ac:dyDescent="0.2">
      <c r="A140">
        <v>2021</v>
      </c>
      <c r="B140" t="s">
        <v>581</v>
      </c>
      <c r="C140" t="str">
        <f>_xlfn.XLOOKUP(B140,'21Codebook'!I:I,'21Codebook'!J:J)</f>
        <v>Number of returns with earned income credit</v>
      </c>
      <c r="E140" t="str">
        <f>IF(_xlfn.XLOOKUP(B140, '20Codebook'!I:I,'20Codebook'!J:J)&lt;&gt;C140, _xlfn.XLOOKUP(B140, '20Codebook'!I:I,'20Codebook'!J:J),"")</f>
        <v/>
      </c>
      <c r="F140" t="str">
        <f>IF(
    ISNA(_xlfn.XLOOKUP($B140, '20Codebook'!I:I, '20Codebook'!J:J)),
    _xlfn.XLOOKUP($B140, '19Codebook'!I:I, '19Codebook'!J:J),
    IF(
        _xlfn.XLOOKUP($B140, '19Codebook'!I:I, '19Codebook'!J:J) &lt;&gt; _xlfn.XLOOKUP($B140, '20Codebook'!I:I, '20Codebook'!J:J),
        _xlfn.XLOOKUP($B140, '19Codebook'!I:I, '19Codebook'!J:J),
        ""
    )
)</f>
        <v/>
      </c>
      <c r="G140" t="str">
        <f>IF(
    ISNA(_xlfn.XLOOKUP($B140, '19Codebook'!I:I, '19Codebook'!J:J)),
    _xlfn.XLOOKUP($B140, '18Codebook'!I:I, '18Codebook'!J:J),
    IF(
        TRIM(_xlfn.XLOOKUP($B140, '18Codebook'!I:I, '18Codebook'!J:J)) &lt;&gt; TRIM(_xlfn.XLOOKUP($B140, '19Codebook'!I:I, '19Codebook'!J:J)),
        _xlfn.XLOOKUP($B140, '18Codebook'!I:I, '18Codebook'!J:J),
        ""
    )
)</f>
        <v/>
      </c>
      <c r="H140" t="str">
        <f>IF(
    ISNA(_xlfn.XLOOKUP($B140, '18Codebook'!I:I, '18Codebook'!J:J)),
    _xlfn.XLOOKUP($B140, '17Codebook'!I:I, '17Codebook'!J:J),
    IF(
        TRIM(_xlfn.XLOOKUP($B140, '17Codebook'!I:I, '17Codebook'!J:J)) &lt;&gt; TRIM(_xlfn.XLOOKUP($B140, '18Codebook'!I:I, '18Codebook'!J:J)),
        _xlfn.XLOOKUP($B140, '17Codebook'!I:I, '17Codebook'!J:J),
        ""
    )
)</f>
        <v/>
      </c>
      <c r="I140" t="str">
        <f>IF(
    ISNA(_xlfn.XLOOKUP($B140, '17Codebook'!I:I, '17Codebook'!J:J)),
    _xlfn.XLOOKUP($B140, '16Codebook'!I:I, '16Codebook'!J:J),
    IF(
        TRIM(_xlfn.XLOOKUP($B140, '16Codebook'!I:I, '16Codebook'!J:J)) &lt;&gt; TRIM(_xlfn.XLOOKUP($B140, '17Codebook'!I:I, '17Codebook'!J:J)),
        _xlfn.XLOOKUP($B140, '16Codebook'!I:I, '16Codebook'!J:J),
        ""
    )
)</f>
        <v/>
      </c>
      <c r="J140" t="str">
        <f>IF(
    ISNA(_xlfn.XLOOKUP($B140, '16Codebook'!I:I, '16Codebook'!J:J)),
    _xlfn.XLOOKUP($B140, '15Codebook'!I:I, '15Codebook'!J:J),
    IF(
        TRIM(_xlfn.XLOOKUP($B140, '15Codebook'!I:I, '15Codebook'!J:J)) &lt;&gt; TRIM(_xlfn.XLOOKUP($B140, '16Codebook'!I:I, '16Codebook'!J:J)),
        _xlfn.XLOOKUP($B140, '15Codebook'!I:I, '15Codebook'!J:J),
        ""
    )
)</f>
        <v/>
      </c>
      <c r="K140" t="str">
        <f>IF(
    ISNA(_xlfn.XLOOKUP($B140, '15Codebook'!I:I, '15Codebook'!J:J)),
    _xlfn.XLOOKUP($B140, '14Codebook'!I:I, '14Codebook'!J:J),
    IF(
        TRIM(_xlfn.XLOOKUP($B140, '14Codebook'!I:I, '14Codebook'!J:J)) &lt;&gt; TRIM(_xlfn.XLOOKUP($B140, '15Codebook'!I:I, '15Codebook'!J:J)),
        _xlfn.XLOOKUP($B140, '14Codebook'!I:I, '14Codebook'!J:J),
        ""
    )
)</f>
        <v/>
      </c>
      <c r="L140" t="str">
        <f>IF(
    ISNA(_xlfn.XLOOKUP($B140, '14Codebook'!I:I, '14Codebook'!J:J)),
    _xlfn.XLOOKUP($B140, '13Codebook'!I:I, '13Codebook'!J:J),
    IF(
        TRIM(_xlfn.XLOOKUP($B140, '13Codebook'!I:I, '13Codebook'!J:J)) &lt;&gt; TRIM(_xlfn.XLOOKUP($B140, '14Codebook'!I:I, '14Codebook'!J:J)),
        _xlfn.XLOOKUP($B140, '13Codebook'!I:I, '13Codebook'!J:J),
        ""
    )
)</f>
        <v/>
      </c>
      <c r="M140" t="str">
        <f>IF(
    ISNA(_xlfn.XLOOKUP($B140, '13Codebook'!I:I, '13Codebook'!J:J)),
    _xlfn.XLOOKUP($B140, '12Codebook'!I:I, '12Codebook'!J:J),
    IF(
        TRIM(_xlfn.XLOOKUP($B140, '12Codebook'!I:I, '12Codebook'!J:J)) &lt;&gt; TRIM(_xlfn.XLOOKUP($B140, '13Codebook'!I:I, '13Codebook'!J:J)),
        _xlfn.XLOOKUP($B140, '12Codebook'!I:I, '12Codebook'!J:J),
        ""
    )
)</f>
        <v/>
      </c>
      <c r="N140" t="str">
        <f>IF(
    ISNA(_xlfn.XLOOKUP($B140, '12Codebook'!I:I, '12Codebook'!J:J)),
    _xlfn.XLOOKUP($B140, '11Codebook'!I:I, '11Codebook'!J:J),
    IF(
        TRIM(_xlfn.XLOOKUP($B140, '11Codebook'!I:I, '11Codebook'!J:J)) &lt;&gt; TRIM(_xlfn.XLOOKUP($B140, '12Codebook'!I:I, '12Codebook'!J:J)),
        _xlfn.XLOOKUP($B140, '11Codebook'!I:I, '11Codebook'!J:J),
        ""
    )
)</f>
        <v/>
      </c>
      <c r="O140" t="str">
        <f>IF(
    ISNA(_xlfn.XLOOKUP($B140, '11Codebook'!I:I, '11Codebook'!J:J)),
    _xlfn.XLOOKUP($B140, '10Codebook'!I:I, '10Codebook'!J:J),
    IF(
        TRIM(_xlfn.XLOOKUP($B140, '10Codebook'!I:I, '10Codebook'!J:J)) &lt;&gt; TRIM(_xlfn.XLOOKUP($B140, '11Codebook'!I:I, '11Codebook'!J:J)),
        _xlfn.XLOOKUP($B140, '10Codebook'!I:I, '10Codebook'!J:J),
        ""
    )
)</f>
        <v/>
      </c>
      <c r="P140" t="str">
        <f>IF(
    ISNA(_xlfn.XLOOKUP($B140, '10Codebook'!I:I, '10Codebook'!J:J)),
    _xlfn.XLOOKUP($B140, '09Codebook'!I:I, '09Codebook'!J:J),
    IF(
        TRIM(_xlfn.XLOOKUP($B140, '09Codebook'!I:I, '09Codebook'!J:J)) &lt;&gt; TRIM(_xlfn.XLOOKUP($B140, '10Codebook'!I:I, '10Codebook'!J:J)),
        _xlfn.XLOOKUP($B140, '09Codebook'!I:I, '09Codebook'!J:J),
        ""
    )
)</f>
        <v/>
      </c>
    </row>
    <row r="141" spans="1:16" x14ac:dyDescent="0.2">
      <c r="A141">
        <v>2021</v>
      </c>
      <c r="B141" t="s">
        <v>582</v>
      </c>
      <c r="C141" t="str">
        <f>_xlfn.XLOOKUP(B141,'21Codebook'!I:I,'21Codebook'!J:J)</f>
        <v xml:space="preserve">Earned income credit amount </v>
      </c>
      <c r="E141" t="str">
        <f>IF(_xlfn.XLOOKUP(B141, '20Codebook'!I:I,'20Codebook'!J:J)&lt;&gt;C141, _xlfn.XLOOKUP(B141, '20Codebook'!I:I,'20Codebook'!J:J),"")</f>
        <v/>
      </c>
      <c r="F141" t="str">
        <f>IF(
    ISNA(_xlfn.XLOOKUP($B141, '20Codebook'!I:I, '20Codebook'!J:J)),
    _xlfn.XLOOKUP($B141, '19Codebook'!I:I, '19Codebook'!J:J),
    IF(
        _xlfn.XLOOKUP($B141, '19Codebook'!I:I, '19Codebook'!J:J) &lt;&gt; _xlfn.XLOOKUP($B141, '20Codebook'!I:I, '20Codebook'!J:J),
        _xlfn.XLOOKUP($B141, '19Codebook'!I:I, '19Codebook'!J:J),
        ""
    )
)</f>
        <v/>
      </c>
      <c r="G141" t="str">
        <f>IF(
    ISNA(_xlfn.XLOOKUP($B141, '19Codebook'!I:I, '19Codebook'!J:J)),
    _xlfn.XLOOKUP($B141, '18Codebook'!I:I, '18Codebook'!J:J),
    IF(
        TRIM(_xlfn.XLOOKUP($B141, '18Codebook'!I:I, '18Codebook'!J:J)) &lt;&gt; TRIM(_xlfn.XLOOKUP($B141, '19Codebook'!I:I, '19Codebook'!J:J)),
        _xlfn.XLOOKUP($B141, '18Codebook'!I:I, '18Codebook'!J:J),
        ""
    )
)</f>
        <v/>
      </c>
      <c r="H141" t="str">
        <f>IF(
    ISNA(_xlfn.XLOOKUP($B141, '18Codebook'!I:I, '18Codebook'!J:J)),
    _xlfn.XLOOKUP($B141, '17Codebook'!I:I, '17Codebook'!J:J),
    IF(
        TRIM(_xlfn.XLOOKUP($B141, '17Codebook'!I:I, '17Codebook'!J:J)) &lt;&gt; TRIM(_xlfn.XLOOKUP($B141, '18Codebook'!I:I, '18Codebook'!J:J)),
        _xlfn.XLOOKUP($B141, '17Codebook'!I:I, '17Codebook'!J:J),
        ""
    )
)</f>
        <v/>
      </c>
      <c r="I141" t="str">
        <f>IF(
    ISNA(_xlfn.XLOOKUP($B141, '17Codebook'!I:I, '17Codebook'!J:J)),
    _xlfn.XLOOKUP($B141, '16Codebook'!I:I, '16Codebook'!J:J),
    IF(
        TRIM(_xlfn.XLOOKUP($B141, '16Codebook'!I:I, '16Codebook'!J:J)) &lt;&gt; TRIM(_xlfn.XLOOKUP($B141, '17Codebook'!I:I, '17Codebook'!J:J)),
        _xlfn.XLOOKUP($B141, '16Codebook'!I:I, '16Codebook'!J:J),
        ""
    )
)</f>
        <v/>
      </c>
      <c r="J141" t="str">
        <f>IF(
    ISNA(_xlfn.XLOOKUP($B141, '16Codebook'!I:I, '16Codebook'!J:J)),
    _xlfn.XLOOKUP($B141, '15Codebook'!I:I, '15Codebook'!J:J),
    IF(
        TRIM(_xlfn.XLOOKUP($B141, '15Codebook'!I:I, '15Codebook'!J:J)) &lt;&gt; TRIM(_xlfn.XLOOKUP($B141, '16Codebook'!I:I, '16Codebook'!J:J)),
        _xlfn.XLOOKUP($B141, '15Codebook'!I:I, '15Codebook'!J:J),
        ""
    )
)</f>
        <v/>
      </c>
      <c r="K141" t="str">
        <f>IF(
    ISNA(_xlfn.XLOOKUP($B141, '15Codebook'!I:I, '15Codebook'!J:J)),
    _xlfn.XLOOKUP($B141, '14Codebook'!I:I, '14Codebook'!J:J),
    IF(
        TRIM(_xlfn.XLOOKUP($B141, '14Codebook'!I:I, '14Codebook'!J:J)) &lt;&gt; TRIM(_xlfn.XLOOKUP($B141, '15Codebook'!I:I, '15Codebook'!J:J)),
        _xlfn.XLOOKUP($B141, '14Codebook'!I:I, '14Codebook'!J:J),
        ""
    )
)</f>
        <v/>
      </c>
      <c r="L141" t="str">
        <f>IF(
    ISNA(_xlfn.XLOOKUP($B141, '14Codebook'!I:I, '14Codebook'!J:J)),
    _xlfn.XLOOKUP($B141, '13Codebook'!I:I, '13Codebook'!J:J),
    IF(
        TRIM(_xlfn.XLOOKUP($B141, '13Codebook'!I:I, '13Codebook'!J:J)) &lt;&gt; TRIM(_xlfn.XLOOKUP($B141, '14Codebook'!I:I, '14Codebook'!J:J)),
        _xlfn.XLOOKUP($B141, '13Codebook'!I:I, '13Codebook'!J:J),
        ""
    )
)</f>
        <v/>
      </c>
      <c r="M141" t="str">
        <f>IF(
    ISNA(_xlfn.XLOOKUP($B141, '13Codebook'!I:I, '13Codebook'!J:J)),
    _xlfn.XLOOKUP($B141, '12Codebook'!I:I, '12Codebook'!J:J),
    IF(
        TRIM(_xlfn.XLOOKUP($B141, '12Codebook'!I:I, '12Codebook'!J:J)) &lt;&gt; TRIM(_xlfn.XLOOKUP($B141, '13Codebook'!I:I, '13Codebook'!J:J)),
        _xlfn.XLOOKUP($B141, '12Codebook'!I:I, '12Codebook'!J:J),
        ""
    )
)</f>
        <v/>
      </c>
      <c r="N141" t="str">
        <f>IF(
    ISNA(_xlfn.XLOOKUP($B141, '12Codebook'!I:I, '12Codebook'!J:J)),
    _xlfn.XLOOKUP($B141, '11Codebook'!I:I, '11Codebook'!J:J),
    IF(
        TRIM(_xlfn.XLOOKUP($B141, '11Codebook'!I:I, '11Codebook'!J:J)) &lt;&gt; TRIM(_xlfn.XLOOKUP($B141, '12Codebook'!I:I, '12Codebook'!J:J)),
        _xlfn.XLOOKUP($B141, '11Codebook'!I:I, '11Codebook'!J:J),
        ""
    )
)</f>
        <v/>
      </c>
      <c r="O141" t="str">
        <f>IF(
    ISNA(_xlfn.XLOOKUP($B141, '11Codebook'!I:I, '11Codebook'!J:J)),
    _xlfn.XLOOKUP($B141, '10Codebook'!I:I, '10Codebook'!J:J),
    IF(
        TRIM(_xlfn.XLOOKUP($B141, '10Codebook'!I:I, '10Codebook'!J:J)) &lt;&gt; TRIM(_xlfn.XLOOKUP($B141, '11Codebook'!I:I, '11Codebook'!J:J)),
        _xlfn.XLOOKUP($B141, '10Codebook'!I:I, '10Codebook'!J:J),
        ""
    )
)</f>
        <v/>
      </c>
      <c r="P141" t="str">
        <f>IF(
    ISNA(_xlfn.XLOOKUP($B141, '10Codebook'!I:I, '10Codebook'!J:J)),
    _xlfn.XLOOKUP($B141, '09Codebook'!I:I, '09Codebook'!J:J),
    IF(
        TRIM(_xlfn.XLOOKUP($B141, '09Codebook'!I:I, '09Codebook'!J:J)) &lt;&gt; TRIM(_xlfn.XLOOKUP($B141, '10Codebook'!I:I, '10Codebook'!J:J)),
        _xlfn.XLOOKUP($B141, '09Codebook'!I:I, '09Codebook'!J:J),
        ""
    )
)</f>
        <v/>
      </c>
    </row>
    <row r="142" spans="1:16" x14ac:dyDescent="0.2">
      <c r="A142">
        <v>2021</v>
      </c>
      <c r="B142" t="s">
        <v>583</v>
      </c>
      <c r="C142" t="str">
        <f>_xlfn.XLOOKUP(B142,'21Codebook'!I:I,'21Codebook'!J:J)</f>
        <v>Number of returns with excess earned income credit</v>
      </c>
      <c r="E142" t="str">
        <f>IF(_xlfn.XLOOKUP(B142, '20Codebook'!I:I,'20Codebook'!J:J)&lt;&gt;C142, _xlfn.XLOOKUP(B142, '20Codebook'!I:I,'20Codebook'!J:J),"")</f>
        <v/>
      </c>
      <c r="F142" t="str">
        <f>IF(
    ISNA(_xlfn.XLOOKUP($B142, '20Codebook'!I:I, '20Codebook'!J:J)),
    _xlfn.XLOOKUP($B142, '19Codebook'!I:I, '19Codebook'!J:J),
    IF(
        _xlfn.XLOOKUP($B142, '19Codebook'!I:I, '19Codebook'!J:J) &lt;&gt; _xlfn.XLOOKUP($B142, '20Codebook'!I:I, '20Codebook'!J:J),
        _xlfn.XLOOKUP($B142, '19Codebook'!I:I, '19Codebook'!J:J),
        ""
    )
)</f>
        <v/>
      </c>
      <c r="G142" t="str">
        <f>IF(
    ISNA(_xlfn.XLOOKUP($B142, '19Codebook'!I:I, '19Codebook'!J:J)),
    _xlfn.XLOOKUP($B142, '18Codebook'!I:I, '18Codebook'!J:J),
    IF(
        TRIM(_xlfn.XLOOKUP($B142, '18Codebook'!I:I, '18Codebook'!J:J)) &lt;&gt; TRIM(_xlfn.XLOOKUP($B142, '19Codebook'!I:I, '19Codebook'!J:J)),
        _xlfn.XLOOKUP($B142, '18Codebook'!I:I, '18Codebook'!J:J),
        ""
    )
)</f>
        <v/>
      </c>
      <c r="H142" t="str">
        <f>IF(
    ISNA(_xlfn.XLOOKUP($B142, '18Codebook'!I:I, '18Codebook'!J:J)),
    _xlfn.XLOOKUP($B142, '17Codebook'!I:I, '17Codebook'!J:J),
    IF(
        TRIM(_xlfn.XLOOKUP($B142, '17Codebook'!I:I, '17Codebook'!J:J)) &lt;&gt; TRIM(_xlfn.XLOOKUP($B142, '18Codebook'!I:I, '18Codebook'!J:J)),
        _xlfn.XLOOKUP($B142, '17Codebook'!I:I, '17Codebook'!J:J),
        ""
    )
)</f>
        <v/>
      </c>
      <c r="I142" t="str">
        <f>IF(
    ISNA(_xlfn.XLOOKUP($B142, '17Codebook'!I:I, '17Codebook'!J:J)),
    _xlfn.XLOOKUP($B142, '16Codebook'!I:I, '16Codebook'!J:J),
    IF(
        TRIM(_xlfn.XLOOKUP($B142, '16Codebook'!I:I, '16Codebook'!J:J)) &lt;&gt; TRIM(_xlfn.XLOOKUP($B142, '17Codebook'!I:I, '17Codebook'!J:J)),
        _xlfn.XLOOKUP($B142, '16Codebook'!I:I, '16Codebook'!J:J),
        ""
    )
)</f>
        <v/>
      </c>
      <c r="J142" t="str">
        <f>IF(
    ISNA(_xlfn.XLOOKUP($B142, '16Codebook'!I:I, '16Codebook'!J:J)),
    _xlfn.XLOOKUP($B142, '15Codebook'!I:I, '15Codebook'!J:J),
    IF(
        TRIM(_xlfn.XLOOKUP($B142, '15Codebook'!I:I, '15Codebook'!J:J)) &lt;&gt; TRIM(_xlfn.XLOOKUP($B142, '16Codebook'!I:I, '16Codebook'!J:J)),
        _xlfn.XLOOKUP($B142, '15Codebook'!I:I, '15Codebook'!J:J),
        ""
    )
)</f>
        <v/>
      </c>
      <c r="K142" t="str">
        <f>IF(
    ISNA(_xlfn.XLOOKUP($B142, '15Codebook'!I:I, '15Codebook'!J:J)),
    _xlfn.XLOOKUP($B142, '14Codebook'!I:I, '14Codebook'!J:J),
    IF(
        TRIM(_xlfn.XLOOKUP($B142, '14Codebook'!I:I, '14Codebook'!J:J)) &lt;&gt; TRIM(_xlfn.XLOOKUP($B142, '15Codebook'!I:I, '15Codebook'!J:J)),
        _xlfn.XLOOKUP($B142, '14Codebook'!I:I, '14Codebook'!J:J),
        ""
    )
)</f>
        <v/>
      </c>
      <c r="L142" t="str">
        <f>IF(
    ISNA(_xlfn.XLOOKUP($B142, '14Codebook'!I:I, '14Codebook'!J:J)),
    _xlfn.XLOOKUP($B142, '13Codebook'!I:I, '13Codebook'!J:J),
    IF(
        TRIM(_xlfn.XLOOKUP($B142, '13Codebook'!I:I, '13Codebook'!J:J)) &lt;&gt; TRIM(_xlfn.XLOOKUP($B142, '14Codebook'!I:I, '14Codebook'!J:J)),
        _xlfn.XLOOKUP($B142, '13Codebook'!I:I, '13Codebook'!J:J),
        ""
    )
)</f>
        <v/>
      </c>
      <c r="M142" t="str">
        <f>IF(
    ISNA(_xlfn.XLOOKUP($B142, '13Codebook'!I:I, '13Codebook'!J:J)),
    _xlfn.XLOOKUP($B142, '12Codebook'!I:I, '12Codebook'!J:J),
    IF(
        TRIM(_xlfn.XLOOKUP($B142, '12Codebook'!I:I, '12Codebook'!J:J)) &lt;&gt; TRIM(_xlfn.XLOOKUP($B142, '13Codebook'!I:I, '13Codebook'!J:J)),
        _xlfn.XLOOKUP($B142, '12Codebook'!I:I, '12Codebook'!J:J),
        ""
    )
)</f>
        <v/>
      </c>
      <c r="N142" t="str">
        <f>IF(
    ISNA(_xlfn.XLOOKUP($B142, '12Codebook'!I:I, '12Codebook'!J:J)),
    _xlfn.XLOOKUP($B142, '11Codebook'!I:I, '11Codebook'!J:J),
    IF(
        TRIM(_xlfn.XLOOKUP($B142, '11Codebook'!I:I, '11Codebook'!J:J)) &lt;&gt; TRIM(_xlfn.XLOOKUP($B142, '12Codebook'!I:I, '12Codebook'!J:J)),
        _xlfn.XLOOKUP($B142, '11Codebook'!I:I, '11Codebook'!J:J),
        ""
    )
)</f>
        <v/>
      </c>
      <c r="O142" t="str">
        <f>IF(
    ISNA(_xlfn.XLOOKUP($B142, '11Codebook'!I:I, '11Codebook'!J:J)),
    _xlfn.XLOOKUP($B142, '10Codebook'!I:I, '10Codebook'!J:J),
    IF(
        TRIM(_xlfn.XLOOKUP($B142, '10Codebook'!I:I, '10Codebook'!J:J)) &lt;&gt; TRIM(_xlfn.XLOOKUP($B142, '11Codebook'!I:I, '11Codebook'!J:J)),
        _xlfn.XLOOKUP($B142, '10Codebook'!I:I, '10Codebook'!J:J),
        ""
    )
)</f>
        <v/>
      </c>
      <c r="P142" t="str">
        <f>IF(
    ISNA(_xlfn.XLOOKUP($B142, '10Codebook'!I:I, '10Codebook'!J:J)),
    _xlfn.XLOOKUP($B142, '09Codebook'!I:I, '09Codebook'!J:J),
    IF(
        TRIM(_xlfn.XLOOKUP($B142, '09Codebook'!I:I, '09Codebook'!J:J)) &lt;&gt; TRIM(_xlfn.XLOOKUP($B142, '10Codebook'!I:I, '10Codebook'!J:J)),
        _xlfn.XLOOKUP($B142, '09Codebook'!I:I, '09Codebook'!J:J),
        ""
    )
)</f>
        <v/>
      </c>
    </row>
    <row r="143" spans="1:16" x14ac:dyDescent="0.2">
      <c r="A143">
        <v>2021</v>
      </c>
      <c r="B143" t="s">
        <v>584</v>
      </c>
      <c r="C143" t="str">
        <f>_xlfn.XLOOKUP(B143,'21Codebook'!I:I,'21Codebook'!J:J)</f>
        <v xml:space="preserve">Excess earned income credit (refundable) amount </v>
      </c>
      <c r="E143" t="str">
        <f>IF(_xlfn.XLOOKUP(B143, '20Codebook'!I:I,'20Codebook'!J:J)&lt;&gt;C143, _xlfn.XLOOKUP(B143, '20Codebook'!I:I,'20Codebook'!J:J),"")</f>
        <v/>
      </c>
      <c r="F143" t="str">
        <f>IF(
    ISNA(_xlfn.XLOOKUP($B143, '20Codebook'!I:I, '20Codebook'!J:J)),
    _xlfn.XLOOKUP($B143, '19Codebook'!I:I, '19Codebook'!J:J),
    IF(
        _xlfn.XLOOKUP($B143, '19Codebook'!I:I, '19Codebook'!J:J) &lt;&gt; _xlfn.XLOOKUP($B143, '20Codebook'!I:I, '20Codebook'!J:J),
        _xlfn.XLOOKUP($B143, '19Codebook'!I:I, '19Codebook'!J:J),
        ""
    )
)</f>
        <v/>
      </c>
      <c r="G143" t="str">
        <f>IF(
    ISNA(_xlfn.XLOOKUP($B143, '19Codebook'!I:I, '19Codebook'!J:J)),
    _xlfn.XLOOKUP($B143, '18Codebook'!I:I, '18Codebook'!J:J),
    IF(
        TRIM(_xlfn.XLOOKUP($B143, '18Codebook'!I:I, '18Codebook'!J:J)) &lt;&gt; TRIM(_xlfn.XLOOKUP($B143, '19Codebook'!I:I, '19Codebook'!J:J)),
        _xlfn.XLOOKUP($B143, '18Codebook'!I:I, '18Codebook'!J:J),
        ""
    )
)</f>
        <v/>
      </c>
      <c r="H143" t="str">
        <f>IF(
    ISNA(_xlfn.XLOOKUP($B143, '18Codebook'!I:I, '18Codebook'!J:J)),
    _xlfn.XLOOKUP($B143, '17Codebook'!I:I, '17Codebook'!J:J),
    IF(
        TRIM(_xlfn.XLOOKUP($B143, '17Codebook'!I:I, '17Codebook'!J:J)) &lt;&gt; TRIM(_xlfn.XLOOKUP($B143, '18Codebook'!I:I, '18Codebook'!J:J)),
        _xlfn.XLOOKUP($B143, '17Codebook'!I:I, '17Codebook'!J:J),
        ""
    )
)</f>
        <v/>
      </c>
      <c r="I143" t="str">
        <f>IF(
    ISNA(_xlfn.XLOOKUP($B143, '17Codebook'!I:I, '17Codebook'!J:J)),
    _xlfn.XLOOKUP($B143, '16Codebook'!I:I, '16Codebook'!J:J),
    IF(
        TRIM(_xlfn.XLOOKUP($B143, '16Codebook'!I:I, '16Codebook'!J:J)) &lt;&gt; TRIM(_xlfn.XLOOKUP($B143, '17Codebook'!I:I, '17Codebook'!J:J)),
        _xlfn.XLOOKUP($B143, '16Codebook'!I:I, '16Codebook'!J:J),
        ""
    )
)</f>
        <v/>
      </c>
      <c r="J143" t="str">
        <f>IF(
    ISNA(_xlfn.XLOOKUP($B143, '16Codebook'!I:I, '16Codebook'!J:J)),
    _xlfn.XLOOKUP($B143, '15Codebook'!I:I, '15Codebook'!J:J),
    IF(
        TRIM(_xlfn.XLOOKUP($B143, '15Codebook'!I:I, '15Codebook'!J:J)) &lt;&gt; TRIM(_xlfn.XLOOKUP($B143, '16Codebook'!I:I, '16Codebook'!J:J)),
        _xlfn.XLOOKUP($B143, '15Codebook'!I:I, '15Codebook'!J:J),
        ""
    )
)</f>
        <v/>
      </c>
      <c r="K143" t="str">
        <f>IF(
    ISNA(_xlfn.XLOOKUP($B143, '15Codebook'!I:I, '15Codebook'!J:J)),
    _xlfn.XLOOKUP($B143, '14Codebook'!I:I, '14Codebook'!J:J),
    IF(
        TRIM(_xlfn.XLOOKUP($B143, '14Codebook'!I:I, '14Codebook'!J:J)) &lt;&gt; TRIM(_xlfn.XLOOKUP($B143, '15Codebook'!I:I, '15Codebook'!J:J)),
        _xlfn.XLOOKUP($B143, '14Codebook'!I:I, '14Codebook'!J:J),
        ""
    )
)</f>
        <v/>
      </c>
      <c r="L143" t="str">
        <f>IF(
    ISNA(_xlfn.XLOOKUP($B143, '14Codebook'!I:I, '14Codebook'!J:J)),
    _xlfn.XLOOKUP($B143, '13Codebook'!I:I, '13Codebook'!J:J),
    IF(
        TRIM(_xlfn.XLOOKUP($B143, '13Codebook'!I:I, '13Codebook'!J:J)) &lt;&gt; TRIM(_xlfn.XLOOKUP($B143, '14Codebook'!I:I, '14Codebook'!J:J)),
        _xlfn.XLOOKUP($B143, '13Codebook'!I:I, '13Codebook'!J:J),
        ""
    )
)</f>
        <v/>
      </c>
      <c r="M143" t="str">
        <f>IF(
    ISNA(_xlfn.XLOOKUP($B143, '13Codebook'!I:I, '13Codebook'!J:J)),
    _xlfn.XLOOKUP($B143, '12Codebook'!I:I, '12Codebook'!J:J),
    IF(
        TRIM(_xlfn.XLOOKUP($B143, '12Codebook'!I:I, '12Codebook'!J:J)) &lt;&gt; TRIM(_xlfn.XLOOKUP($B143, '13Codebook'!I:I, '13Codebook'!J:J)),
        _xlfn.XLOOKUP($B143, '12Codebook'!I:I, '12Codebook'!J:J),
        ""
    )
)</f>
        <v/>
      </c>
      <c r="N143" t="str">
        <f>IF(
    ISNA(_xlfn.XLOOKUP($B143, '12Codebook'!I:I, '12Codebook'!J:J)),
    _xlfn.XLOOKUP($B143, '11Codebook'!I:I, '11Codebook'!J:J),
    IF(
        TRIM(_xlfn.XLOOKUP($B143, '11Codebook'!I:I, '11Codebook'!J:J)) &lt;&gt; TRIM(_xlfn.XLOOKUP($B143, '12Codebook'!I:I, '12Codebook'!J:J)),
        _xlfn.XLOOKUP($B143, '11Codebook'!I:I, '11Codebook'!J:J),
        ""
    )
)</f>
        <v/>
      </c>
      <c r="O143" t="str">
        <f>IF(
    ISNA(_xlfn.XLOOKUP($B143, '11Codebook'!I:I, '11Codebook'!J:J)),
    _xlfn.XLOOKUP($B143, '10Codebook'!I:I, '10Codebook'!J:J),
    IF(
        TRIM(_xlfn.XLOOKUP($B143, '10Codebook'!I:I, '10Codebook'!J:J)) &lt;&gt; TRIM(_xlfn.XLOOKUP($B143, '11Codebook'!I:I, '11Codebook'!J:J)),
        _xlfn.XLOOKUP($B143, '10Codebook'!I:I, '10Codebook'!J:J),
        ""
    )
)</f>
        <v/>
      </c>
      <c r="P143" t="str">
        <f>IF(
    ISNA(_xlfn.XLOOKUP($B143, '10Codebook'!I:I, '10Codebook'!J:J)),
    _xlfn.XLOOKUP($B143, '09Codebook'!I:I, '09Codebook'!J:J),
    IF(
        TRIM(_xlfn.XLOOKUP($B143, '09Codebook'!I:I, '09Codebook'!J:J)) &lt;&gt; TRIM(_xlfn.XLOOKUP($B143, '10Codebook'!I:I, '10Codebook'!J:J)),
        _xlfn.XLOOKUP($B143, '09Codebook'!I:I, '09Codebook'!J:J),
        ""
    )
)</f>
        <v/>
      </c>
    </row>
    <row r="144" spans="1:16" s="15" customFormat="1" ht="34" x14ac:dyDescent="0.2">
      <c r="A144" s="15">
        <v>2021</v>
      </c>
      <c r="B144" s="15" t="s">
        <v>585</v>
      </c>
      <c r="C144" s="15" t="str">
        <f>_xlfn.XLOOKUP(B144,'21Codebook'!I:I,'21Codebook'!J:J)</f>
        <v>Number of returns with refundable child tax credit or additional child tax credit</v>
      </c>
      <c r="E144" s="15" t="str">
        <f>IF(_xlfn.XLOOKUP(B144, '20Codebook'!I:I,'20Codebook'!J:J)&lt;&gt;C144, _xlfn.XLOOKUP(B144, '20Codebook'!I:I,'20Codebook'!J:J),"")</f>
        <v>Number of returns with additional child tax credit</v>
      </c>
      <c r="F144" s="15"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s="15" t="str">
        <f>IF(
    ISNA(_xlfn.XLOOKUP($B144, '18Codebook'!I:I, '18Codebook'!J:J)),
    _xlfn.XLOOKUP($B144, '17Codebook'!I:I, '17Codebook'!J:J),
    IF(
        TRIM(_xlfn.XLOOKUP($B144, '17Codebook'!I:I, '17Codebook'!J:J)) &lt;&gt; TRIM(_xlfn.XLOOKUP($B144, '18Codebook'!I:I, '18Codebook'!J:J)),
        _xlfn.XLOOKUP($B144, '17Codebook'!I:I, '17Codebook'!J:J),
        ""
    )
)</f>
        <v/>
      </c>
      <c r="I144" s="15" t="str">
        <f>IF(
    ISNA(_xlfn.XLOOKUP($B144, '17Codebook'!I:I, '17Codebook'!J:J)),
    _xlfn.XLOOKUP($B144, '16Codebook'!I:I, '16Codebook'!J:J),
    IF(
        TRIM(_xlfn.XLOOKUP($B144, '16Codebook'!I:I, '16Codebook'!J:J)) &lt;&gt; TRIM(_xlfn.XLOOKUP($B144, '17Codebook'!I:I, '17Codebook'!J:J)),
        _xlfn.XLOOKUP($B144, '16Codebook'!I:I, '16Codebook'!J:J),
        ""
    )
)</f>
        <v/>
      </c>
      <c r="J144" s="15" t="str">
        <f>IF(
    ISNA(_xlfn.XLOOKUP($B144, '16Codebook'!I:I, '16Codebook'!J:J)),
    _xlfn.XLOOKUP($B144, '15Codebook'!I:I, '15Codebook'!J:J),
    IF(
        TRIM(_xlfn.XLOOKUP($B144, '15Codebook'!I:I, '15Codebook'!J:J)) &lt;&gt; TRIM(_xlfn.XLOOKUP($B144, '16Codebook'!I:I, '16Codebook'!J:J)),
        _xlfn.XLOOKUP($B144, '15Codebook'!I:I, '15Codebook'!J:J),
        ""
    )
)</f>
        <v/>
      </c>
      <c r="K144" s="15" t="str">
        <f>IF(
    ISNA(_xlfn.XLOOKUP($B144, '15Codebook'!I:I, '15Codebook'!J:J)),
    _xlfn.XLOOKUP($B144, '14Codebook'!I:I, '14Codebook'!J:J),
    IF(
        TRIM(_xlfn.XLOOKUP($B144, '14Codebook'!I:I, '14Codebook'!J:J)) &lt;&gt; TRIM(_xlfn.XLOOKUP($B144, '15Codebook'!I:I, '15Codebook'!J:J)),
        _xlfn.XLOOKUP($B144, '14Codebook'!I:I, '14Codebook'!J:J),
        ""
    )
)</f>
        <v/>
      </c>
      <c r="L144" s="15" t="str">
        <f>IF(
    ISNA(_xlfn.XLOOKUP($B144, '14Codebook'!I:I, '14Codebook'!J:J)),
    _xlfn.XLOOKUP($B144, '13Codebook'!I:I, '13Codebook'!J:J),
    IF(
        TRIM(_xlfn.XLOOKUP($B144, '13Codebook'!I:I, '13Codebook'!J:J)) &lt;&gt; TRIM(_xlfn.XLOOKUP($B144, '14Codebook'!I:I, '14Codebook'!J:J)),
        _xlfn.XLOOKUP($B144, '13Codebook'!I:I, '13Codebook'!J:J),
        ""
    )
)</f>
        <v/>
      </c>
      <c r="M144" s="15" t="str">
        <f>IF(
    ISNA(_xlfn.XLOOKUP($B144, '13Codebook'!I:I, '13Codebook'!J:J)),
    _xlfn.XLOOKUP($B144, '12Codebook'!I:I, '12Codebook'!J:J),
    IF(
        TRIM(_xlfn.XLOOKUP($B144, '12Codebook'!I:I, '12Codebook'!J:J)) &lt;&gt; TRIM(_xlfn.XLOOKUP($B144, '13Codebook'!I:I, '13Codebook'!J:J)),
        _xlfn.XLOOKUP($B144, '12Codebook'!I:I, '12Codebook'!J:J),
        ""
    )
)</f>
        <v/>
      </c>
      <c r="N144" s="15" t="str">
        <f>IF(
    ISNA(_xlfn.XLOOKUP($B144, '12Codebook'!I:I, '12Codebook'!J:J)),
    _xlfn.XLOOKUP($B144, '11Codebook'!I:I, '11Codebook'!J:J),
    IF(
        TRIM(_xlfn.XLOOKUP($B144, '11Codebook'!I:I, '11Codebook'!J:J)) &lt;&gt; TRIM(_xlfn.XLOOKUP($B144, '12Codebook'!I:I, '12Codebook'!J:J)),
        _xlfn.XLOOKUP($B144, '11Codebook'!I:I, '11Codebook'!J:J),
        ""
    )
)</f>
        <v/>
      </c>
      <c r="O144" s="15" t="str">
        <f>IF(
    ISNA(_xlfn.XLOOKUP($B144, '11Codebook'!I:I, '11Codebook'!J:J)),
    _xlfn.XLOOKUP($B144, '10Codebook'!I:I, '10Codebook'!J:J),
    IF(
        TRIM(_xlfn.XLOOKUP($B144, '10Codebook'!I:I, '10Codebook'!J:J)) &lt;&gt; TRIM(_xlfn.XLOOKUP($B144, '11Codebook'!I:I, '11Codebook'!J:J)),
        _xlfn.XLOOKUP($B144, '10Codebook'!I:I, '10Codebook'!J:J),
        ""
    )
)</f>
        <v/>
      </c>
      <c r="P144" s="15" t="str">
        <f>IF(
    ISNA(_xlfn.XLOOKUP($B144, '10Codebook'!I:I, '10Codebook'!J:J)),
    _xlfn.XLOOKUP($B144, '09Codebook'!I:I, '09Codebook'!J:J),
    IF(
        TRIM(_xlfn.XLOOKUP($B144, '09Codebook'!I:I, '09Codebook'!J:J)) &lt;&gt; TRIM(_xlfn.XLOOKUP($B144, '10Codebook'!I:I, '10Codebook'!J:J)),
        _xlfn.XLOOKUP($B144, '09Codebook'!I:I, '09Codebook'!J:J),
        ""
    )
)</f>
        <v/>
      </c>
    </row>
    <row r="145" spans="1:16" s="15" customFormat="1" ht="17" x14ac:dyDescent="0.2">
      <c r="A145" s="15">
        <v>2021</v>
      </c>
      <c r="B145" s="15" t="s">
        <v>586</v>
      </c>
      <c r="C145" s="15" t="str">
        <f>_xlfn.XLOOKUP(B145,'21Codebook'!I:I,'21Codebook'!J:J)</f>
        <v>Refundable child tax credit or additional child tax credit amount</v>
      </c>
      <c r="E145" s="15" t="str">
        <f>IF(_xlfn.XLOOKUP(B145, '20Codebook'!I:I,'20Codebook'!J:J)&lt;&gt;C145, _xlfn.XLOOKUP(B145, '20Codebook'!I:I,'20Codebook'!J:J),"")</f>
        <v>Additional child tax credit amount</v>
      </c>
      <c r="F145" s="15"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s="15" t="str">
        <f>IF(
    ISNA(_xlfn.XLOOKUP($B145, '18Codebook'!I:I, '18Codebook'!J:J)),
    _xlfn.XLOOKUP($B145, '17Codebook'!I:I, '17Codebook'!J:J),
    IF(
        TRIM(_xlfn.XLOOKUP($B145, '17Codebook'!I:I, '17Codebook'!J:J)) &lt;&gt; TRIM(_xlfn.XLOOKUP($B145, '18Codebook'!I:I, '18Codebook'!J:J)),
        _xlfn.XLOOKUP($B145, '17Codebook'!I:I, '17Codebook'!J:J),
        ""
    )
)</f>
        <v/>
      </c>
      <c r="I145" s="15" t="str">
        <f>IF(
    ISNA(_xlfn.XLOOKUP($B145, '17Codebook'!I:I, '17Codebook'!J:J)),
    _xlfn.XLOOKUP($B145, '16Codebook'!I:I, '16Codebook'!J:J),
    IF(
        TRIM(_xlfn.XLOOKUP($B145, '16Codebook'!I:I, '16Codebook'!J:J)) &lt;&gt; TRIM(_xlfn.XLOOKUP($B145, '17Codebook'!I:I, '17Codebook'!J:J)),
        _xlfn.XLOOKUP($B145, '16Codebook'!I:I, '16Codebook'!J:J),
        ""
    )
)</f>
        <v/>
      </c>
      <c r="J145" s="15" t="str">
        <f>IF(
    ISNA(_xlfn.XLOOKUP($B145, '16Codebook'!I:I, '16Codebook'!J:J)),
    _xlfn.XLOOKUP($B145, '15Codebook'!I:I, '15Codebook'!J:J),
    IF(
        TRIM(_xlfn.XLOOKUP($B145, '15Codebook'!I:I, '15Codebook'!J:J)) &lt;&gt; TRIM(_xlfn.XLOOKUP($B145, '16Codebook'!I:I, '16Codebook'!J:J)),
        _xlfn.XLOOKUP($B145, '15Codebook'!I:I, '15Codebook'!J:J),
        ""
    )
)</f>
        <v/>
      </c>
      <c r="K145" s="15" t="str">
        <f>IF(
    ISNA(_xlfn.XLOOKUP($B145, '15Codebook'!I:I, '15Codebook'!J:J)),
    _xlfn.XLOOKUP($B145, '14Codebook'!I:I, '14Codebook'!J:J),
    IF(
        TRIM(_xlfn.XLOOKUP($B145, '14Codebook'!I:I, '14Codebook'!J:J)) &lt;&gt; TRIM(_xlfn.XLOOKUP($B145, '15Codebook'!I:I, '15Codebook'!J:J)),
        _xlfn.XLOOKUP($B145, '14Codebook'!I:I, '14Codebook'!J:J),
        ""
    )
)</f>
        <v/>
      </c>
      <c r="L145" s="15" t="str">
        <f>IF(
    ISNA(_xlfn.XLOOKUP($B145, '14Codebook'!I:I, '14Codebook'!J:J)),
    _xlfn.XLOOKUP($B145, '13Codebook'!I:I, '13Codebook'!J:J),
    IF(
        TRIM(_xlfn.XLOOKUP($B145, '13Codebook'!I:I, '13Codebook'!J:J)) &lt;&gt; TRIM(_xlfn.XLOOKUP($B145, '14Codebook'!I:I, '14Codebook'!J:J)),
        _xlfn.XLOOKUP($B145, '13Codebook'!I:I, '13Codebook'!J:J),
        ""
    )
)</f>
        <v/>
      </c>
      <c r="M145" s="15" t="str">
        <f>IF(
    ISNA(_xlfn.XLOOKUP($B145, '13Codebook'!I:I, '13Codebook'!J:J)),
    _xlfn.XLOOKUP($B145, '12Codebook'!I:I, '12Codebook'!J:J),
    IF(
        TRIM(_xlfn.XLOOKUP($B145, '12Codebook'!I:I, '12Codebook'!J:J)) &lt;&gt; TRIM(_xlfn.XLOOKUP($B145, '13Codebook'!I:I, '13Codebook'!J:J)),
        _xlfn.XLOOKUP($B145, '12Codebook'!I:I, '12Codebook'!J:J),
        ""
    )
)</f>
        <v/>
      </c>
      <c r="N145" s="15" t="str">
        <f>IF(
    ISNA(_xlfn.XLOOKUP($B145, '12Codebook'!I:I, '12Codebook'!J:J)),
    _xlfn.XLOOKUP($B145, '11Codebook'!I:I, '11Codebook'!J:J),
    IF(
        TRIM(_xlfn.XLOOKUP($B145, '11Codebook'!I:I, '11Codebook'!J:J)) &lt;&gt; TRIM(_xlfn.XLOOKUP($B145, '12Codebook'!I:I, '12Codebook'!J:J)),
        _xlfn.XLOOKUP($B145, '11Codebook'!I:I, '11Codebook'!J:J),
        ""
    )
)</f>
        <v/>
      </c>
      <c r="O145" s="15" t="str">
        <f>IF(
    ISNA(_xlfn.XLOOKUP($B145, '11Codebook'!I:I, '11Codebook'!J:J)),
    _xlfn.XLOOKUP($B145, '10Codebook'!I:I, '10Codebook'!J:J),
    IF(
        TRIM(_xlfn.XLOOKUP($B145, '10Codebook'!I:I, '10Codebook'!J:J)) &lt;&gt; TRIM(_xlfn.XLOOKUP($B145, '11Codebook'!I:I, '11Codebook'!J:J)),
        _xlfn.XLOOKUP($B145, '10Codebook'!I:I, '10Codebook'!J:J),
        ""
    )
)</f>
        <v/>
      </c>
      <c r="P145" s="15" t="str">
        <f>IF(
    ISNA(_xlfn.XLOOKUP($B145, '10Codebook'!I:I, '10Codebook'!J:J)),
    _xlfn.XLOOKUP($B145, '09Codebook'!I:I, '09Codebook'!J:J),
    IF(
        TRIM(_xlfn.XLOOKUP($B145, '09Codebook'!I:I, '09Codebook'!J:J)) &lt;&gt; TRIM(_xlfn.XLOOKUP($B145, '10Codebook'!I:I, '10Codebook'!J:J)),
        _xlfn.XLOOKUP($B145, '09Codebook'!I:I, '09Codebook'!J:J),
        ""
    )
)</f>
        <v/>
      </c>
    </row>
    <row r="146" spans="1:16" s="40" customFormat="1" x14ac:dyDescent="0.2">
      <c r="A146" s="40">
        <v>2021</v>
      </c>
      <c r="B146" s="40" t="s">
        <v>587</v>
      </c>
      <c r="C146" s="40" t="str">
        <f>_xlfn.XLOOKUP(B146,'21Codebook'!I:I,'21Codebook'!J:J)</f>
        <v xml:space="preserve">Number of returns with refundable education credit </v>
      </c>
      <c r="E146" s="40" t="str">
        <f>IF(_xlfn.XLOOKUP(B146, '20Codebook'!I:I,'20Codebook'!J:J)&lt;&gt;C146, _xlfn.XLOOKUP(B146, '20Codebook'!I:I,'20Codebook'!J:J),"")</f>
        <v/>
      </c>
      <c r="F146" s="40" t="str">
        <f>IF(
    ISNA(_xlfn.XLOOKUP($B146, '20Codebook'!I:I, '20Codebook'!J:J)),
    _xlfn.XLOOKUP($B146, '19Codebook'!I:I, '19Codebook'!J:J),
    IF(
        _xlfn.XLOOKUP($B146, '19Codebook'!I:I, '19Codebook'!J:J) &lt;&gt; _xlfn.XLOOKUP($B146, '20Codebook'!I:I, '20Codebook'!J:J),
        _xlfn.XLOOKUP($B146, '19Codebook'!I:I, '19Codebook'!J:J),
        ""
    )
)</f>
        <v/>
      </c>
      <c r="G146" s="40" t="str">
        <f>IF(
    ISNA(_xlfn.XLOOKUP($B146, '19Codebook'!I:I, '19Codebook'!J:J)),
    _xlfn.XLOOKUP($B146, '18Codebook'!I:I, '18Codebook'!J:J),
    IF(
        TRIM(_xlfn.XLOOKUP($B146, '18Codebook'!I:I, '18Codebook'!J:J)) &lt;&gt; TRIM(_xlfn.XLOOKUP($B146, '19Codebook'!I:I, '19Codebook'!J:J)),
        _xlfn.XLOOKUP($B146, '18Codebook'!I:I, '18Codebook'!J:J),
        ""
    )
)</f>
        <v/>
      </c>
      <c r="H146" s="40" t="str">
        <f>IF(
    ISNA(_xlfn.XLOOKUP($B146, '18Codebook'!I:I, '18Codebook'!J:J)),
    _xlfn.XLOOKUP($B146, '17Codebook'!I:I, '17Codebook'!J:J),
    IF(
        TRIM(_xlfn.XLOOKUP($B146, '17Codebook'!I:I, '17Codebook'!J:J)) &lt;&gt; TRIM(_xlfn.XLOOKUP($B146, '18Codebook'!I:I, '18Codebook'!J:J)),
        _xlfn.XLOOKUP($B146, '17Codebook'!I:I, '17Codebook'!J:J),
        ""
    )
)</f>
        <v/>
      </c>
      <c r="I146" s="40" t="str">
        <f>IF(
    ISNA(_xlfn.XLOOKUP($B146, '17Codebook'!I:I, '17Codebook'!J:J)),
    _xlfn.XLOOKUP($B146, '16Codebook'!I:I, '16Codebook'!J:J),
    IF(
        TRIM(_xlfn.XLOOKUP($B146, '16Codebook'!I:I, '16Codebook'!J:J)) &lt;&gt; TRIM(_xlfn.XLOOKUP($B146, '17Codebook'!I:I, '17Codebook'!J:J)),
        _xlfn.XLOOKUP($B146, '16Codebook'!I:I, '16Codebook'!J:J),
        ""
    )
)</f>
        <v/>
      </c>
      <c r="J146" s="40" t="str">
        <f>IF(
    ISNA(_xlfn.XLOOKUP($B146, '16Codebook'!I:I, '16Codebook'!J:J)),
    _xlfn.XLOOKUP($B146, '15Codebook'!I:I, '15Codebook'!J:J),
    IF(
        TRIM(_xlfn.XLOOKUP($B146, '15Codebook'!I:I, '15Codebook'!J:J)) &lt;&gt; TRIM(_xlfn.XLOOKUP($B146, '16Codebook'!I:I, '16Codebook'!J:J)),
        _xlfn.XLOOKUP($B146, '15Codebook'!I:I, '15Codebook'!J:J),
        ""
    )
)</f>
        <v/>
      </c>
      <c r="K146" s="40" t="str">
        <f>IF(
    ISNA(_xlfn.XLOOKUP($B146, '15Codebook'!I:I, '15Codebook'!J:J)),
    _xlfn.XLOOKUP($B146, '14Codebook'!I:I, '14Codebook'!J:J),
    IF(
        TRIM(_xlfn.XLOOKUP($B146, '14Codebook'!I:I, '14Codebook'!J:J)) &lt;&gt; TRIM(_xlfn.XLOOKUP($B146, '15Codebook'!I:I, '15Codebook'!J:J)),
        _xlfn.XLOOKUP($B146, '14Codebook'!I:I, '14Codebook'!J:J),
        ""
    )
)</f>
        <v/>
      </c>
      <c r="L146" s="40" t="str">
        <f>IF(
    ISNA(_xlfn.XLOOKUP($B146, '14Codebook'!I:I, '14Codebook'!J:J)),
    _xlfn.XLOOKUP($B146, '13Codebook'!I:I, '13Codebook'!J:J),
    IF(
        TRIM(_xlfn.XLOOKUP($B146, '13Codebook'!I:I, '13Codebook'!J:J)) &lt;&gt; TRIM(_xlfn.XLOOKUP($B146, '14Codebook'!I:I, '14Codebook'!J:J)),
        _xlfn.XLOOKUP($B146, '13Codebook'!I:I, '13Codebook'!J:J),
        ""
    )
)</f>
        <v/>
      </c>
      <c r="M146" s="40" t="e">
        <f>IF(
    ISNA(_xlfn.XLOOKUP($B146, '13Codebook'!I:I, '13Codebook'!J:J)),
    _xlfn.XLOOKUP($B146, '12Codebook'!I:I, '12Codebook'!J:J),
    IF(
        TRIM(_xlfn.XLOOKUP($B146, '12Codebook'!I:I, '12Codebook'!J:J)) &lt;&gt; TRIM(_xlfn.XLOOKUP($B146, '13Codebook'!I:I, '13Codebook'!J:J)),
        _xlfn.XLOOKUP($B146, '12Codebook'!I:I, '12Codebook'!J:J),
        ""
    )
)</f>
        <v>#N/A</v>
      </c>
      <c r="N146" s="40" t="e">
        <f>IF(
    ISNA(_xlfn.XLOOKUP($B146, '12Codebook'!I:I, '12Codebook'!J:J)),
    _xlfn.XLOOKUP($B146, '11Codebook'!I:I, '11Codebook'!J:J),
    IF(
        TRIM(_xlfn.XLOOKUP($B146, '11Codebook'!I:I, '11Codebook'!J:J)) &lt;&gt; TRIM(_xlfn.XLOOKUP($B146, '12Codebook'!I:I, '12Codebook'!J:J)),
        _xlfn.XLOOKUP($B146, '11Codebook'!I:I, '11Codebook'!J:J),
        ""
    )
)</f>
        <v>#N/A</v>
      </c>
      <c r="O146" s="40" t="e">
        <f>IF(
    ISNA(_xlfn.XLOOKUP($B146, '11Codebook'!I:I, '11Codebook'!J:J)),
    _xlfn.XLOOKUP($B146, '10Codebook'!I:I, '10Codebook'!J:J),
    IF(
        TRIM(_xlfn.XLOOKUP($B146, '10Codebook'!I:I, '10Codebook'!J:J)) &lt;&gt; TRIM(_xlfn.XLOOKUP($B146, '11Codebook'!I:I, '11Codebook'!J:J)),
        _xlfn.XLOOKUP($B146, '10Codebook'!I:I, '10Codebook'!J:J),
        ""
    )
)</f>
        <v>#N/A</v>
      </c>
      <c r="P146" s="40" t="e">
        <f>IF(
    ISNA(_xlfn.XLOOKUP($B146, '10Codebook'!I:I, '10Codebook'!J:J)),
    _xlfn.XLOOKUP($B146, '09Codebook'!I:I, '09Codebook'!J:J),
    IF(
        TRIM(_xlfn.XLOOKUP($B146, '09Codebook'!I:I, '09Codebook'!J:J)) &lt;&gt; TRIM(_xlfn.XLOOKUP($B146, '10Codebook'!I:I, '10Codebook'!J:J)),
        _xlfn.XLOOKUP($B146, '09Codebook'!I:I, '09Codebook'!J:J),
        ""
    )
)</f>
        <v>#N/A</v>
      </c>
    </row>
    <row r="147" spans="1:16" s="40" customFormat="1" x14ac:dyDescent="0.2">
      <c r="A147" s="40">
        <v>2021</v>
      </c>
      <c r="B147" s="40" t="s">
        <v>588</v>
      </c>
      <c r="C147" s="40" t="str">
        <f>_xlfn.XLOOKUP(B147,'21Codebook'!I:I,'21Codebook'!J:J)</f>
        <v>Refundable education credit amount</v>
      </c>
      <c r="E147" s="40" t="str">
        <f>IF(_xlfn.XLOOKUP(B147, '20Codebook'!I:I,'20Codebook'!J:J)&lt;&gt;C147, _xlfn.XLOOKUP(B147, '20Codebook'!I:I,'20Codebook'!J:J),"")</f>
        <v/>
      </c>
      <c r="F147" s="40" t="str">
        <f>IF(
    ISNA(_xlfn.XLOOKUP($B147, '20Codebook'!I:I, '20Codebook'!J:J)),
    _xlfn.XLOOKUP($B147, '19Codebook'!I:I, '19Codebook'!J:J),
    IF(
        _xlfn.XLOOKUP($B147, '19Codebook'!I:I, '19Codebook'!J:J) &lt;&gt; _xlfn.XLOOKUP($B147, '20Codebook'!I:I, '20Codebook'!J:J),
        _xlfn.XLOOKUP($B147, '19Codebook'!I:I, '19Codebook'!J:J),
        ""
    )
)</f>
        <v/>
      </c>
      <c r="G147" s="40" t="str">
        <f>IF(
    ISNA(_xlfn.XLOOKUP($B147, '19Codebook'!I:I, '19Codebook'!J:J)),
    _xlfn.XLOOKUP($B147, '18Codebook'!I:I, '18Codebook'!J:J),
    IF(
        TRIM(_xlfn.XLOOKUP($B147, '18Codebook'!I:I, '18Codebook'!J:J)) &lt;&gt; TRIM(_xlfn.XLOOKUP($B147, '19Codebook'!I:I, '19Codebook'!J:J)),
        _xlfn.XLOOKUP($B147, '18Codebook'!I:I, '18Codebook'!J:J),
        ""
    )
)</f>
        <v/>
      </c>
      <c r="H147" s="40" t="str">
        <f>IF(
    ISNA(_xlfn.XLOOKUP($B147, '18Codebook'!I:I, '18Codebook'!J:J)),
    _xlfn.XLOOKUP($B147, '17Codebook'!I:I, '17Codebook'!J:J),
    IF(
        TRIM(_xlfn.XLOOKUP($B147, '17Codebook'!I:I, '17Codebook'!J:J)) &lt;&gt; TRIM(_xlfn.XLOOKUP($B147, '18Codebook'!I:I, '18Codebook'!J:J)),
        _xlfn.XLOOKUP($B147, '17Codebook'!I:I, '17Codebook'!J:J),
        ""
    )
)</f>
        <v/>
      </c>
      <c r="I147" s="40" t="str">
        <f>IF(
    ISNA(_xlfn.XLOOKUP($B147, '17Codebook'!I:I, '17Codebook'!J:J)),
    _xlfn.XLOOKUP($B147, '16Codebook'!I:I, '16Codebook'!J:J),
    IF(
        TRIM(_xlfn.XLOOKUP($B147, '16Codebook'!I:I, '16Codebook'!J:J)) &lt;&gt; TRIM(_xlfn.XLOOKUP($B147, '17Codebook'!I:I, '17Codebook'!J:J)),
        _xlfn.XLOOKUP($B147, '16Codebook'!I:I, '16Codebook'!J:J),
        ""
    )
)</f>
        <v/>
      </c>
      <c r="J147" s="40" t="str">
        <f>IF(
    ISNA(_xlfn.XLOOKUP($B147, '16Codebook'!I:I, '16Codebook'!J:J)),
    _xlfn.XLOOKUP($B147, '15Codebook'!I:I, '15Codebook'!J:J),
    IF(
        TRIM(_xlfn.XLOOKUP($B147, '15Codebook'!I:I, '15Codebook'!J:J)) &lt;&gt; TRIM(_xlfn.XLOOKUP($B147, '16Codebook'!I:I, '16Codebook'!J:J)),
        _xlfn.XLOOKUP($B147, '15Codebook'!I:I, '15Codebook'!J:J),
        ""
    )
)</f>
        <v/>
      </c>
      <c r="K147" s="40" t="str">
        <f>IF(
    ISNA(_xlfn.XLOOKUP($B147, '15Codebook'!I:I, '15Codebook'!J:J)),
    _xlfn.XLOOKUP($B147, '14Codebook'!I:I, '14Codebook'!J:J),
    IF(
        TRIM(_xlfn.XLOOKUP($B147, '14Codebook'!I:I, '14Codebook'!J:J)) &lt;&gt; TRIM(_xlfn.XLOOKUP($B147, '15Codebook'!I:I, '15Codebook'!J:J)),
        _xlfn.XLOOKUP($B147, '14Codebook'!I:I, '14Codebook'!J:J),
        ""
    )
)</f>
        <v/>
      </c>
      <c r="L147" s="40" t="str">
        <f>IF(
    ISNA(_xlfn.XLOOKUP($B147, '14Codebook'!I:I, '14Codebook'!J:J)),
    _xlfn.XLOOKUP($B147, '13Codebook'!I:I, '13Codebook'!J:J),
    IF(
        TRIM(_xlfn.XLOOKUP($B147, '13Codebook'!I:I, '13Codebook'!J:J)) &lt;&gt; TRIM(_xlfn.XLOOKUP($B147, '14Codebook'!I:I, '14Codebook'!J:J)),
        _xlfn.XLOOKUP($B147, '13Codebook'!I:I, '13Codebook'!J:J),
        ""
    )
)</f>
        <v/>
      </c>
      <c r="M147" s="40" t="e">
        <f>IF(
    ISNA(_xlfn.XLOOKUP($B147, '13Codebook'!I:I, '13Codebook'!J:J)),
    _xlfn.XLOOKUP($B147, '12Codebook'!I:I, '12Codebook'!J:J),
    IF(
        TRIM(_xlfn.XLOOKUP($B147, '12Codebook'!I:I, '12Codebook'!J:J)) &lt;&gt; TRIM(_xlfn.XLOOKUP($B147, '13Codebook'!I:I, '13Codebook'!J:J)),
        _xlfn.XLOOKUP($B147, '12Codebook'!I:I, '12Codebook'!J:J),
        ""
    )
)</f>
        <v>#N/A</v>
      </c>
      <c r="N147" s="40" t="e">
        <f>IF(
    ISNA(_xlfn.XLOOKUP($B147, '12Codebook'!I:I, '12Codebook'!J:J)),
    _xlfn.XLOOKUP($B147, '11Codebook'!I:I, '11Codebook'!J:J),
    IF(
        TRIM(_xlfn.XLOOKUP($B147, '11Codebook'!I:I, '11Codebook'!J:J)) &lt;&gt; TRIM(_xlfn.XLOOKUP($B147, '12Codebook'!I:I, '12Codebook'!J:J)),
        _xlfn.XLOOKUP($B147, '11Codebook'!I:I, '11Codebook'!J:J),
        ""
    )
)</f>
        <v>#N/A</v>
      </c>
      <c r="O147" s="40" t="e">
        <f>IF(
    ISNA(_xlfn.XLOOKUP($B147, '11Codebook'!I:I, '11Codebook'!J:J)),
    _xlfn.XLOOKUP($B147, '10Codebook'!I:I, '10Codebook'!J:J),
    IF(
        TRIM(_xlfn.XLOOKUP($B147, '10Codebook'!I:I, '10Codebook'!J:J)) &lt;&gt; TRIM(_xlfn.XLOOKUP($B147, '11Codebook'!I:I, '11Codebook'!J:J)),
        _xlfn.XLOOKUP($B147, '10Codebook'!I:I, '10Codebook'!J:J),
        ""
    )
)</f>
        <v>#N/A</v>
      </c>
      <c r="P147" s="40" t="e">
        <f>IF(
    ISNA(_xlfn.XLOOKUP($B147, '10Codebook'!I:I, '10Codebook'!J:J)),
    _xlfn.XLOOKUP($B147, '09Codebook'!I:I, '09Codebook'!J:J),
    IF(
        TRIM(_xlfn.XLOOKUP($B147, '09Codebook'!I:I, '09Codebook'!J:J)) &lt;&gt; TRIM(_xlfn.XLOOKUP($B147, '10Codebook'!I:I, '10Codebook'!J:J)),
        _xlfn.XLOOKUP($B147, '09Codebook'!I:I, '09Codebook'!J:J),
        ""
    )
)</f>
        <v>#N/A</v>
      </c>
    </row>
    <row r="148" spans="1:16" x14ac:dyDescent="0.2">
      <c r="A148">
        <v>2021</v>
      </c>
      <c r="B148" t="s">
        <v>589</v>
      </c>
      <c r="C148" t="str">
        <f>_xlfn.XLOOKUP(B148,'21Codebook'!I:I,'21Codebook'!J:J)</f>
        <v>Number of returns with net premium tax credit</v>
      </c>
      <c r="E148" t="str">
        <f>IF(_xlfn.XLOOKUP(B148, '20Codebook'!I:I,'20Codebook'!J:J)&lt;&gt;C148, _xlfn.XLOOKUP(B148, '20Codebook'!I:I,'20Codebook'!J:J),"")</f>
        <v/>
      </c>
      <c r="F148" t="str">
        <f>IF(
    ISNA(_xlfn.XLOOKUP($B148, '20Codebook'!I:I, '20Codebook'!J:J)),
    _xlfn.XLOOKUP($B148, '19Codebook'!I:I, '19Codebook'!J:J),
    IF(
        _xlfn.XLOOKUP($B148, '19Codebook'!I:I, '19Codebook'!J:J) &lt;&gt; _xlfn.XLOOKUP($B148, '20Codebook'!I:I, '20Codebook'!J:J),
        _xlfn.XLOOKUP($B148, '19Codebook'!I:I, '19Codebook'!J:J),
        ""
    )
)</f>
        <v/>
      </c>
      <c r="G148" t="str">
        <f>IF(
    ISNA(_xlfn.XLOOKUP($B148, '19Codebook'!I:I, '19Codebook'!J:J)),
    _xlfn.XLOOKUP($B148, '18Codebook'!I:I, '18Codebook'!J:J),
    IF(
        TRIM(_xlfn.XLOOKUP($B148, '18Codebook'!I:I, '18Codebook'!J:J)) &lt;&gt; TRIM(_xlfn.XLOOKUP($B148, '19Codebook'!I:I, '19Codebook'!J:J)),
        _xlfn.XLOOKUP($B148, '18Codebook'!I:I, '18Codebook'!J:J),
        ""
    )
)</f>
        <v/>
      </c>
      <c r="H148" t="str">
        <f>IF(
    ISNA(_xlfn.XLOOKUP($B148, '18Codebook'!I:I, '18Codebook'!J:J)),
    _xlfn.XLOOKUP($B148, '17Codebook'!I:I, '17Codebook'!J:J),
    IF(
        TRIM(_xlfn.XLOOKUP($B148, '17Codebook'!I:I, '17Codebook'!J:J)) &lt;&gt; TRIM(_xlfn.XLOOKUP($B148, '18Codebook'!I:I, '18Codebook'!J:J)),
        _xlfn.XLOOKUP($B148, '17Codebook'!I:I, '17Codebook'!J:J),
        ""
    )
)</f>
        <v/>
      </c>
      <c r="I148" t="str">
        <f>IF(
    ISNA(_xlfn.XLOOKUP($B148, '17Codebook'!I:I, '17Codebook'!J:J)),
    _xlfn.XLOOKUP($B148, '16Codebook'!I:I, '16Codebook'!J:J),
    IF(
        TRIM(_xlfn.XLOOKUP($B148, '16Codebook'!I:I, '16Codebook'!J:J)) &lt;&gt; TRIM(_xlfn.XLOOKUP($B148, '17Codebook'!I:I, '17Codebook'!J:J)),
        _xlfn.XLOOKUP($B148, '16Codebook'!I:I, '16Codebook'!J:J),
        ""
    )
)</f>
        <v/>
      </c>
      <c r="J148" t="str">
        <f>IF(
    ISNA(_xlfn.XLOOKUP($B148, '16Codebook'!I:I, '16Codebook'!J:J)),
    _xlfn.XLOOKUP($B148, '15Codebook'!I:I, '15Codebook'!J:J),
    IF(
        TRIM(_xlfn.XLOOKUP($B148, '15Codebook'!I:I, '15Codebook'!J:J)) &lt;&gt; TRIM(_xlfn.XLOOKUP($B148, '16Codebook'!I:I, '16Codebook'!J:J)),
        _xlfn.XLOOKUP($B148, '15Codebook'!I:I, '15Codebook'!J:J),
        ""
    )
)</f>
        <v/>
      </c>
      <c r="K148" t="str">
        <f>IF(
    ISNA(_xlfn.XLOOKUP($B148, '15Codebook'!I:I, '15Codebook'!J:J)),
    _xlfn.XLOOKUP($B148, '14Codebook'!I:I, '14Codebook'!J:J),
    IF(
        TRIM(_xlfn.XLOOKUP($B148, '14Codebook'!I:I, '14Codebook'!J:J)) &lt;&gt; TRIM(_xlfn.XLOOKUP($B148, '15Codebook'!I:I, '15Codebook'!J:J)),
        _xlfn.XLOOKUP($B148, '14Codebook'!I:I, '14Codebook'!J:J),
        ""
    )
)</f>
        <v/>
      </c>
      <c r="L148" t="e">
        <f>IF(
    ISNA(_xlfn.XLOOKUP($B148, '14Codebook'!I:I, '14Codebook'!J:J)),
    _xlfn.XLOOKUP($B148, '13Codebook'!I:I, '13Codebook'!J:J),
    IF(
        TRIM(_xlfn.XLOOKUP($B148, '13Codebook'!I:I, '13Codebook'!J:J)) &lt;&gt; TRIM(_xlfn.XLOOKUP($B148, '14Codebook'!I:I, '14Codebook'!J:J)),
        _xlfn.XLOOKUP($B148, '13Codebook'!I:I, '13Codebook'!J:J),
        ""
    )
)</f>
        <v>#N/A</v>
      </c>
      <c r="M148" t="e">
        <f>IF(
    ISNA(_xlfn.XLOOKUP($B148, '13Codebook'!I:I, '13Codebook'!J:J)),
    _xlfn.XLOOKUP($B148, '12Codebook'!I:I, '12Codebook'!J:J),
    IF(
        TRIM(_xlfn.XLOOKUP($B148, '12Codebook'!I:I, '12Codebook'!J:J)) &lt;&gt; TRIM(_xlfn.XLOOKUP($B148, '13Codebook'!I:I, '13Codebook'!J:J)),
        _xlfn.XLOOKUP($B148, '12Codebook'!I:I, '12Codebook'!J:J),
        ""
    )
)</f>
        <v>#N/A</v>
      </c>
      <c r="N148" t="e">
        <f>IF(
    ISNA(_xlfn.XLOOKUP($B148, '12Codebook'!I:I, '12Codebook'!J:J)),
    _xlfn.XLOOKUP($B148, '11Codebook'!I:I, '11Codebook'!J:J),
    IF(
        TRIM(_xlfn.XLOOKUP($B148, '11Codebook'!I:I, '11Codebook'!J:J)) &lt;&gt; TRIM(_xlfn.XLOOKUP($B148, '12Codebook'!I:I, '12Codebook'!J:J)),
        _xlfn.XLOOKUP($B148, '11Codebook'!I:I, '11Codebook'!J:J),
        ""
    )
)</f>
        <v>#N/A</v>
      </c>
      <c r="O148" t="e">
        <f>IF(
    ISNA(_xlfn.XLOOKUP($B148, '11Codebook'!I:I, '11Codebook'!J:J)),
    _xlfn.XLOOKUP($B148, '10Codebook'!I:I, '10Codebook'!J:J),
    IF(
        TRIM(_xlfn.XLOOKUP($B148, '10Codebook'!I:I, '10Codebook'!J:J)) &lt;&gt; TRIM(_xlfn.XLOOKUP($B148, '11Codebook'!I:I, '11Codebook'!J:J)),
        _xlfn.XLOOKUP($B148, '10Codebook'!I:I, '10Codebook'!J:J),
        ""
    )
)</f>
        <v>#N/A</v>
      </c>
      <c r="P148" t="e">
        <f>IF(
    ISNA(_xlfn.XLOOKUP($B148, '10Codebook'!I:I, '10Codebook'!J:J)),
    _xlfn.XLOOKUP($B148, '09Codebook'!I:I, '09Codebook'!J:J),
    IF(
        TRIM(_xlfn.XLOOKUP($B148, '09Codebook'!I:I, '09Codebook'!J:J)) &lt;&gt; TRIM(_xlfn.XLOOKUP($B148, '10Codebook'!I:I, '10Codebook'!J:J)),
        _xlfn.XLOOKUP($B148, '09Codebook'!I:I, '09Codebook'!J:J),
        ""
    )
)</f>
        <v>#N/A</v>
      </c>
    </row>
    <row r="149" spans="1:16" x14ac:dyDescent="0.2">
      <c r="A149">
        <v>2021</v>
      </c>
      <c r="B149" t="s">
        <v>590</v>
      </c>
      <c r="C149" t="str">
        <f>_xlfn.XLOOKUP(B149,'21Codebook'!I:I,'21Codebook'!J:J)</f>
        <v>Net premium tax credit amount</v>
      </c>
      <c r="E149" t="str">
        <f>IF(_xlfn.XLOOKUP(B149, '20Codebook'!I:I,'20Codebook'!J:J)&lt;&gt;C149, _xlfn.XLOOKUP(B149, '20Codebook'!I:I,'20Codebook'!J:J),"")</f>
        <v/>
      </c>
      <c r="F149" t="str">
        <f>IF(
    ISNA(_xlfn.XLOOKUP($B149, '20Codebook'!I:I, '20Codebook'!J:J)),
    _xlfn.XLOOKUP($B149, '19Codebook'!I:I, '19Codebook'!J:J),
    IF(
        _xlfn.XLOOKUP($B149, '19Codebook'!I:I, '19Codebook'!J:J) &lt;&gt; _xlfn.XLOOKUP($B149, '20Codebook'!I:I, '20Codebook'!J:J),
        _xlfn.XLOOKUP($B149, '19Codebook'!I:I, '19Codebook'!J:J),
        ""
    )
)</f>
        <v/>
      </c>
      <c r="G149" t="str">
        <f>IF(
    ISNA(_xlfn.XLOOKUP($B149, '19Codebook'!I:I, '19Codebook'!J:J)),
    _xlfn.XLOOKUP($B149, '18Codebook'!I:I, '18Codebook'!J:J),
    IF(
        TRIM(_xlfn.XLOOKUP($B149, '18Codebook'!I:I, '18Codebook'!J:J)) &lt;&gt; TRIM(_xlfn.XLOOKUP($B149, '19Codebook'!I:I, '19Codebook'!J:J)),
        _xlfn.XLOOKUP($B149, '18Codebook'!I:I, '18Codebook'!J:J),
        ""
    )
)</f>
        <v/>
      </c>
      <c r="H149" t="str">
        <f>IF(
    ISNA(_xlfn.XLOOKUP($B149, '18Codebook'!I:I, '18Codebook'!J:J)),
    _xlfn.XLOOKUP($B149, '17Codebook'!I:I, '17Codebook'!J:J),
    IF(
        TRIM(_xlfn.XLOOKUP($B149, '17Codebook'!I:I, '17Codebook'!J:J)) &lt;&gt; TRIM(_xlfn.XLOOKUP($B149, '18Codebook'!I:I, '18Codebook'!J:J)),
        _xlfn.XLOOKUP($B149, '17Codebook'!I:I, '17Codebook'!J:J),
        ""
    )
)</f>
        <v/>
      </c>
      <c r="I149" t="str">
        <f>IF(
    ISNA(_xlfn.XLOOKUP($B149, '17Codebook'!I:I, '17Codebook'!J:J)),
    _xlfn.XLOOKUP($B149, '16Codebook'!I:I, '16Codebook'!J:J),
    IF(
        TRIM(_xlfn.XLOOKUP($B149, '16Codebook'!I:I, '16Codebook'!J:J)) &lt;&gt; TRIM(_xlfn.XLOOKUP($B149, '17Codebook'!I:I, '17Codebook'!J:J)),
        _xlfn.XLOOKUP($B149, '16Codebook'!I:I, '16Codebook'!J:J),
        ""
    )
)</f>
        <v/>
      </c>
      <c r="J149" t="str">
        <f>IF(
    ISNA(_xlfn.XLOOKUP($B149, '16Codebook'!I:I, '16Codebook'!J:J)),
    _xlfn.XLOOKUP($B149, '15Codebook'!I:I, '15Codebook'!J:J),
    IF(
        TRIM(_xlfn.XLOOKUP($B149, '15Codebook'!I:I, '15Codebook'!J:J)) &lt;&gt; TRIM(_xlfn.XLOOKUP($B149, '16Codebook'!I:I, '16Codebook'!J:J)),
        _xlfn.XLOOKUP($B149, '15Codebook'!I:I, '15Codebook'!J:J),
        ""
    )
)</f>
        <v/>
      </c>
      <c r="K149" t="str">
        <f>IF(
    ISNA(_xlfn.XLOOKUP($B149, '15Codebook'!I:I, '15Codebook'!J:J)),
    _xlfn.XLOOKUP($B149, '14Codebook'!I:I, '14Codebook'!J:J),
    IF(
        TRIM(_xlfn.XLOOKUP($B149, '14Codebook'!I:I, '14Codebook'!J:J)) &lt;&gt; TRIM(_xlfn.XLOOKUP($B149, '15Codebook'!I:I, '15Codebook'!J:J)),
        _xlfn.XLOOKUP($B149, '14Codebook'!I:I, '14Codebook'!J:J),
        ""
    )
)</f>
        <v/>
      </c>
      <c r="L149" t="e">
        <f>IF(
    ISNA(_xlfn.XLOOKUP($B149, '14Codebook'!I:I, '14Codebook'!J:J)),
    _xlfn.XLOOKUP($B149, '13Codebook'!I:I, '13Codebook'!J:J),
    IF(
        TRIM(_xlfn.XLOOKUP($B149, '13Codebook'!I:I, '13Codebook'!J:J)) &lt;&gt; TRIM(_xlfn.XLOOKUP($B149, '14Codebook'!I:I, '14Codebook'!J:J)),
        _xlfn.XLOOKUP($B149, '13Codebook'!I:I, '13Codebook'!J:J),
        ""
    )
)</f>
        <v>#N/A</v>
      </c>
      <c r="M149" t="e">
        <f>IF(
    ISNA(_xlfn.XLOOKUP($B149, '13Codebook'!I:I, '13Codebook'!J:J)),
    _xlfn.XLOOKUP($B149, '12Codebook'!I:I, '12Codebook'!J:J),
    IF(
        TRIM(_xlfn.XLOOKUP($B149, '12Codebook'!I:I, '12Codebook'!J:J)) &lt;&gt; TRIM(_xlfn.XLOOKUP($B149, '13Codebook'!I:I, '13Codebook'!J:J)),
        _xlfn.XLOOKUP($B149, '12Codebook'!I:I, '12Codebook'!J:J),
        ""
    )
)</f>
        <v>#N/A</v>
      </c>
      <c r="N149" t="e">
        <f>IF(
    ISNA(_xlfn.XLOOKUP($B149, '12Codebook'!I:I, '12Codebook'!J:J)),
    _xlfn.XLOOKUP($B149, '11Codebook'!I:I, '11Codebook'!J:J),
    IF(
        TRIM(_xlfn.XLOOKUP($B149, '11Codebook'!I:I, '11Codebook'!J:J)) &lt;&gt; TRIM(_xlfn.XLOOKUP($B149, '12Codebook'!I:I, '12Codebook'!J:J)),
        _xlfn.XLOOKUP($B149, '11Codebook'!I:I, '11Codebook'!J:J),
        ""
    )
)</f>
        <v>#N/A</v>
      </c>
      <c r="O149" t="e">
        <f>IF(
    ISNA(_xlfn.XLOOKUP($B149, '11Codebook'!I:I, '11Codebook'!J:J)),
    _xlfn.XLOOKUP($B149, '10Codebook'!I:I, '10Codebook'!J:J),
    IF(
        TRIM(_xlfn.XLOOKUP($B149, '10Codebook'!I:I, '10Codebook'!J:J)) &lt;&gt; TRIM(_xlfn.XLOOKUP($B149, '11Codebook'!I:I, '11Codebook'!J:J)),
        _xlfn.XLOOKUP($B149, '10Codebook'!I:I, '10Codebook'!J:J),
        ""
    )
)</f>
        <v>#N/A</v>
      </c>
      <c r="P149" t="e">
        <f>IF(
    ISNA(_xlfn.XLOOKUP($B149, '10Codebook'!I:I, '10Codebook'!J:J)),
    _xlfn.XLOOKUP($B149, '09Codebook'!I:I, '09Codebook'!J:J),
    IF(
        TRIM(_xlfn.XLOOKUP($B149, '09Codebook'!I:I, '09Codebook'!J:J)) &lt;&gt; TRIM(_xlfn.XLOOKUP($B149, '10Codebook'!I:I, '10Codebook'!J:J)),
        _xlfn.XLOOKUP($B149, '09Codebook'!I:I, '09Codebook'!J:J),
        ""
    )
)</f>
        <v>#N/A</v>
      </c>
    </row>
    <row r="150" spans="1:16" s="15" customFormat="1" ht="34" x14ac:dyDescent="0.2">
      <c r="A150" s="15">
        <v>2021</v>
      </c>
      <c r="B150" s="15" t="s">
        <v>591</v>
      </c>
      <c r="C150" s="15" t="str">
        <f>_xlfn.XLOOKUP(B150,'21Codebook'!I:I,'21Codebook'!J:J)</f>
        <v>Number of returns with qualified sick and family leave credit for leave taken before April 1, 2021</v>
      </c>
      <c r="E150" s="15" t="str">
        <f>IF(_xlfn.XLOOKUP(B150, '20Codebook'!I:I,'20Codebook'!J:J)&lt;&gt;C150, _xlfn.XLOOKUP(B150, '20Codebook'!I:I,'20Codebook'!J:J),"")</f>
        <v>Number of returns with qualified sick and family leave credit</v>
      </c>
      <c r="F150" s="15" t="e">
        <f>IF(
    ISNA(_xlfn.XLOOKUP($B150, '20Codebook'!I:I, '20Codebook'!J:J)),
    _xlfn.XLOOKUP($B150, '19Codebook'!I:I, '19Codebook'!J:J),
    IF(
        _xlfn.XLOOKUP($B150, '19Codebook'!I:I, '19Codebook'!J:J) &lt;&gt; _xlfn.XLOOKUP($B150, '20Codebook'!I:I, '20Codebook'!J:J),
        _xlfn.XLOOKUP($B150, '19Codebook'!I:I, '19Codebook'!J:J),
        ""
    )
)</f>
        <v>#N/A</v>
      </c>
      <c r="G150" s="15" t="e">
        <f>IF(
    ISNA(_xlfn.XLOOKUP($B150, '19Codebook'!I:I, '19Codebook'!J:J)),
    _xlfn.XLOOKUP($B150, '18Codebook'!I:I, '18Codebook'!J:J),
    IF(
        TRIM(_xlfn.XLOOKUP($B150, '18Codebook'!I:I, '18Codebook'!J:J)) &lt;&gt; TRIM(_xlfn.XLOOKUP($B150, '19Codebook'!I:I, '19Codebook'!J:J)),
        _xlfn.XLOOKUP($B150, '18Codebook'!I:I, '18Codebook'!J:J),
        ""
    )
)</f>
        <v>#N/A</v>
      </c>
      <c r="H150" s="15" t="e">
        <f>IF(
    ISNA(_xlfn.XLOOKUP($B150, '18Codebook'!I:I, '18Codebook'!J:J)),
    _xlfn.XLOOKUP($B150, '17Codebook'!I:I, '17Codebook'!J:J),
    IF(
        TRIM(_xlfn.XLOOKUP($B150, '17Codebook'!I:I, '17Codebook'!J:J)) &lt;&gt; TRIM(_xlfn.XLOOKUP($B150, '18Codebook'!I:I, '18Codebook'!J:J)),
        _xlfn.XLOOKUP($B150, '17Codebook'!I:I, '17Codebook'!J:J),
        ""
    )
)</f>
        <v>#N/A</v>
      </c>
      <c r="I150" s="15" t="e">
        <f>IF(
    ISNA(_xlfn.XLOOKUP($B150, '17Codebook'!I:I, '17Codebook'!J:J)),
    _xlfn.XLOOKUP($B150, '16Codebook'!I:I, '16Codebook'!J:J),
    IF(
        TRIM(_xlfn.XLOOKUP($B150, '16Codebook'!I:I, '16Codebook'!J:J)) &lt;&gt; TRIM(_xlfn.XLOOKUP($B150, '17Codebook'!I:I, '17Codebook'!J:J)),
        _xlfn.XLOOKUP($B150, '16Codebook'!I:I, '16Codebook'!J:J),
        ""
    )
)</f>
        <v>#N/A</v>
      </c>
      <c r="J150" s="15" t="e">
        <f>IF(
    ISNA(_xlfn.XLOOKUP($B150, '16Codebook'!I:I, '16Codebook'!J:J)),
    _xlfn.XLOOKUP($B150, '15Codebook'!I:I, '15Codebook'!J:J),
    IF(
        TRIM(_xlfn.XLOOKUP($B150, '15Codebook'!I:I, '15Codebook'!J:J)) &lt;&gt; TRIM(_xlfn.XLOOKUP($B150, '16Codebook'!I:I, '16Codebook'!J:J)),
        _xlfn.XLOOKUP($B150, '15Codebook'!I:I, '15Codebook'!J:J),
        ""
    )
)</f>
        <v>#N/A</v>
      </c>
      <c r="K150" s="15" t="e">
        <f>IF(
    ISNA(_xlfn.XLOOKUP($B150, '15Codebook'!I:I, '15Codebook'!J:J)),
    _xlfn.XLOOKUP($B150, '14Codebook'!I:I, '14Codebook'!J:J),
    IF(
        TRIM(_xlfn.XLOOKUP($B150, '14Codebook'!I:I, '14Codebook'!J:J)) &lt;&gt; TRIM(_xlfn.XLOOKUP($B150, '15Codebook'!I:I, '15Codebook'!J:J)),
        _xlfn.XLOOKUP($B150, '14Codebook'!I:I, '14Codebook'!J:J),
        ""
    )
)</f>
        <v>#N/A</v>
      </c>
      <c r="L150" s="15" t="e">
        <f>IF(
    ISNA(_xlfn.XLOOKUP($B150, '14Codebook'!I:I, '14Codebook'!J:J)),
    _xlfn.XLOOKUP($B150, '13Codebook'!I:I, '13Codebook'!J:J),
    IF(
        TRIM(_xlfn.XLOOKUP($B150, '13Codebook'!I:I, '13Codebook'!J:J)) &lt;&gt; TRIM(_xlfn.XLOOKUP($B150, '14Codebook'!I:I, '14Codebook'!J:J)),
        _xlfn.XLOOKUP($B150, '13Codebook'!I:I, '13Codebook'!J:J),
        ""
    )
)</f>
        <v>#N/A</v>
      </c>
      <c r="M150" s="15" t="e">
        <f>IF(
    ISNA(_xlfn.XLOOKUP($B150, '13Codebook'!I:I, '13Codebook'!J:J)),
    _xlfn.XLOOKUP($B150, '12Codebook'!I:I, '12Codebook'!J:J),
    IF(
        TRIM(_xlfn.XLOOKUP($B150, '12Codebook'!I:I, '12Codebook'!J:J)) &lt;&gt; TRIM(_xlfn.XLOOKUP($B150, '13Codebook'!I:I, '13Codebook'!J:J)),
        _xlfn.XLOOKUP($B150, '12Codebook'!I:I, '12Codebook'!J:J),
        ""
    )
)</f>
        <v>#N/A</v>
      </c>
      <c r="N150" s="15" t="e">
        <f>IF(
    ISNA(_xlfn.XLOOKUP($B150, '12Codebook'!I:I, '12Codebook'!J:J)),
    _xlfn.XLOOKUP($B150, '11Codebook'!I:I, '11Codebook'!J:J),
    IF(
        TRIM(_xlfn.XLOOKUP($B150, '11Codebook'!I:I, '11Codebook'!J:J)) &lt;&gt; TRIM(_xlfn.XLOOKUP($B150, '12Codebook'!I:I, '12Codebook'!J:J)),
        _xlfn.XLOOKUP($B150, '11Codebook'!I:I, '11Codebook'!J:J),
        ""
    )
)</f>
        <v>#N/A</v>
      </c>
      <c r="O150" s="15" t="e">
        <f>IF(
    ISNA(_xlfn.XLOOKUP($B150, '11Codebook'!I:I, '11Codebook'!J:J)),
    _xlfn.XLOOKUP($B150, '10Codebook'!I:I, '10Codebook'!J:J),
    IF(
        TRIM(_xlfn.XLOOKUP($B150, '10Codebook'!I:I, '10Codebook'!J:J)) &lt;&gt; TRIM(_xlfn.XLOOKUP($B150, '11Codebook'!I:I, '11Codebook'!J:J)),
        _xlfn.XLOOKUP($B150, '10Codebook'!I:I, '10Codebook'!J:J),
        ""
    )
)</f>
        <v>#N/A</v>
      </c>
      <c r="P150" s="15" t="e">
        <f>IF(
    ISNA(_xlfn.XLOOKUP($B150, '10Codebook'!I:I, '10Codebook'!J:J)),
    _xlfn.XLOOKUP($B150, '09Codebook'!I:I, '09Codebook'!J:J),
    IF(
        TRIM(_xlfn.XLOOKUP($B150, '09Codebook'!I:I, '09Codebook'!J:J)) &lt;&gt; TRIM(_xlfn.XLOOKUP($B150, '10Codebook'!I:I, '10Codebook'!J:J)),
        _xlfn.XLOOKUP($B150, '09Codebook'!I:I, '09Codebook'!J:J),
        ""
    )
)</f>
        <v>#N/A</v>
      </c>
    </row>
    <row r="151" spans="1:16" s="15" customFormat="1" ht="34" x14ac:dyDescent="0.2">
      <c r="A151" s="15">
        <v>2021</v>
      </c>
      <c r="B151" s="15" t="s">
        <v>592</v>
      </c>
      <c r="C151" s="15" t="str">
        <f>_xlfn.XLOOKUP(B151,'21Codebook'!I:I,'21Codebook'!J:J)</f>
        <v>Qualified sick and family leave credit for leave taken before April 1, 2021 amount</v>
      </c>
      <c r="E151" s="15" t="str">
        <f>IF(_xlfn.XLOOKUP(B151, '20Codebook'!I:I,'20Codebook'!J:J)&lt;&gt;C151, _xlfn.XLOOKUP(B151, '20Codebook'!I:I,'20Codebook'!J:J),"")</f>
        <v>Qualified sick and family leave credit amount</v>
      </c>
      <c r="F151" s="15" t="e">
        <f>IF(
    ISNA(_xlfn.XLOOKUP($B151, '20Codebook'!I:I, '20Codebook'!J:J)),
    _xlfn.XLOOKUP($B151, '19Codebook'!I:I, '19Codebook'!J:J),
    IF(
        _xlfn.XLOOKUP($B151, '19Codebook'!I:I, '19Codebook'!J:J) &lt;&gt; _xlfn.XLOOKUP($B151, '20Codebook'!I:I, '20Codebook'!J:J),
        _xlfn.XLOOKUP($B151, '19Codebook'!I:I, '19Codebook'!J:J),
        ""
    )
)</f>
        <v>#N/A</v>
      </c>
      <c r="G151" s="15" t="e">
        <f>IF(
    ISNA(_xlfn.XLOOKUP($B151, '19Codebook'!I:I, '19Codebook'!J:J)),
    _xlfn.XLOOKUP($B151, '18Codebook'!I:I, '18Codebook'!J:J),
    IF(
        TRIM(_xlfn.XLOOKUP($B151, '18Codebook'!I:I, '18Codebook'!J:J)) &lt;&gt; TRIM(_xlfn.XLOOKUP($B151, '19Codebook'!I:I, '19Codebook'!J:J)),
        _xlfn.XLOOKUP($B151, '18Codebook'!I:I, '18Codebook'!J:J),
        ""
    )
)</f>
        <v>#N/A</v>
      </c>
      <c r="H151" s="15" t="e">
        <f>IF(
    ISNA(_xlfn.XLOOKUP($B151, '18Codebook'!I:I, '18Codebook'!J:J)),
    _xlfn.XLOOKUP($B151, '17Codebook'!I:I, '17Codebook'!J:J),
    IF(
        TRIM(_xlfn.XLOOKUP($B151, '17Codebook'!I:I, '17Codebook'!J:J)) &lt;&gt; TRIM(_xlfn.XLOOKUP($B151, '18Codebook'!I:I, '18Codebook'!J:J)),
        _xlfn.XLOOKUP($B151, '17Codebook'!I:I, '17Codebook'!J:J),
        ""
    )
)</f>
        <v>#N/A</v>
      </c>
      <c r="I151" s="15" t="e">
        <f>IF(
    ISNA(_xlfn.XLOOKUP($B151, '17Codebook'!I:I, '17Codebook'!J:J)),
    _xlfn.XLOOKUP($B151, '16Codebook'!I:I, '16Codebook'!J:J),
    IF(
        TRIM(_xlfn.XLOOKUP($B151, '16Codebook'!I:I, '16Codebook'!J:J)) &lt;&gt; TRIM(_xlfn.XLOOKUP($B151, '17Codebook'!I:I, '17Codebook'!J:J)),
        _xlfn.XLOOKUP($B151, '16Codebook'!I:I, '16Codebook'!J:J),
        ""
    )
)</f>
        <v>#N/A</v>
      </c>
      <c r="J151" s="15" t="e">
        <f>IF(
    ISNA(_xlfn.XLOOKUP($B151, '16Codebook'!I:I, '16Codebook'!J:J)),
    _xlfn.XLOOKUP($B151, '15Codebook'!I:I, '15Codebook'!J:J),
    IF(
        TRIM(_xlfn.XLOOKUP($B151, '15Codebook'!I:I, '15Codebook'!J:J)) &lt;&gt; TRIM(_xlfn.XLOOKUP($B151, '16Codebook'!I:I, '16Codebook'!J:J)),
        _xlfn.XLOOKUP($B151, '15Codebook'!I:I, '15Codebook'!J:J),
        ""
    )
)</f>
        <v>#N/A</v>
      </c>
      <c r="K151" s="15" t="e">
        <f>IF(
    ISNA(_xlfn.XLOOKUP($B151, '15Codebook'!I:I, '15Codebook'!J:J)),
    _xlfn.XLOOKUP($B151, '14Codebook'!I:I, '14Codebook'!J:J),
    IF(
        TRIM(_xlfn.XLOOKUP($B151, '14Codebook'!I:I, '14Codebook'!J:J)) &lt;&gt; TRIM(_xlfn.XLOOKUP($B151, '15Codebook'!I:I, '15Codebook'!J:J)),
        _xlfn.XLOOKUP($B151, '14Codebook'!I:I, '14Codebook'!J:J),
        ""
    )
)</f>
        <v>#N/A</v>
      </c>
      <c r="L151" s="15" t="e">
        <f>IF(
    ISNA(_xlfn.XLOOKUP($B151, '14Codebook'!I:I, '14Codebook'!J:J)),
    _xlfn.XLOOKUP($B151, '13Codebook'!I:I, '13Codebook'!J:J),
    IF(
        TRIM(_xlfn.XLOOKUP($B151, '13Codebook'!I:I, '13Codebook'!J:J)) &lt;&gt; TRIM(_xlfn.XLOOKUP($B151, '14Codebook'!I:I, '14Codebook'!J:J)),
        _xlfn.XLOOKUP($B151, '13Codebook'!I:I, '13Codebook'!J:J),
        ""
    )
)</f>
        <v>#N/A</v>
      </c>
      <c r="M151" s="15" t="e">
        <f>IF(
    ISNA(_xlfn.XLOOKUP($B151, '13Codebook'!I:I, '13Codebook'!J:J)),
    _xlfn.XLOOKUP($B151, '12Codebook'!I:I, '12Codebook'!J:J),
    IF(
        TRIM(_xlfn.XLOOKUP($B151, '12Codebook'!I:I, '12Codebook'!J:J)) &lt;&gt; TRIM(_xlfn.XLOOKUP($B151, '13Codebook'!I:I, '13Codebook'!J:J)),
        _xlfn.XLOOKUP($B151, '12Codebook'!I:I, '12Codebook'!J:J),
        ""
    )
)</f>
        <v>#N/A</v>
      </c>
      <c r="N151" s="15" t="e">
        <f>IF(
    ISNA(_xlfn.XLOOKUP($B151, '12Codebook'!I:I, '12Codebook'!J:J)),
    _xlfn.XLOOKUP($B151, '11Codebook'!I:I, '11Codebook'!J:J),
    IF(
        TRIM(_xlfn.XLOOKUP($B151, '11Codebook'!I:I, '11Codebook'!J:J)) &lt;&gt; TRIM(_xlfn.XLOOKUP($B151, '12Codebook'!I:I, '12Codebook'!J:J)),
        _xlfn.XLOOKUP($B151, '11Codebook'!I:I, '11Codebook'!J:J),
        ""
    )
)</f>
        <v>#N/A</v>
      </c>
      <c r="O151" s="15" t="e">
        <f>IF(
    ISNA(_xlfn.XLOOKUP($B151, '11Codebook'!I:I, '11Codebook'!J:J)),
    _xlfn.XLOOKUP($B151, '10Codebook'!I:I, '10Codebook'!J:J),
    IF(
        TRIM(_xlfn.XLOOKUP($B151, '10Codebook'!I:I, '10Codebook'!J:J)) &lt;&gt; TRIM(_xlfn.XLOOKUP($B151, '11Codebook'!I:I, '11Codebook'!J:J)),
        _xlfn.XLOOKUP($B151, '10Codebook'!I:I, '10Codebook'!J:J),
        ""
    )
)</f>
        <v>#N/A</v>
      </c>
      <c r="P151" s="15" t="e">
        <f>IF(
    ISNA(_xlfn.XLOOKUP($B151, '10Codebook'!I:I, '10Codebook'!J:J)),
    _xlfn.XLOOKUP($B151, '09Codebook'!I:I, '09Codebook'!J:J),
    IF(
        TRIM(_xlfn.XLOOKUP($B151, '09Codebook'!I:I, '09Codebook'!J:J)) &lt;&gt; TRIM(_xlfn.XLOOKUP($B151, '10Codebook'!I:I, '10Codebook'!J:J)),
        _xlfn.XLOOKUP($B151, '09Codebook'!I:I, '09Codebook'!J:J),
        ""
    )
)</f>
        <v>#N/A</v>
      </c>
    </row>
    <row r="152" spans="1:16" s="40" customFormat="1" x14ac:dyDescent="0.2">
      <c r="A152" s="40">
        <v>2021</v>
      </c>
      <c r="B152" s="40" t="s">
        <v>593</v>
      </c>
      <c r="C152" s="40" t="str">
        <f>_xlfn.XLOOKUP(B152,'21Codebook'!I:I,'21Codebook'!J:J)</f>
        <v>Number of returns with refundable child and dependent care credit</v>
      </c>
      <c r="E152" s="40" t="e">
        <f>IF(_xlfn.XLOOKUP(B152, '20Codebook'!I:I,'20Codebook'!J:J)&lt;&gt;C152, _xlfn.XLOOKUP(B152, '20Codebook'!I:I,'20Codebook'!J:J),"")</f>
        <v>#N/A</v>
      </c>
      <c r="F152" s="40" t="e">
        <f>IF(
    ISNA(_xlfn.XLOOKUP($B152, '20Codebook'!I:I, '20Codebook'!J:J)),
    _xlfn.XLOOKUP($B152, '19Codebook'!I:I, '19Codebook'!J:J),
    IF(
        _xlfn.XLOOKUP($B152, '19Codebook'!I:I, '19Codebook'!J:J) &lt;&gt; _xlfn.XLOOKUP($B152, '20Codebook'!I:I, '20Codebook'!J:J),
        _xlfn.XLOOKUP($B152, '19Codebook'!I:I, '19Codebook'!J:J),
        ""
    )
)</f>
        <v>#N/A</v>
      </c>
      <c r="G152" s="40" t="e">
        <f>IF(
    ISNA(_xlfn.XLOOKUP($B152, '19Codebook'!I:I, '19Codebook'!J:J)),
    _xlfn.XLOOKUP($B152, '18Codebook'!I:I, '18Codebook'!J:J),
    IF(
        TRIM(_xlfn.XLOOKUP($B152, '18Codebook'!I:I, '18Codebook'!J:J)) &lt;&gt; TRIM(_xlfn.XLOOKUP($B152, '19Codebook'!I:I, '19Codebook'!J:J)),
        _xlfn.XLOOKUP($B152, '18Codebook'!I:I, '18Codebook'!J:J),
        ""
    )
)</f>
        <v>#N/A</v>
      </c>
      <c r="H152" s="40" t="e">
        <f>IF(
    ISNA(_xlfn.XLOOKUP($B152, '18Codebook'!I:I, '18Codebook'!J:J)),
    _xlfn.XLOOKUP($B152, '17Codebook'!I:I, '17Codebook'!J:J),
    IF(
        TRIM(_xlfn.XLOOKUP($B152, '17Codebook'!I:I, '17Codebook'!J:J)) &lt;&gt; TRIM(_xlfn.XLOOKUP($B152, '18Codebook'!I:I, '18Codebook'!J:J)),
        _xlfn.XLOOKUP($B152, '17Codebook'!I:I, '17Codebook'!J:J),
        ""
    )
)</f>
        <v>#N/A</v>
      </c>
      <c r="I152" s="40" t="e">
        <f>IF(
    ISNA(_xlfn.XLOOKUP($B152, '17Codebook'!I:I, '17Codebook'!J:J)),
    _xlfn.XLOOKUP($B152, '16Codebook'!I:I, '16Codebook'!J:J),
    IF(
        TRIM(_xlfn.XLOOKUP($B152, '16Codebook'!I:I, '16Codebook'!J:J)) &lt;&gt; TRIM(_xlfn.XLOOKUP($B152, '17Codebook'!I:I, '17Codebook'!J:J)),
        _xlfn.XLOOKUP($B152, '16Codebook'!I:I, '16Codebook'!J:J),
        ""
    )
)</f>
        <v>#N/A</v>
      </c>
      <c r="J152" s="40" t="e">
        <f>IF(
    ISNA(_xlfn.XLOOKUP($B152, '16Codebook'!I:I, '16Codebook'!J:J)),
    _xlfn.XLOOKUP($B152, '15Codebook'!I:I, '15Codebook'!J:J),
    IF(
        TRIM(_xlfn.XLOOKUP($B152, '15Codebook'!I:I, '15Codebook'!J:J)) &lt;&gt; TRIM(_xlfn.XLOOKUP($B152, '16Codebook'!I:I, '16Codebook'!J:J)),
        _xlfn.XLOOKUP($B152, '15Codebook'!I:I, '15Codebook'!J:J),
        ""
    )
)</f>
        <v>#N/A</v>
      </c>
      <c r="K152" s="40" t="e">
        <f>IF(
    ISNA(_xlfn.XLOOKUP($B152, '15Codebook'!I:I, '15Codebook'!J:J)),
    _xlfn.XLOOKUP($B152, '14Codebook'!I:I, '14Codebook'!J:J),
    IF(
        TRIM(_xlfn.XLOOKUP($B152, '14Codebook'!I:I, '14Codebook'!J:J)) &lt;&gt; TRIM(_xlfn.XLOOKUP($B152, '15Codebook'!I:I, '15Codebook'!J:J)),
        _xlfn.XLOOKUP($B152, '14Codebook'!I:I, '14Codebook'!J:J),
        ""
    )
)</f>
        <v>#N/A</v>
      </c>
      <c r="L152" s="40" t="e">
        <f>IF(
    ISNA(_xlfn.XLOOKUP($B152, '14Codebook'!I:I, '14Codebook'!J:J)),
    _xlfn.XLOOKUP($B152, '13Codebook'!I:I, '13Codebook'!J:J),
    IF(
        TRIM(_xlfn.XLOOKUP($B152, '13Codebook'!I:I, '13Codebook'!J:J)) &lt;&gt; TRIM(_xlfn.XLOOKUP($B152, '14Codebook'!I:I, '14Codebook'!J:J)),
        _xlfn.XLOOKUP($B152, '13Codebook'!I:I, '13Codebook'!J:J),
        ""
    )
)</f>
        <v>#N/A</v>
      </c>
      <c r="M152" s="40" t="e">
        <f>IF(
    ISNA(_xlfn.XLOOKUP($B152, '13Codebook'!I:I, '13Codebook'!J:J)),
    _xlfn.XLOOKUP($B152, '12Codebook'!I:I, '12Codebook'!J:J),
    IF(
        TRIM(_xlfn.XLOOKUP($B152, '12Codebook'!I:I, '12Codebook'!J:J)) &lt;&gt; TRIM(_xlfn.XLOOKUP($B152, '13Codebook'!I:I, '13Codebook'!J:J)),
        _xlfn.XLOOKUP($B152, '12Codebook'!I:I, '12Codebook'!J:J),
        ""
    )
)</f>
        <v>#N/A</v>
      </c>
      <c r="N152" s="40" t="e">
        <f>IF(
    ISNA(_xlfn.XLOOKUP($B152, '12Codebook'!I:I, '12Codebook'!J:J)),
    _xlfn.XLOOKUP($B152, '11Codebook'!I:I, '11Codebook'!J:J),
    IF(
        TRIM(_xlfn.XLOOKUP($B152, '11Codebook'!I:I, '11Codebook'!J:J)) &lt;&gt; TRIM(_xlfn.XLOOKUP($B152, '12Codebook'!I:I, '12Codebook'!J:J)),
        _xlfn.XLOOKUP($B152, '11Codebook'!I:I, '11Codebook'!J:J),
        ""
    )
)</f>
        <v>#N/A</v>
      </c>
      <c r="O152" s="40" t="e">
        <f>IF(
    ISNA(_xlfn.XLOOKUP($B152, '11Codebook'!I:I, '11Codebook'!J:J)),
    _xlfn.XLOOKUP($B152, '10Codebook'!I:I, '10Codebook'!J:J),
    IF(
        TRIM(_xlfn.XLOOKUP($B152, '10Codebook'!I:I, '10Codebook'!J:J)) &lt;&gt; TRIM(_xlfn.XLOOKUP($B152, '11Codebook'!I:I, '11Codebook'!J:J)),
        _xlfn.XLOOKUP($B152, '10Codebook'!I:I, '10Codebook'!J:J),
        ""
    )
)</f>
        <v>#N/A</v>
      </c>
      <c r="P152" s="40" t="e">
        <f>IF(
    ISNA(_xlfn.XLOOKUP($B152, '10Codebook'!I:I, '10Codebook'!J:J)),
    _xlfn.XLOOKUP($B152, '09Codebook'!I:I, '09Codebook'!J:J),
    IF(
        TRIM(_xlfn.XLOOKUP($B152, '09Codebook'!I:I, '09Codebook'!J:J)) &lt;&gt; TRIM(_xlfn.XLOOKUP($B152, '10Codebook'!I:I, '10Codebook'!J:J)),
        _xlfn.XLOOKUP($B152, '09Codebook'!I:I, '09Codebook'!J:J),
        ""
    )
)</f>
        <v>#N/A</v>
      </c>
    </row>
    <row r="153" spans="1:16" s="40" customFormat="1" x14ac:dyDescent="0.2">
      <c r="A153" s="40">
        <v>2021</v>
      </c>
      <c r="B153" s="40" t="s">
        <v>594</v>
      </c>
      <c r="C153" s="40" t="str">
        <f>_xlfn.XLOOKUP(B153,'21Codebook'!I:I,'21Codebook'!J:J)</f>
        <v>Refundable child and dependent care credit</v>
      </c>
      <c r="E153" s="40" t="e">
        <f>IF(_xlfn.XLOOKUP(B153, '20Codebook'!I:I,'20Codebook'!J:J)&lt;&gt;C153, _xlfn.XLOOKUP(B153, '20Codebook'!I:I,'20Codebook'!J:J),"")</f>
        <v>#N/A</v>
      </c>
      <c r="F153" s="40" t="e">
        <f>IF(
    ISNA(_xlfn.XLOOKUP($B153, '20Codebook'!I:I, '20Codebook'!J:J)),
    _xlfn.XLOOKUP($B153, '19Codebook'!I:I, '19Codebook'!J:J),
    IF(
        _xlfn.XLOOKUP($B153, '19Codebook'!I:I, '19Codebook'!J:J) &lt;&gt; _xlfn.XLOOKUP($B153, '20Codebook'!I:I, '20Codebook'!J:J),
        _xlfn.XLOOKUP($B153, '19Codebook'!I:I, '19Codebook'!J:J),
        ""
    )
)</f>
        <v>#N/A</v>
      </c>
      <c r="G153" s="40" t="e">
        <f>IF(
    ISNA(_xlfn.XLOOKUP($B153, '19Codebook'!I:I, '19Codebook'!J:J)),
    _xlfn.XLOOKUP($B153, '18Codebook'!I:I, '18Codebook'!J:J),
    IF(
        TRIM(_xlfn.XLOOKUP($B153, '18Codebook'!I:I, '18Codebook'!J:J)) &lt;&gt; TRIM(_xlfn.XLOOKUP($B153, '19Codebook'!I:I, '19Codebook'!J:J)),
        _xlfn.XLOOKUP($B153, '18Codebook'!I:I, '18Codebook'!J:J),
        ""
    )
)</f>
        <v>#N/A</v>
      </c>
      <c r="H153" s="40" t="e">
        <f>IF(
    ISNA(_xlfn.XLOOKUP($B153, '18Codebook'!I:I, '18Codebook'!J:J)),
    _xlfn.XLOOKUP($B153, '17Codebook'!I:I, '17Codebook'!J:J),
    IF(
        TRIM(_xlfn.XLOOKUP($B153, '17Codebook'!I:I, '17Codebook'!J:J)) &lt;&gt; TRIM(_xlfn.XLOOKUP($B153, '18Codebook'!I:I, '18Codebook'!J:J)),
        _xlfn.XLOOKUP($B153, '17Codebook'!I:I, '17Codebook'!J:J),
        ""
    )
)</f>
        <v>#N/A</v>
      </c>
      <c r="I153" s="40" t="e">
        <f>IF(
    ISNA(_xlfn.XLOOKUP($B153, '17Codebook'!I:I, '17Codebook'!J:J)),
    _xlfn.XLOOKUP($B153, '16Codebook'!I:I, '16Codebook'!J:J),
    IF(
        TRIM(_xlfn.XLOOKUP($B153, '16Codebook'!I:I, '16Codebook'!J:J)) &lt;&gt; TRIM(_xlfn.XLOOKUP($B153, '17Codebook'!I:I, '17Codebook'!J:J)),
        _xlfn.XLOOKUP($B153, '16Codebook'!I:I, '16Codebook'!J:J),
        ""
    )
)</f>
        <v>#N/A</v>
      </c>
      <c r="J153" s="40" t="e">
        <f>IF(
    ISNA(_xlfn.XLOOKUP($B153, '16Codebook'!I:I, '16Codebook'!J:J)),
    _xlfn.XLOOKUP($B153, '15Codebook'!I:I, '15Codebook'!J:J),
    IF(
        TRIM(_xlfn.XLOOKUP($B153, '15Codebook'!I:I, '15Codebook'!J:J)) &lt;&gt; TRIM(_xlfn.XLOOKUP($B153, '16Codebook'!I:I, '16Codebook'!J:J)),
        _xlfn.XLOOKUP($B153, '15Codebook'!I:I, '15Codebook'!J:J),
        ""
    )
)</f>
        <v>#N/A</v>
      </c>
      <c r="K153" s="40" t="e">
        <f>IF(
    ISNA(_xlfn.XLOOKUP($B153, '15Codebook'!I:I, '15Codebook'!J:J)),
    _xlfn.XLOOKUP($B153, '14Codebook'!I:I, '14Codebook'!J:J),
    IF(
        TRIM(_xlfn.XLOOKUP($B153, '14Codebook'!I:I, '14Codebook'!J:J)) &lt;&gt; TRIM(_xlfn.XLOOKUP($B153, '15Codebook'!I:I, '15Codebook'!J:J)),
        _xlfn.XLOOKUP($B153, '14Codebook'!I:I, '14Codebook'!J:J),
        ""
    )
)</f>
        <v>#N/A</v>
      </c>
      <c r="L153" s="40" t="e">
        <f>IF(
    ISNA(_xlfn.XLOOKUP($B153, '14Codebook'!I:I, '14Codebook'!J:J)),
    _xlfn.XLOOKUP($B153, '13Codebook'!I:I, '13Codebook'!J:J),
    IF(
        TRIM(_xlfn.XLOOKUP($B153, '13Codebook'!I:I, '13Codebook'!J:J)) &lt;&gt; TRIM(_xlfn.XLOOKUP($B153, '14Codebook'!I:I, '14Codebook'!J:J)),
        _xlfn.XLOOKUP($B153, '13Codebook'!I:I, '13Codebook'!J:J),
        ""
    )
)</f>
        <v>#N/A</v>
      </c>
      <c r="M153" s="40" t="e">
        <f>IF(
    ISNA(_xlfn.XLOOKUP($B153, '13Codebook'!I:I, '13Codebook'!J:J)),
    _xlfn.XLOOKUP($B153, '12Codebook'!I:I, '12Codebook'!J:J),
    IF(
        TRIM(_xlfn.XLOOKUP($B153, '12Codebook'!I:I, '12Codebook'!J:J)) &lt;&gt; TRIM(_xlfn.XLOOKUP($B153, '13Codebook'!I:I, '13Codebook'!J:J)),
        _xlfn.XLOOKUP($B153, '12Codebook'!I:I, '12Codebook'!J:J),
        ""
    )
)</f>
        <v>#N/A</v>
      </c>
      <c r="N153" s="40" t="e">
        <f>IF(
    ISNA(_xlfn.XLOOKUP($B153, '12Codebook'!I:I, '12Codebook'!J:J)),
    _xlfn.XLOOKUP($B153, '11Codebook'!I:I, '11Codebook'!J:J),
    IF(
        TRIM(_xlfn.XLOOKUP($B153, '11Codebook'!I:I, '11Codebook'!J:J)) &lt;&gt; TRIM(_xlfn.XLOOKUP($B153, '12Codebook'!I:I, '12Codebook'!J:J)),
        _xlfn.XLOOKUP($B153, '11Codebook'!I:I, '11Codebook'!J:J),
        ""
    )
)</f>
        <v>#N/A</v>
      </c>
      <c r="O153" s="40" t="e">
        <f>IF(
    ISNA(_xlfn.XLOOKUP($B153, '11Codebook'!I:I, '11Codebook'!J:J)),
    _xlfn.XLOOKUP($B153, '10Codebook'!I:I, '10Codebook'!J:J),
    IF(
        TRIM(_xlfn.XLOOKUP($B153, '10Codebook'!I:I, '10Codebook'!J:J)) &lt;&gt; TRIM(_xlfn.XLOOKUP($B153, '11Codebook'!I:I, '11Codebook'!J:J)),
        _xlfn.XLOOKUP($B153, '10Codebook'!I:I, '10Codebook'!J:J),
        ""
    )
)</f>
        <v>#N/A</v>
      </c>
      <c r="P153" s="40" t="e">
        <f>IF(
    ISNA(_xlfn.XLOOKUP($B153, '10Codebook'!I:I, '10Codebook'!J:J)),
    _xlfn.XLOOKUP($B153, '09Codebook'!I:I, '09Codebook'!J:J),
    IF(
        TRIM(_xlfn.XLOOKUP($B153, '09Codebook'!I:I, '09Codebook'!J:J)) &lt;&gt; TRIM(_xlfn.XLOOKUP($B153, '10Codebook'!I:I, '10Codebook'!J:J)),
        _xlfn.XLOOKUP($B153, '09Codebook'!I:I, '09Codebook'!J:J),
        ""
    )
)</f>
        <v>#N/A</v>
      </c>
    </row>
    <row r="154" spans="1:16" x14ac:dyDescent="0.2">
      <c r="A154">
        <v>2021</v>
      </c>
      <c r="B154" t="s">
        <v>595</v>
      </c>
      <c r="C154" t="str">
        <f>_xlfn.XLOOKUP(B154,'21Codebook'!I:I,'21Codebook'!J:J)</f>
        <v>Number of returns with qualified sick and family leave credit for leave taken after March 31, 2021</v>
      </c>
      <c r="E154" t="e">
        <f>IF(_xlfn.XLOOKUP(B154, '20Codebook'!I:I,'20Codebook'!J:J)&lt;&gt;C154, _xlfn.XLOOKUP(B154, '20Codebook'!I:I,'20Codebook'!J:J),"")</f>
        <v>#N/A</v>
      </c>
      <c r="F154" t="e">
        <f>IF(
    ISNA(_xlfn.XLOOKUP($B154, '20Codebook'!I:I, '20Codebook'!J:J)),
    _xlfn.XLOOKUP($B154, '19Codebook'!I:I, '19Codebook'!J:J),
    IF(
        _xlfn.XLOOKUP($B154, '19Codebook'!I:I, '19Codebook'!J:J) &lt;&gt; _xlfn.XLOOKUP($B154, '20Codebook'!I:I, '20Codebook'!J:J),
        _xlfn.XLOOKUP($B154, '19Codebook'!I:I, '19Codebook'!J:J),
        ""
    )
)</f>
        <v>#N/A</v>
      </c>
      <c r="G154" t="e">
        <f>IF(
    ISNA(_xlfn.XLOOKUP($B154, '19Codebook'!I:I, '19Codebook'!J:J)),
    _xlfn.XLOOKUP($B154, '18Codebook'!I:I, '18Codebook'!J:J),
    IF(
        TRIM(_xlfn.XLOOKUP($B154, '18Codebook'!I:I, '18Codebook'!J:J)) &lt;&gt; TRIM(_xlfn.XLOOKUP($B154, '19Codebook'!I:I, '19Codebook'!J:J)),
        _xlfn.XLOOKUP($B154, '18Codebook'!I:I, '18Codebook'!J:J),
        ""
    )
)</f>
        <v>#N/A</v>
      </c>
      <c r="H154" t="e">
        <f>IF(
    ISNA(_xlfn.XLOOKUP($B154, '18Codebook'!I:I, '18Codebook'!J:J)),
    _xlfn.XLOOKUP($B154, '17Codebook'!I:I, '17Codebook'!J:J),
    IF(
        TRIM(_xlfn.XLOOKUP($B154, '17Codebook'!I:I, '17Codebook'!J:J)) &lt;&gt; TRIM(_xlfn.XLOOKUP($B154, '18Codebook'!I:I, '18Codebook'!J:J)),
        _xlfn.XLOOKUP($B154, '17Codebook'!I:I, '17Codebook'!J:J),
        ""
    )
)</f>
        <v>#N/A</v>
      </c>
      <c r="I154" t="e">
        <f>IF(
    ISNA(_xlfn.XLOOKUP($B154, '17Codebook'!I:I, '17Codebook'!J:J)),
    _xlfn.XLOOKUP($B154, '16Codebook'!I:I, '16Codebook'!J:J),
    IF(
        TRIM(_xlfn.XLOOKUP($B154, '16Codebook'!I:I, '16Codebook'!J:J)) &lt;&gt; TRIM(_xlfn.XLOOKUP($B154, '17Codebook'!I:I, '17Codebook'!J:J)),
        _xlfn.XLOOKUP($B154, '16Codebook'!I:I, '16Codebook'!J:J),
        ""
    )
)</f>
        <v>#N/A</v>
      </c>
      <c r="J154" t="e">
        <f>IF(
    ISNA(_xlfn.XLOOKUP($B154, '16Codebook'!I:I, '16Codebook'!J:J)),
    _xlfn.XLOOKUP($B154, '15Codebook'!I:I, '15Codebook'!J:J),
    IF(
        TRIM(_xlfn.XLOOKUP($B154, '15Codebook'!I:I, '15Codebook'!J:J)) &lt;&gt; TRIM(_xlfn.XLOOKUP($B154, '16Codebook'!I:I, '16Codebook'!J:J)),
        _xlfn.XLOOKUP($B154, '15Codebook'!I:I, '15Codebook'!J:J),
        ""
    )
)</f>
        <v>#N/A</v>
      </c>
      <c r="K154" t="e">
        <f>IF(
    ISNA(_xlfn.XLOOKUP($B154, '15Codebook'!I:I, '15Codebook'!J:J)),
    _xlfn.XLOOKUP($B154, '14Codebook'!I:I, '14Codebook'!J:J),
    IF(
        TRIM(_xlfn.XLOOKUP($B154, '14Codebook'!I:I, '14Codebook'!J:J)) &lt;&gt; TRIM(_xlfn.XLOOKUP($B154, '15Codebook'!I:I, '15Codebook'!J:J)),
        _xlfn.XLOOKUP($B154, '14Codebook'!I:I, '14Codebook'!J:J),
        ""
    )
)</f>
        <v>#N/A</v>
      </c>
      <c r="L154" t="e">
        <f>IF(
    ISNA(_xlfn.XLOOKUP($B154, '14Codebook'!I:I, '14Codebook'!J:J)),
    _xlfn.XLOOKUP($B154, '13Codebook'!I:I, '13Codebook'!J:J),
    IF(
        TRIM(_xlfn.XLOOKUP($B154, '13Codebook'!I:I, '13Codebook'!J:J)) &lt;&gt; TRIM(_xlfn.XLOOKUP($B154, '14Codebook'!I:I, '14Codebook'!J:J)),
        _xlfn.XLOOKUP($B154, '13Codebook'!I:I, '13Codebook'!J:J),
        ""
    )
)</f>
        <v>#N/A</v>
      </c>
      <c r="M154" t="e">
        <f>IF(
    ISNA(_xlfn.XLOOKUP($B154, '13Codebook'!I:I, '13Codebook'!J:J)),
    _xlfn.XLOOKUP($B154, '12Codebook'!I:I, '12Codebook'!J:J),
    IF(
        TRIM(_xlfn.XLOOKUP($B154, '12Codebook'!I:I, '12Codebook'!J:J)) &lt;&gt; TRIM(_xlfn.XLOOKUP($B154, '13Codebook'!I:I, '13Codebook'!J:J)),
        _xlfn.XLOOKUP($B154, '12Codebook'!I:I, '12Codebook'!J:J),
        ""
    )
)</f>
        <v>#N/A</v>
      </c>
      <c r="N154" t="e">
        <f>IF(
    ISNA(_xlfn.XLOOKUP($B154, '12Codebook'!I:I, '12Codebook'!J:J)),
    _xlfn.XLOOKUP($B154, '11Codebook'!I:I, '11Codebook'!J:J),
    IF(
        TRIM(_xlfn.XLOOKUP($B154, '11Codebook'!I:I, '11Codebook'!J:J)) &lt;&gt; TRIM(_xlfn.XLOOKUP($B154, '12Codebook'!I:I, '12Codebook'!J:J)),
        _xlfn.XLOOKUP($B154, '11Codebook'!I:I, '11Codebook'!J:J),
        ""
    )
)</f>
        <v>#N/A</v>
      </c>
      <c r="O154" t="e">
        <f>IF(
    ISNA(_xlfn.XLOOKUP($B154, '11Codebook'!I:I, '11Codebook'!J:J)),
    _xlfn.XLOOKUP($B154, '10Codebook'!I:I, '10Codebook'!J:J),
    IF(
        TRIM(_xlfn.XLOOKUP($B154, '10Codebook'!I:I, '10Codebook'!J:J)) &lt;&gt; TRIM(_xlfn.XLOOKUP($B154, '11Codebook'!I:I, '11Codebook'!J:J)),
        _xlfn.XLOOKUP($B154, '10Codebook'!I:I, '10Codebook'!J:J),
        ""
    )
)</f>
        <v>#N/A</v>
      </c>
      <c r="P154" t="e">
        <f>IF(
    ISNA(_xlfn.XLOOKUP($B154, '10Codebook'!I:I, '10Codebook'!J:J)),
    _xlfn.XLOOKUP($B154, '09Codebook'!I:I, '09Codebook'!J:J),
    IF(
        TRIM(_xlfn.XLOOKUP($B154, '09Codebook'!I:I, '09Codebook'!J:J)) &lt;&gt; TRIM(_xlfn.XLOOKUP($B154, '10Codebook'!I:I, '10Codebook'!J:J)),
        _xlfn.XLOOKUP($B154, '09Codebook'!I:I, '09Codebook'!J:J),
        ""
    )
)</f>
        <v>#N/A</v>
      </c>
    </row>
    <row r="155" spans="1:16" x14ac:dyDescent="0.2">
      <c r="A155">
        <v>2021</v>
      </c>
      <c r="B155" t="s">
        <v>596</v>
      </c>
      <c r="C155" t="str">
        <f>_xlfn.XLOOKUP(B155,'21Codebook'!I:I,'21Codebook'!J:J)</f>
        <v>Qualified sick and family leave credit for leave taken after March 31, 2021</v>
      </c>
      <c r="E155" t="e">
        <f>IF(_xlfn.XLOOKUP(B155, '20Codebook'!I:I,'20Codebook'!J:J)&lt;&gt;C155, _xlfn.XLOOKUP(B155, '20Codebook'!I:I,'20Codebook'!J:J),"")</f>
        <v>#N/A</v>
      </c>
      <c r="F155" t="e">
        <f>IF(
    ISNA(_xlfn.XLOOKUP($B155, '20Codebook'!I:I, '20Codebook'!J:J)),
    _xlfn.XLOOKUP($B155, '19Codebook'!I:I, '19Codebook'!J:J),
    IF(
        _xlfn.XLOOKUP($B155, '19Codebook'!I:I, '19Codebook'!J:J) &lt;&gt; _xlfn.XLOOKUP($B155, '20Codebook'!I:I, '20Codebook'!J:J),
        _xlfn.XLOOKUP($B155, '19Codebook'!I:I, '19Codebook'!J:J),
        ""
    )
)</f>
        <v>#N/A</v>
      </c>
      <c r="G155" t="e">
        <f>IF(
    ISNA(_xlfn.XLOOKUP($B155, '19Codebook'!I:I, '19Codebook'!J:J)),
    _xlfn.XLOOKUP($B155, '18Codebook'!I:I, '18Codebook'!J:J),
    IF(
        TRIM(_xlfn.XLOOKUP($B155, '18Codebook'!I:I, '18Codebook'!J:J)) &lt;&gt; TRIM(_xlfn.XLOOKUP($B155, '19Codebook'!I:I, '19Codebook'!J:J)),
        _xlfn.XLOOKUP($B155, '18Codebook'!I:I, '18Codebook'!J:J),
        ""
    )
)</f>
        <v>#N/A</v>
      </c>
      <c r="H155" t="e">
        <f>IF(
    ISNA(_xlfn.XLOOKUP($B155, '18Codebook'!I:I, '18Codebook'!J:J)),
    _xlfn.XLOOKUP($B155, '17Codebook'!I:I, '17Codebook'!J:J),
    IF(
        TRIM(_xlfn.XLOOKUP($B155, '17Codebook'!I:I, '17Codebook'!J:J)) &lt;&gt; TRIM(_xlfn.XLOOKUP($B155, '18Codebook'!I:I, '18Codebook'!J:J)),
        _xlfn.XLOOKUP($B155, '17Codebook'!I:I, '17Codebook'!J:J),
        ""
    )
)</f>
        <v>#N/A</v>
      </c>
      <c r="I155" t="e">
        <f>IF(
    ISNA(_xlfn.XLOOKUP($B155, '17Codebook'!I:I, '17Codebook'!J:J)),
    _xlfn.XLOOKUP($B155, '16Codebook'!I:I, '16Codebook'!J:J),
    IF(
        TRIM(_xlfn.XLOOKUP($B155, '16Codebook'!I:I, '16Codebook'!J:J)) &lt;&gt; TRIM(_xlfn.XLOOKUP($B155, '17Codebook'!I:I, '17Codebook'!J:J)),
        _xlfn.XLOOKUP($B155, '16Codebook'!I:I, '16Codebook'!J:J),
        ""
    )
)</f>
        <v>#N/A</v>
      </c>
      <c r="J155" t="e">
        <f>IF(
    ISNA(_xlfn.XLOOKUP($B155, '16Codebook'!I:I, '16Codebook'!J:J)),
    _xlfn.XLOOKUP($B155, '15Codebook'!I:I, '15Codebook'!J:J),
    IF(
        TRIM(_xlfn.XLOOKUP($B155, '15Codebook'!I:I, '15Codebook'!J:J)) &lt;&gt; TRIM(_xlfn.XLOOKUP($B155, '16Codebook'!I:I, '16Codebook'!J:J)),
        _xlfn.XLOOKUP($B155, '15Codebook'!I:I, '15Codebook'!J:J),
        ""
    )
)</f>
        <v>#N/A</v>
      </c>
      <c r="K155" t="e">
        <f>IF(
    ISNA(_xlfn.XLOOKUP($B155, '15Codebook'!I:I, '15Codebook'!J:J)),
    _xlfn.XLOOKUP($B155, '14Codebook'!I:I, '14Codebook'!J:J),
    IF(
        TRIM(_xlfn.XLOOKUP($B155, '14Codebook'!I:I, '14Codebook'!J:J)) &lt;&gt; TRIM(_xlfn.XLOOKUP($B155, '15Codebook'!I:I, '15Codebook'!J:J)),
        _xlfn.XLOOKUP($B155, '14Codebook'!I:I, '14Codebook'!J:J),
        ""
    )
)</f>
        <v>#N/A</v>
      </c>
      <c r="L155" t="e">
        <f>IF(
    ISNA(_xlfn.XLOOKUP($B155, '14Codebook'!I:I, '14Codebook'!J:J)),
    _xlfn.XLOOKUP($B155, '13Codebook'!I:I, '13Codebook'!J:J),
    IF(
        TRIM(_xlfn.XLOOKUP($B155, '13Codebook'!I:I, '13Codebook'!J:J)) &lt;&gt; TRIM(_xlfn.XLOOKUP($B155, '14Codebook'!I:I, '14Codebook'!J:J)),
        _xlfn.XLOOKUP($B155, '13Codebook'!I:I, '13Codebook'!J:J),
        ""
    )
)</f>
        <v>#N/A</v>
      </c>
      <c r="M155" t="e">
        <f>IF(
    ISNA(_xlfn.XLOOKUP($B155, '13Codebook'!I:I, '13Codebook'!J:J)),
    _xlfn.XLOOKUP($B155, '12Codebook'!I:I, '12Codebook'!J:J),
    IF(
        TRIM(_xlfn.XLOOKUP($B155, '12Codebook'!I:I, '12Codebook'!J:J)) &lt;&gt; TRIM(_xlfn.XLOOKUP($B155, '13Codebook'!I:I, '13Codebook'!J:J)),
        _xlfn.XLOOKUP($B155, '12Codebook'!I:I, '12Codebook'!J:J),
        ""
    )
)</f>
        <v>#N/A</v>
      </c>
      <c r="N155" t="e">
        <f>IF(
    ISNA(_xlfn.XLOOKUP($B155, '12Codebook'!I:I, '12Codebook'!J:J)),
    _xlfn.XLOOKUP($B155, '11Codebook'!I:I, '11Codebook'!J:J),
    IF(
        TRIM(_xlfn.XLOOKUP($B155, '11Codebook'!I:I, '11Codebook'!J:J)) &lt;&gt; TRIM(_xlfn.XLOOKUP($B155, '12Codebook'!I:I, '12Codebook'!J:J)),
        _xlfn.XLOOKUP($B155, '11Codebook'!I:I, '11Codebook'!J:J),
        ""
    )
)</f>
        <v>#N/A</v>
      </c>
      <c r="O155" t="e">
        <f>IF(
    ISNA(_xlfn.XLOOKUP($B155, '11Codebook'!I:I, '11Codebook'!J:J)),
    _xlfn.XLOOKUP($B155, '10Codebook'!I:I, '10Codebook'!J:J),
    IF(
        TRIM(_xlfn.XLOOKUP($B155, '10Codebook'!I:I, '10Codebook'!J:J)) &lt;&gt; TRIM(_xlfn.XLOOKUP($B155, '11Codebook'!I:I, '11Codebook'!J:J)),
        _xlfn.XLOOKUP($B155, '10Codebook'!I:I, '10Codebook'!J:J),
        ""
    )
)</f>
        <v>#N/A</v>
      </c>
      <c r="P155" t="e">
        <f>IF(
    ISNA(_xlfn.XLOOKUP($B155, '10Codebook'!I:I, '10Codebook'!J:J)),
    _xlfn.XLOOKUP($B155, '09Codebook'!I:I, '09Codebook'!J:J),
    IF(
        TRIM(_xlfn.XLOOKUP($B155, '09Codebook'!I:I, '09Codebook'!J:J)) &lt;&gt; TRIM(_xlfn.XLOOKUP($B155, '10Codebook'!I:I, '10Codebook'!J:J)),
        _xlfn.XLOOKUP($B155, '09Codebook'!I:I, '09Codebook'!J:J),
        ""
    )
)</f>
        <v>#N/A</v>
      </c>
    </row>
    <row r="156" spans="1:16" x14ac:dyDescent="0.2">
      <c r="A156">
        <v>2021</v>
      </c>
      <c r="B156" t="s">
        <v>597</v>
      </c>
      <c r="C156" t="str">
        <f>_xlfn.XLOOKUP(B156,'21Codebook'!I:I,'21Codebook'!J:J)</f>
        <v>Number of returns with recovery rebate credit</v>
      </c>
      <c r="E156" t="str">
        <f>IF(_xlfn.XLOOKUP(B156, '20Codebook'!I:I,'20Codebook'!J:J)&lt;&gt;C156, _xlfn.XLOOKUP(B156, '20Codebook'!I:I,'20Codebook'!J:J),"")</f>
        <v/>
      </c>
      <c r="F156" t="e">
        <f>IF(
    ISNA(_xlfn.XLOOKUP($B156, '20Codebook'!I:I, '20Codebook'!J:J)),
    _xlfn.XLOOKUP($B156, '19Codebook'!I:I, '19Codebook'!J:J),
    IF(
        _xlfn.XLOOKUP($B156, '19Codebook'!I:I, '19Codebook'!J:J) &lt;&gt; _xlfn.XLOOKUP($B156, '20Codebook'!I:I, '20Codebook'!J:J),
        _xlfn.XLOOKUP($B156, '19Codebook'!I:I, '19Codebook'!J:J),
        ""
    )
)</f>
        <v>#N/A</v>
      </c>
      <c r="G156" t="e">
        <f>IF(
    ISNA(_xlfn.XLOOKUP($B156, '19Codebook'!I:I, '19Codebook'!J:J)),
    _xlfn.XLOOKUP($B156, '18Codebook'!I:I, '18Codebook'!J:J),
    IF(
        TRIM(_xlfn.XLOOKUP($B156, '18Codebook'!I:I, '18Codebook'!J:J)) &lt;&gt; TRIM(_xlfn.XLOOKUP($B156, '19Codebook'!I:I, '19Codebook'!J:J)),
        _xlfn.XLOOKUP($B156, '18Codebook'!I:I, '18Codebook'!J:J),
        ""
    )
)</f>
        <v>#N/A</v>
      </c>
      <c r="H156" t="e">
        <f>IF(
    ISNA(_xlfn.XLOOKUP($B156, '18Codebook'!I:I, '18Codebook'!J:J)),
    _xlfn.XLOOKUP($B156, '17Codebook'!I:I, '17Codebook'!J:J),
    IF(
        TRIM(_xlfn.XLOOKUP($B156, '17Codebook'!I:I, '17Codebook'!J:J)) &lt;&gt; TRIM(_xlfn.XLOOKUP($B156, '18Codebook'!I:I, '18Codebook'!J:J)),
        _xlfn.XLOOKUP($B156, '17Codebook'!I:I, '17Codebook'!J:J),
        ""
    )
)</f>
        <v>#N/A</v>
      </c>
      <c r="I156" t="e">
        <f>IF(
    ISNA(_xlfn.XLOOKUP($B156, '17Codebook'!I:I, '17Codebook'!J:J)),
    _xlfn.XLOOKUP($B156, '16Codebook'!I:I, '16Codebook'!J:J),
    IF(
        TRIM(_xlfn.XLOOKUP($B156, '16Codebook'!I:I, '16Codebook'!J:J)) &lt;&gt; TRIM(_xlfn.XLOOKUP($B156, '17Codebook'!I:I, '17Codebook'!J:J)),
        _xlfn.XLOOKUP($B156, '16Codebook'!I:I, '16Codebook'!J:J),
        ""
    )
)</f>
        <v>#N/A</v>
      </c>
      <c r="J156" t="e">
        <f>IF(
    ISNA(_xlfn.XLOOKUP($B156, '16Codebook'!I:I, '16Codebook'!J:J)),
    _xlfn.XLOOKUP($B156, '15Codebook'!I:I, '15Codebook'!J:J),
    IF(
        TRIM(_xlfn.XLOOKUP($B156, '15Codebook'!I:I, '15Codebook'!J:J)) &lt;&gt; TRIM(_xlfn.XLOOKUP($B156, '16Codebook'!I:I, '16Codebook'!J:J)),
        _xlfn.XLOOKUP($B156, '15Codebook'!I:I, '15Codebook'!J:J),
        ""
    )
)</f>
        <v>#N/A</v>
      </c>
      <c r="K156" t="e">
        <f>IF(
    ISNA(_xlfn.XLOOKUP($B156, '15Codebook'!I:I, '15Codebook'!J:J)),
    _xlfn.XLOOKUP($B156, '14Codebook'!I:I, '14Codebook'!J:J),
    IF(
        TRIM(_xlfn.XLOOKUP($B156, '14Codebook'!I:I, '14Codebook'!J:J)) &lt;&gt; TRIM(_xlfn.XLOOKUP($B156, '15Codebook'!I:I, '15Codebook'!J:J)),
        _xlfn.XLOOKUP($B156, '14Codebook'!I:I, '14Codebook'!J:J),
        ""
    )
)</f>
        <v>#N/A</v>
      </c>
      <c r="L156" t="e">
        <f>IF(
    ISNA(_xlfn.XLOOKUP($B156, '14Codebook'!I:I, '14Codebook'!J:J)),
    _xlfn.XLOOKUP($B156, '13Codebook'!I:I, '13Codebook'!J:J),
    IF(
        TRIM(_xlfn.XLOOKUP($B156, '13Codebook'!I:I, '13Codebook'!J:J)) &lt;&gt; TRIM(_xlfn.XLOOKUP($B156, '14Codebook'!I:I, '14Codebook'!J:J)),
        _xlfn.XLOOKUP($B156, '13Codebook'!I:I, '13Codebook'!J:J),
        ""
    )
)</f>
        <v>#N/A</v>
      </c>
      <c r="M156" t="e">
        <f>IF(
    ISNA(_xlfn.XLOOKUP($B156, '13Codebook'!I:I, '13Codebook'!J:J)),
    _xlfn.XLOOKUP($B156, '12Codebook'!I:I, '12Codebook'!J:J),
    IF(
        TRIM(_xlfn.XLOOKUP($B156, '12Codebook'!I:I, '12Codebook'!J:J)) &lt;&gt; TRIM(_xlfn.XLOOKUP($B156, '13Codebook'!I:I, '13Codebook'!J:J)),
        _xlfn.XLOOKUP($B156, '12Codebook'!I:I, '12Codebook'!J:J),
        ""
    )
)</f>
        <v>#N/A</v>
      </c>
      <c r="N156" t="e">
        <f>IF(
    ISNA(_xlfn.XLOOKUP($B156, '12Codebook'!I:I, '12Codebook'!J:J)),
    _xlfn.XLOOKUP($B156, '11Codebook'!I:I, '11Codebook'!J:J),
    IF(
        TRIM(_xlfn.XLOOKUP($B156, '11Codebook'!I:I, '11Codebook'!J:J)) &lt;&gt; TRIM(_xlfn.XLOOKUP($B156, '12Codebook'!I:I, '12Codebook'!J:J)),
        _xlfn.XLOOKUP($B156, '11Codebook'!I:I, '11Codebook'!J:J),
        ""
    )
)</f>
        <v>#N/A</v>
      </c>
      <c r="O156" t="e">
        <f>IF(
    ISNA(_xlfn.XLOOKUP($B156, '11Codebook'!I:I, '11Codebook'!J:J)),
    _xlfn.XLOOKUP($B156, '10Codebook'!I:I, '10Codebook'!J:J),
    IF(
        TRIM(_xlfn.XLOOKUP($B156, '10Codebook'!I:I, '10Codebook'!J:J)) &lt;&gt; TRIM(_xlfn.XLOOKUP($B156, '11Codebook'!I:I, '11Codebook'!J:J)),
        _xlfn.XLOOKUP($B156, '10Codebook'!I:I, '10Codebook'!J:J),
        ""
    )
)</f>
        <v>#N/A</v>
      </c>
      <c r="P156" t="e">
        <f>IF(
    ISNA(_xlfn.XLOOKUP($B156, '10Codebook'!I:I, '10Codebook'!J:J)),
    _xlfn.XLOOKUP($B156, '09Codebook'!I:I, '09Codebook'!J:J),
    IF(
        TRIM(_xlfn.XLOOKUP($B156, '09Codebook'!I:I, '09Codebook'!J:J)) &lt;&gt; TRIM(_xlfn.XLOOKUP($B156, '10Codebook'!I:I, '10Codebook'!J:J)),
        _xlfn.XLOOKUP($B156, '09Codebook'!I:I, '09Codebook'!J:J),
        ""
    )
)</f>
        <v>#N/A</v>
      </c>
    </row>
    <row r="157" spans="1:16" x14ac:dyDescent="0.2">
      <c r="A157">
        <v>2021</v>
      </c>
      <c r="B157" t="s">
        <v>598</v>
      </c>
      <c r="C157" t="str">
        <f>_xlfn.XLOOKUP(B157,'21Codebook'!I:I,'21Codebook'!J:J)</f>
        <v xml:space="preserve">Recovery rebate credit amount </v>
      </c>
      <c r="E157" t="str">
        <f>IF(_xlfn.XLOOKUP(B157, '20Codebook'!I:I,'20Codebook'!J:J)&lt;&gt;C157, _xlfn.XLOOKUP(B157, '20Codebook'!I:I,'20Codebook'!J:J),"")</f>
        <v/>
      </c>
      <c r="F157" t="e">
        <f>IF(
    ISNA(_xlfn.XLOOKUP($B157, '20Codebook'!I:I, '20Codebook'!J:J)),
    _xlfn.XLOOKUP($B157, '19Codebook'!I:I, '19Codebook'!J:J),
    IF(
        _xlfn.XLOOKUP($B157, '19Codebook'!I:I, '19Codebook'!J:J) &lt;&gt; _xlfn.XLOOKUP($B157, '20Codebook'!I:I, '20Codebook'!J:J),
        _xlfn.XLOOKUP($B157, '19Codebook'!I:I, '19Codebook'!J:J),
        ""
    )
)</f>
        <v>#N/A</v>
      </c>
      <c r="G157" t="e">
        <f>IF(
    ISNA(_xlfn.XLOOKUP($B157, '19Codebook'!I:I, '19Codebook'!J:J)),
    _xlfn.XLOOKUP($B157, '18Codebook'!I:I, '18Codebook'!J:J),
    IF(
        TRIM(_xlfn.XLOOKUP($B157, '18Codebook'!I:I, '18Codebook'!J:J)) &lt;&gt; TRIM(_xlfn.XLOOKUP($B157, '19Codebook'!I:I, '19Codebook'!J:J)),
        _xlfn.XLOOKUP($B157, '18Codebook'!I:I, '18Codebook'!J:J),
        ""
    )
)</f>
        <v>#N/A</v>
      </c>
      <c r="H157" t="e">
        <f>IF(
    ISNA(_xlfn.XLOOKUP($B157, '18Codebook'!I:I, '18Codebook'!J:J)),
    _xlfn.XLOOKUP($B157, '17Codebook'!I:I, '17Codebook'!J:J),
    IF(
        TRIM(_xlfn.XLOOKUP($B157, '17Codebook'!I:I, '17Codebook'!J:J)) &lt;&gt; TRIM(_xlfn.XLOOKUP($B157, '18Codebook'!I:I, '18Codebook'!J:J)),
        _xlfn.XLOOKUP($B157, '17Codebook'!I:I, '17Codebook'!J:J),
        ""
    )
)</f>
        <v>#N/A</v>
      </c>
      <c r="I157" t="e">
        <f>IF(
    ISNA(_xlfn.XLOOKUP($B157, '17Codebook'!I:I, '17Codebook'!J:J)),
    _xlfn.XLOOKUP($B157, '16Codebook'!I:I, '16Codebook'!J:J),
    IF(
        TRIM(_xlfn.XLOOKUP($B157, '16Codebook'!I:I, '16Codebook'!J:J)) &lt;&gt; TRIM(_xlfn.XLOOKUP($B157, '17Codebook'!I:I, '17Codebook'!J:J)),
        _xlfn.XLOOKUP($B157, '16Codebook'!I:I, '16Codebook'!J:J),
        ""
    )
)</f>
        <v>#N/A</v>
      </c>
      <c r="J157" t="e">
        <f>IF(
    ISNA(_xlfn.XLOOKUP($B157, '16Codebook'!I:I, '16Codebook'!J:J)),
    _xlfn.XLOOKUP($B157, '15Codebook'!I:I, '15Codebook'!J:J),
    IF(
        TRIM(_xlfn.XLOOKUP($B157, '15Codebook'!I:I, '15Codebook'!J:J)) &lt;&gt; TRIM(_xlfn.XLOOKUP($B157, '16Codebook'!I:I, '16Codebook'!J:J)),
        _xlfn.XLOOKUP($B157, '15Codebook'!I:I, '15Codebook'!J:J),
        ""
    )
)</f>
        <v>#N/A</v>
      </c>
      <c r="K157" t="e">
        <f>IF(
    ISNA(_xlfn.XLOOKUP($B157, '15Codebook'!I:I, '15Codebook'!J:J)),
    _xlfn.XLOOKUP($B157, '14Codebook'!I:I, '14Codebook'!J:J),
    IF(
        TRIM(_xlfn.XLOOKUP($B157, '14Codebook'!I:I, '14Codebook'!J:J)) &lt;&gt; TRIM(_xlfn.XLOOKUP($B157, '15Codebook'!I:I, '15Codebook'!J:J)),
        _xlfn.XLOOKUP($B157, '14Codebook'!I:I, '14Codebook'!J:J),
        ""
    )
)</f>
        <v>#N/A</v>
      </c>
      <c r="L157" t="e">
        <f>IF(
    ISNA(_xlfn.XLOOKUP($B157, '14Codebook'!I:I, '14Codebook'!J:J)),
    _xlfn.XLOOKUP($B157, '13Codebook'!I:I, '13Codebook'!J:J),
    IF(
        TRIM(_xlfn.XLOOKUP($B157, '13Codebook'!I:I, '13Codebook'!J:J)) &lt;&gt; TRIM(_xlfn.XLOOKUP($B157, '14Codebook'!I:I, '14Codebook'!J:J)),
        _xlfn.XLOOKUP($B157, '13Codebook'!I:I, '13Codebook'!J:J),
        ""
    )
)</f>
        <v>#N/A</v>
      </c>
      <c r="M157" t="e">
        <f>IF(
    ISNA(_xlfn.XLOOKUP($B157, '13Codebook'!I:I, '13Codebook'!J:J)),
    _xlfn.XLOOKUP($B157, '12Codebook'!I:I, '12Codebook'!J:J),
    IF(
        TRIM(_xlfn.XLOOKUP($B157, '12Codebook'!I:I, '12Codebook'!J:J)) &lt;&gt; TRIM(_xlfn.XLOOKUP($B157, '13Codebook'!I:I, '13Codebook'!J:J)),
        _xlfn.XLOOKUP($B157, '12Codebook'!I:I, '12Codebook'!J:J),
        ""
    )
)</f>
        <v>#N/A</v>
      </c>
      <c r="N157" t="e">
        <f>IF(
    ISNA(_xlfn.XLOOKUP($B157, '12Codebook'!I:I, '12Codebook'!J:J)),
    _xlfn.XLOOKUP($B157, '11Codebook'!I:I, '11Codebook'!J:J),
    IF(
        TRIM(_xlfn.XLOOKUP($B157, '11Codebook'!I:I, '11Codebook'!J:J)) &lt;&gt; TRIM(_xlfn.XLOOKUP($B157, '12Codebook'!I:I, '12Codebook'!J:J)),
        _xlfn.XLOOKUP($B157, '11Codebook'!I:I, '11Codebook'!J:J),
        ""
    )
)</f>
        <v>#N/A</v>
      </c>
      <c r="O157" t="e">
        <f>IF(
    ISNA(_xlfn.XLOOKUP($B157, '11Codebook'!I:I, '11Codebook'!J:J)),
    _xlfn.XLOOKUP($B157, '10Codebook'!I:I, '10Codebook'!J:J),
    IF(
        TRIM(_xlfn.XLOOKUP($B157, '10Codebook'!I:I, '10Codebook'!J:J)) &lt;&gt; TRIM(_xlfn.XLOOKUP($B157, '11Codebook'!I:I, '11Codebook'!J:J)),
        _xlfn.XLOOKUP($B157, '10Codebook'!I:I, '10Codebook'!J:J),
        ""
    )
)</f>
        <v>#N/A</v>
      </c>
      <c r="P157" t="e">
        <f>IF(
    ISNA(_xlfn.XLOOKUP($B157, '10Codebook'!I:I, '10Codebook'!J:J)),
    _xlfn.XLOOKUP($B157, '09Codebook'!I:I, '09Codebook'!J:J),
    IF(
        TRIM(_xlfn.XLOOKUP($B157, '09Codebook'!I:I, '09Codebook'!J:J)) &lt;&gt; TRIM(_xlfn.XLOOKUP($B157, '10Codebook'!I:I, '10Codebook'!J:J)),
        _xlfn.XLOOKUP($B157, '09Codebook'!I:I, '09Codebook'!J:J),
        ""
    )
)</f>
        <v>#N/A</v>
      </c>
    </row>
    <row r="158" spans="1:16" x14ac:dyDescent="0.2">
      <c r="A158">
        <v>2021</v>
      </c>
      <c r="B158" t="s">
        <v>599</v>
      </c>
      <c r="C158" t="str">
        <f>_xlfn.XLOOKUP(B158,'21Codebook'!I:I,'21Codebook'!J:J)</f>
        <v>Number of returns with economic impact payment third round</v>
      </c>
      <c r="E158" t="str">
        <f>IF(_xlfn.XLOOKUP(B158, '20Codebook'!I:I,'20Codebook'!J:J)&lt;&gt;C158, _xlfn.XLOOKUP(B158, '20Codebook'!I:I,'20Codebook'!J:J),"")</f>
        <v>Number of returns with economic impact payment first round</v>
      </c>
      <c r="F158" t="e">
        <f>IF(
    ISNA(_xlfn.XLOOKUP($B158, '20Codebook'!I:I, '20Codebook'!J:J)),
    _xlfn.XLOOKUP($B158, '19Codebook'!I:I, '19Codebook'!J:J),
    IF(
        _xlfn.XLOOKUP($B158, '19Codebook'!I:I, '19Codebook'!J:J) &lt;&gt; _xlfn.XLOOKUP($B158, '20Codebook'!I:I, '20Codebook'!J:J),
        _xlfn.XLOOKUP($B158, '19Codebook'!I:I, '19Codebook'!J:J),
        ""
    )
)</f>
        <v>#N/A</v>
      </c>
      <c r="G158" t="e">
        <f>IF(
    ISNA(_xlfn.XLOOKUP($B158, '19Codebook'!I:I, '19Codebook'!J:J)),
    _xlfn.XLOOKUP($B158, '18Codebook'!I:I, '18Codebook'!J:J),
    IF(
        TRIM(_xlfn.XLOOKUP($B158, '18Codebook'!I:I, '18Codebook'!J:J)) &lt;&gt; TRIM(_xlfn.XLOOKUP($B158, '19Codebook'!I:I, '19Codebook'!J:J)),
        _xlfn.XLOOKUP($B158, '18Codebook'!I:I, '18Codebook'!J:J),
        ""
    )
)</f>
        <v>#N/A</v>
      </c>
      <c r="H158" t="e">
        <f>IF(
    ISNA(_xlfn.XLOOKUP($B158, '18Codebook'!I:I, '18Codebook'!J:J)),
    _xlfn.XLOOKUP($B158, '17Codebook'!I:I, '17Codebook'!J:J),
    IF(
        TRIM(_xlfn.XLOOKUP($B158, '17Codebook'!I:I, '17Codebook'!J:J)) &lt;&gt; TRIM(_xlfn.XLOOKUP($B158, '18Codebook'!I:I, '18Codebook'!J:J)),
        _xlfn.XLOOKUP($B158, '17Codebook'!I:I, '17Codebook'!J:J),
        ""
    )
)</f>
        <v>#N/A</v>
      </c>
      <c r="I158" t="e">
        <f>IF(
    ISNA(_xlfn.XLOOKUP($B158, '17Codebook'!I:I, '17Codebook'!J:J)),
    _xlfn.XLOOKUP($B158, '16Codebook'!I:I, '16Codebook'!J:J),
    IF(
        TRIM(_xlfn.XLOOKUP($B158, '16Codebook'!I:I, '16Codebook'!J:J)) &lt;&gt; TRIM(_xlfn.XLOOKUP($B158, '17Codebook'!I:I, '17Codebook'!J:J)),
        _xlfn.XLOOKUP($B158, '16Codebook'!I:I, '16Codebook'!J:J),
        ""
    )
)</f>
        <v>#N/A</v>
      </c>
      <c r="J158" t="e">
        <f>IF(
    ISNA(_xlfn.XLOOKUP($B158, '16Codebook'!I:I, '16Codebook'!J:J)),
    _xlfn.XLOOKUP($B158, '15Codebook'!I:I, '15Codebook'!J:J),
    IF(
        TRIM(_xlfn.XLOOKUP($B158, '15Codebook'!I:I, '15Codebook'!J:J)) &lt;&gt; TRIM(_xlfn.XLOOKUP($B158, '16Codebook'!I:I, '16Codebook'!J:J)),
        _xlfn.XLOOKUP($B158, '15Codebook'!I:I, '15Codebook'!J:J),
        ""
    )
)</f>
        <v>#N/A</v>
      </c>
      <c r="K158" t="e">
        <f>IF(
    ISNA(_xlfn.XLOOKUP($B158, '15Codebook'!I:I, '15Codebook'!J:J)),
    _xlfn.XLOOKUP($B158, '14Codebook'!I:I, '14Codebook'!J:J),
    IF(
        TRIM(_xlfn.XLOOKUP($B158, '14Codebook'!I:I, '14Codebook'!J:J)) &lt;&gt; TRIM(_xlfn.XLOOKUP($B158, '15Codebook'!I:I, '15Codebook'!J:J)),
        _xlfn.XLOOKUP($B158, '14Codebook'!I:I, '14Codebook'!J:J),
        ""
    )
)</f>
        <v>#N/A</v>
      </c>
      <c r="L158" t="e">
        <f>IF(
    ISNA(_xlfn.XLOOKUP($B158, '14Codebook'!I:I, '14Codebook'!J:J)),
    _xlfn.XLOOKUP($B158, '13Codebook'!I:I, '13Codebook'!J:J),
    IF(
        TRIM(_xlfn.XLOOKUP($B158, '13Codebook'!I:I, '13Codebook'!J:J)) &lt;&gt; TRIM(_xlfn.XLOOKUP($B158, '14Codebook'!I:I, '14Codebook'!J:J)),
        _xlfn.XLOOKUP($B158, '13Codebook'!I:I, '13Codebook'!J:J),
        ""
    )
)</f>
        <v>#N/A</v>
      </c>
      <c r="M158" t="e">
        <f>IF(
    ISNA(_xlfn.XLOOKUP($B158, '13Codebook'!I:I, '13Codebook'!J:J)),
    _xlfn.XLOOKUP($B158, '12Codebook'!I:I, '12Codebook'!J:J),
    IF(
        TRIM(_xlfn.XLOOKUP($B158, '12Codebook'!I:I, '12Codebook'!J:J)) &lt;&gt; TRIM(_xlfn.XLOOKUP($B158, '13Codebook'!I:I, '13Codebook'!J:J)),
        _xlfn.XLOOKUP($B158, '12Codebook'!I:I, '12Codebook'!J:J),
        ""
    )
)</f>
        <v>#N/A</v>
      </c>
      <c r="N158" t="e">
        <f>IF(
    ISNA(_xlfn.XLOOKUP($B158, '12Codebook'!I:I, '12Codebook'!J:J)),
    _xlfn.XLOOKUP($B158, '11Codebook'!I:I, '11Codebook'!J:J),
    IF(
        TRIM(_xlfn.XLOOKUP($B158, '11Codebook'!I:I, '11Codebook'!J:J)) &lt;&gt; TRIM(_xlfn.XLOOKUP($B158, '12Codebook'!I:I, '12Codebook'!J:J)),
        _xlfn.XLOOKUP($B158, '11Codebook'!I:I, '11Codebook'!J:J),
        ""
    )
)</f>
        <v>#N/A</v>
      </c>
      <c r="O158" t="e">
        <f>IF(
    ISNA(_xlfn.XLOOKUP($B158, '11Codebook'!I:I, '11Codebook'!J:J)),
    _xlfn.XLOOKUP($B158, '10Codebook'!I:I, '10Codebook'!J:J),
    IF(
        TRIM(_xlfn.XLOOKUP($B158, '10Codebook'!I:I, '10Codebook'!J:J)) &lt;&gt; TRIM(_xlfn.XLOOKUP($B158, '11Codebook'!I:I, '11Codebook'!J:J)),
        _xlfn.XLOOKUP($B158, '10Codebook'!I:I, '10Codebook'!J:J),
        ""
    )
)</f>
        <v>#N/A</v>
      </c>
      <c r="P158" t="e">
        <f>IF(
    ISNA(_xlfn.XLOOKUP($B158, '10Codebook'!I:I, '10Codebook'!J:J)),
    _xlfn.XLOOKUP($B158, '09Codebook'!I:I, '09Codebook'!J:J),
    IF(
        TRIM(_xlfn.XLOOKUP($B158, '09Codebook'!I:I, '09Codebook'!J:J)) &lt;&gt; TRIM(_xlfn.XLOOKUP($B158, '10Codebook'!I:I, '10Codebook'!J:J)),
        _xlfn.XLOOKUP($B158, '09Codebook'!I:I, '09Codebook'!J:J),
        ""
    )
)</f>
        <v>#N/A</v>
      </c>
    </row>
    <row r="159" spans="1:16" x14ac:dyDescent="0.2">
      <c r="A159">
        <v>2021</v>
      </c>
      <c r="B159" t="s">
        <v>600</v>
      </c>
      <c r="C159" t="str">
        <f>_xlfn.XLOOKUP(B159,'21Codebook'!I:I,'21Codebook'!J:J)</f>
        <v>Economic impact payment third round amount [16,</v>
      </c>
      <c r="E159" t="str">
        <f>IF(_xlfn.XLOOKUP(B159, '20Codebook'!I:I,'20Codebook'!J:J)&lt;&gt;C159, _xlfn.XLOOKUP(B159, '20Codebook'!I:I,'20Codebook'!J:J),"")</f>
        <v>Economic impact payment first round amount [16,</v>
      </c>
      <c r="F159" t="e">
        <f>IF(
    ISNA(_xlfn.XLOOKUP($B159, '20Codebook'!I:I, '20Codebook'!J:J)),
    _xlfn.XLOOKUP($B159, '19Codebook'!I:I, '19Codebook'!J:J),
    IF(
        _xlfn.XLOOKUP($B159, '19Codebook'!I:I, '19Codebook'!J:J) &lt;&gt; _xlfn.XLOOKUP($B159, '20Codebook'!I:I, '20Codebook'!J:J),
        _xlfn.XLOOKUP($B159, '19Codebook'!I:I, '19Codebook'!J:J),
        ""
    )
)</f>
        <v>#N/A</v>
      </c>
      <c r="G159" t="e">
        <f>IF(
    ISNA(_xlfn.XLOOKUP($B159, '19Codebook'!I:I, '19Codebook'!J:J)),
    _xlfn.XLOOKUP($B159, '18Codebook'!I:I, '18Codebook'!J:J),
    IF(
        TRIM(_xlfn.XLOOKUP($B159, '18Codebook'!I:I, '18Codebook'!J:J)) &lt;&gt; TRIM(_xlfn.XLOOKUP($B159, '19Codebook'!I:I, '19Codebook'!J:J)),
        _xlfn.XLOOKUP($B159, '18Codebook'!I:I, '18Codebook'!J:J),
        ""
    )
)</f>
        <v>#N/A</v>
      </c>
      <c r="H159" t="e">
        <f>IF(
    ISNA(_xlfn.XLOOKUP($B159, '18Codebook'!I:I, '18Codebook'!J:J)),
    _xlfn.XLOOKUP($B159, '17Codebook'!I:I, '17Codebook'!J:J),
    IF(
        TRIM(_xlfn.XLOOKUP($B159, '17Codebook'!I:I, '17Codebook'!J:J)) &lt;&gt; TRIM(_xlfn.XLOOKUP($B159, '18Codebook'!I:I, '18Codebook'!J:J)),
        _xlfn.XLOOKUP($B159, '17Codebook'!I:I, '17Codebook'!J:J),
        ""
    )
)</f>
        <v>#N/A</v>
      </c>
      <c r="I159" t="e">
        <f>IF(
    ISNA(_xlfn.XLOOKUP($B159, '17Codebook'!I:I, '17Codebook'!J:J)),
    _xlfn.XLOOKUP($B159, '16Codebook'!I:I, '16Codebook'!J:J),
    IF(
        TRIM(_xlfn.XLOOKUP($B159, '16Codebook'!I:I, '16Codebook'!J:J)) &lt;&gt; TRIM(_xlfn.XLOOKUP($B159, '17Codebook'!I:I, '17Codebook'!J:J)),
        _xlfn.XLOOKUP($B159, '16Codebook'!I:I, '16Codebook'!J:J),
        ""
    )
)</f>
        <v>#N/A</v>
      </c>
      <c r="J159" t="e">
        <f>IF(
    ISNA(_xlfn.XLOOKUP($B159, '16Codebook'!I:I, '16Codebook'!J:J)),
    _xlfn.XLOOKUP($B159, '15Codebook'!I:I, '15Codebook'!J:J),
    IF(
        TRIM(_xlfn.XLOOKUP($B159, '15Codebook'!I:I, '15Codebook'!J:J)) &lt;&gt; TRIM(_xlfn.XLOOKUP($B159, '16Codebook'!I:I, '16Codebook'!J:J)),
        _xlfn.XLOOKUP($B159, '15Codebook'!I:I, '15Codebook'!J:J),
        ""
    )
)</f>
        <v>#N/A</v>
      </c>
      <c r="K159" t="e">
        <f>IF(
    ISNA(_xlfn.XLOOKUP($B159, '15Codebook'!I:I, '15Codebook'!J:J)),
    _xlfn.XLOOKUP($B159, '14Codebook'!I:I, '14Codebook'!J:J),
    IF(
        TRIM(_xlfn.XLOOKUP($B159, '14Codebook'!I:I, '14Codebook'!J:J)) &lt;&gt; TRIM(_xlfn.XLOOKUP($B159, '15Codebook'!I:I, '15Codebook'!J:J)),
        _xlfn.XLOOKUP($B159, '14Codebook'!I:I, '14Codebook'!J:J),
        ""
    )
)</f>
        <v>#N/A</v>
      </c>
      <c r="L159" t="e">
        <f>IF(
    ISNA(_xlfn.XLOOKUP($B159, '14Codebook'!I:I, '14Codebook'!J:J)),
    _xlfn.XLOOKUP($B159, '13Codebook'!I:I, '13Codebook'!J:J),
    IF(
        TRIM(_xlfn.XLOOKUP($B159, '13Codebook'!I:I, '13Codebook'!J:J)) &lt;&gt; TRIM(_xlfn.XLOOKUP($B159, '14Codebook'!I:I, '14Codebook'!J:J)),
        _xlfn.XLOOKUP($B159, '13Codebook'!I:I, '13Codebook'!J:J),
        ""
    )
)</f>
        <v>#N/A</v>
      </c>
      <c r="M159" t="e">
        <f>IF(
    ISNA(_xlfn.XLOOKUP($B159, '13Codebook'!I:I, '13Codebook'!J:J)),
    _xlfn.XLOOKUP($B159, '12Codebook'!I:I, '12Codebook'!J:J),
    IF(
        TRIM(_xlfn.XLOOKUP($B159, '12Codebook'!I:I, '12Codebook'!J:J)) &lt;&gt; TRIM(_xlfn.XLOOKUP($B159, '13Codebook'!I:I, '13Codebook'!J:J)),
        _xlfn.XLOOKUP($B159, '12Codebook'!I:I, '12Codebook'!J:J),
        ""
    )
)</f>
        <v>#N/A</v>
      </c>
      <c r="N159" t="e">
        <f>IF(
    ISNA(_xlfn.XLOOKUP($B159, '12Codebook'!I:I, '12Codebook'!J:J)),
    _xlfn.XLOOKUP($B159, '11Codebook'!I:I, '11Codebook'!J:J),
    IF(
        TRIM(_xlfn.XLOOKUP($B159, '11Codebook'!I:I, '11Codebook'!J:J)) &lt;&gt; TRIM(_xlfn.XLOOKUP($B159, '12Codebook'!I:I, '12Codebook'!J:J)),
        _xlfn.XLOOKUP($B159, '11Codebook'!I:I, '11Codebook'!J:J),
        ""
    )
)</f>
        <v>#N/A</v>
      </c>
      <c r="O159" t="e">
        <f>IF(
    ISNA(_xlfn.XLOOKUP($B159, '11Codebook'!I:I, '11Codebook'!J:J)),
    _xlfn.XLOOKUP($B159, '10Codebook'!I:I, '10Codebook'!J:J),
    IF(
        TRIM(_xlfn.XLOOKUP($B159, '10Codebook'!I:I, '10Codebook'!J:J)) &lt;&gt; TRIM(_xlfn.XLOOKUP($B159, '11Codebook'!I:I, '11Codebook'!J:J)),
        _xlfn.XLOOKUP($B159, '10Codebook'!I:I, '10Codebook'!J:J),
        ""
    )
)</f>
        <v>#N/A</v>
      </c>
      <c r="P159" t="e">
        <f>IF(
    ISNA(_xlfn.XLOOKUP($B159, '10Codebook'!I:I, '10Codebook'!J:J)),
    _xlfn.XLOOKUP($B159, '09Codebook'!I:I, '09Codebook'!J:J),
    IF(
        TRIM(_xlfn.XLOOKUP($B159, '09Codebook'!I:I, '09Codebook'!J:J)) &lt;&gt; TRIM(_xlfn.XLOOKUP($B159, '10Codebook'!I:I, '10Codebook'!J:J)),
        _xlfn.XLOOKUP($B159, '09Codebook'!I:I, '09Codebook'!J:J),
        ""
    )
)</f>
        <v>#N/A</v>
      </c>
    </row>
    <row r="160" spans="1:16" x14ac:dyDescent="0.2">
      <c r="A160">
        <v>2021</v>
      </c>
      <c r="B160" t="s">
        <v>601</v>
      </c>
      <c r="C160" t="str">
        <f>_xlfn.XLOOKUP(B160,'21Codebook'!I:I,'21Codebook'!J:J)</f>
        <v>Number of returns with income tax after credits</v>
      </c>
      <c r="E160" t="str">
        <f>IF(_xlfn.XLOOKUP(B160, '20Codebook'!I:I,'20Codebook'!J:J)&lt;&gt;C160, _xlfn.XLOOKUP(B160, '20Codebook'!I:I,'20Codebook'!J:J),"")</f>
        <v/>
      </c>
      <c r="F160" t="str">
        <f>IF(
    ISNA(_xlfn.XLOOKUP($B160, '20Codebook'!I:I, '20Codebook'!J:J)),
    _xlfn.XLOOKUP($B160, '19Codebook'!I:I, '19Codebook'!J:J),
    IF(
        _xlfn.XLOOKUP($B160, '19Codebook'!I:I, '19Codebook'!J:J) &lt;&gt; _xlfn.XLOOKUP($B160, '20Codebook'!I:I, '20Codebook'!J:J),
        _xlfn.XLOOKUP($B160, '19Codebook'!I:I, '19Codebook'!J:J),
        ""
    )
)</f>
        <v/>
      </c>
      <c r="G160" t="str">
        <f>IF(
    ISNA(_xlfn.XLOOKUP($B160, '19Codebook'!I:I, '19Codebook'!J:J)),
    _xlfn.XLOOKUP($B160, '18Codebook'!I:I, '18Codebook'!J:J),
    IF(
        TRIM(_xlfn.XLOOKUP($B160, '18Codebook'!I:I, '18Codebook'!J:J)) &lt;&gt; TRIM(_xlfn.XLOOKUP($B160, '19Codebook'!I:I, '19Codebook'!J:J)),
        _xlfn.XLOOKUP($B160, '18Codebook'!I:I, '18Codebook'!J:J),
        ""
    )
)</f>
        <v/>
      </c>
      <c r="H160" t="str">
        <f>IF(
    ISNA(_xlfn.XLOOKUP($B160, '18Codebook'!I:I, '18Codebook'!J:J)),
    _xlfn.XLOOKUP($B160, '17Codebook'!I:I, '17Codebook'!J:J),
    IF(
        TRIM(_xlfn.XLOOKUP($B160, '17Codebook'!I:I, '17Codebook'!J:J)) &lt;&gt; TRIM(_xlfn.XLOOKUP($B160, '18Codebook'!I:I, '18Codebook'!J:J)),
        _xlfn.XLOOKUP($B160, '17Codebook'!I:I, '17Codebook'!J:J),
        ""
    )
)</f>
        <v>Number of returns with income tax</v>
      </c>
      <c r="I160" t="str">
        <f>IF(
    ISNA(_xlfn.XLOOKUP($B160, '17Codebook'!I:I, '17Codebook'!J:J)),
    _xlfn.XLOOKUP($B160, '16Codebook'!I:I, '16Codebook'!J:J),
    IF(
        TRIM(_xlfn.XLOOKUP($B160, '16Codebook'!I:I, '16Codebook'!J:J)) &lt;&gt; TRIM(_xlfn.XLOOKUP($B160, '17Codebook'!I:I, '17Codebook'!J:J)),
        _xlfn.XLOOKUP($B160, '16Codebook'!I:I, '16Codebook'!J:J),
        ""
    )
)</f>
        <v/>
      </c>
      <c r="J160" t="str">
        <f>IF(
    ISNA(_xlfn.XLOOKUP($B160, '16Codebook'!I:I, '16Codebook'!J:J)),
    _xlfn.XLOOKUP($B160, '15Codebook'!I:I, '15Codebook'!J:J),
    IF(
        TRIM(_xlfn.XLOOKUP($B160, '15Codebook'!I:I, '15Codebook'!J:J)) &lt;&gt; TRIM(_xlfn.XLOOKUP($B160, '16Codebook'!I:I, '16Codebook'!J:J)),
        _xlfn.XLOOKUP($B160, '15Codebook'!I:I, '15Codebook'!J:J),
        ""
    )
)</f>
        <v/>
      </c>
      <c r="K160" t="str">
        <f>IF(
    ISNA(_xlfn.XLOOKUP($B160, '15Codebook'!I:I, '15Codebook'!J:J)),
    _xlfn.XLOOKUP($B160, '14Codebook'!I:I, '14Codebook'!J:J),
    IF(
        TRIM(_xlfn.XLOOKUP($B160, '14Codebook'!I:I, '14Codebook'!J:J)) &lt;&gt; TRIM(_xlfn.XLOOKUP($B160, '15Codebook'!I:I, '15Codebook'!J:J)),
        _xlfn.XLOOKUP($B160, '14Codebook'!I:I, '14Codebook'!J:J),
        ""
    )
)</f>
        <v/>
      </c>
      <c r="L160" t="str">
        <f>IF(
    ISNA(_xlfn.XLOOKUP($B160, '14Codebook'!I:I, '14Codebook'!J:J)),
    _xlfn.XLOOKUP($B160, '13Codebook'!I:I, '13Codebook'!J:J),
    IF(
        TRIM(_xlfn.XLOOKUP($B160, '13Codebook'!I:I, '13Codebook'!J:J)) &lt;&gt; TRIM(_xlfn.XLOOKUP($B160, '14Codebook'!I:I, '14Codebook'!J:J)),
        _xlfn.XLOOKUP($B160, '13Codebook'!I:I, '13Codebook'!J:J),
        ""
    )
)</f>
        <v/>
      </c>
      <c r="M160" t="str">
        <f>IF(
    ISNA(_xlfn.XLOOKUP($B160, '13Codebook'!I:I, '13Codebook'!J:J)),
    _xlfn.XLOOKUP($B160, '12Codebook'!I:I, '12Codebook'!J:J),
    IF(
        TRIM(_xlfn.XLOOKUP($B160, '12Codebook'!I:I, '12Codebook'!J:J)) &lt;&gt; TRIM(_xlfn.XLOOKUP($B160, '13Codebook'!I:I, '13Codebook'!J:J)),
        _xlfn.XLOOKUP($B160, '12Codebook'!I:I, '12Codebook'!J:J),
        ""
    )
)</f>
        <v/>
      </c>
      <c r="N160" t="str">
        <f>IF(
    ISNA(_xlfn.XLOOKUP($B160, '12Codebook'!I:I, '12Codebook'!J:J)),
    _xlfn.XLOOKUP($B160, '11Codebook'!I:I, '11Codebook'!J:J),
    IF(
        TRIM(_xlfn.XLOOKUP($B160, '11Codebook'!I:I, '11Codebook'!J:J)) &lt;&gt; TRIM(_xlfn.XLOOKUP($B160, '12Codebook'!I:I, '12Codebook'!J:J)),
        _xlfn.XLOOKUP($B160, '11Codebook'!I:I, '11Codebook'!J:J),
        ""
    )
)</f>
        <v/>
      </c>
      <c r="O160" t="str">
        <f>IF(
    ISNA(_xlfn.XLOOKUP($B160, '11Codebook'!I:I, '11Codebook'!J:J)),
    _xlfn.XLOOKUP($B160, '10Codebook'!I:I, '10Codebook'!J:J),
    IF(
        TRIM(_xlfn.XLOOKUP($B160, '10Codebook'!I:I, '10Codebook'!J:J)) &lt;&gt; TRIM(_xlfn.XLOOKUP($B160, '11Codebook'!I:I, '11Codebook'!J:J)),
        _xlfn.XLOOKUP($B160, '10Codebook'!I:I, '10Codebook'!J:J),
        ""
    )
)</f>
        <v/>
      </c>
      <c r="P160" t="str">
        <f>IF(
    ISNA(_xlfn.XLOOKUP($B160, '10Codebook'!I:I, '10Codebook'!J:J)),
    _xlfn.XLOOKUP($B160, '09Codebook'!I:I, '09Codebook'!J:J),
    IF(
        TRIM(_xlfn.XLOOKUP($B160, '09Codebook'!I:I, '09Codebook'!J:J)) &lt;&gt; TRIM(_xlfn.XLOOKUP($B160, '10Codebook'!I:I, '10Codebook'!J:J)),
        _xlfn.XLOOKUP($B160, '09Codebook'!I:I, '09Codebook'!J:J),
        ""
    )
)</f>
        <v/>
      </c>
    </row>
    <row r="161" spans="1:16" x14ac:dyDescent="0.2">
      <c r="A161">
        <v>2021</v>
      </c>
      <c r="B161" t="s">
        <v>602</v>
      </c>
      <c r="C161" t="str">
        <f>_xlfn.XLOOKUP(B161,'21Codebook'!I:I,'21Codebook'!J:J)</f>
        <v xml:space="preserve">Income tax after credits amount   </v>
      </c>
      <c r="E161" t="str">
        <f>IF(_xlfn.XLOOKUP(B161, '20Codebook'!I:I,'20Codebook'!J:J)&lt;&gt;C161, _xlfn.XLOOKUP(B161, '20Codebook'!I:I,'20Codebook'!J:J),"")</f>
        <v/>
      </c>
      <c r="F161" t="str">
        <f>IF(
    ISNA(_xlfn.XLOOKUP($B161, '20Codebook'!I:I, '20Codebook'!J:J)),
    _xlfn.XLOOKUP($B161, '19Codebook'!I:I, '19Codebook'!J:J),
    IF(
        _xlfn.XLOOKUP($B161, '19Codebook'!I:I, '19Codebook'!J:J) &lt;&gt; _xlfn.XLOOKUP($B161, '20Codebook'!I:I, '20Codebook'!J:J),
        _xlfn.XLOOKUP($B161, '19Codebook'!I:I, '19Codebook'!J:J),
        ""
    )
)</f>
        <v/>
      </c>
      <c r="G161" t="str">
        <f>IF(
    ISNA(_xlfn.XLOOKUP($B161, '19Codebook'!I:I, '19Codebook'!J:J)),
    _xlfn.XLOOKUP($B161, '18Codebook'!I:I, '18Codebook'!J:J),
    IF(
        TRIM(_xlfn.XLOOKUP($B161, '18Codebook'!I:I, '18Codebook'!J:J)) &lt;&gt; TRIM(_xlfn.XLOOKUP($B161, '19Codebook'!I:I, '19Codebook'!J:J)),
        _xlfn.XLOOKUP($B161, '18Codebook'!I:I, '18Codebook'!J:J),
        ""
    )
)</f>
        <v/>
      </c>
      <c r="H161" t="str">
        <f>IF(
    ISNA(_xlfn.XLOOKUP($B161, '18Codebook'!I:I, '18Codebook'!J:J)),
    _xlfn.XLOOKUP($B161, '17Codebook'!I:I, '17Codebook'!J:J),
    IF(
        TRIM(_xlfn.XLOOKUP($B161, '17Codebook'!I:I, '17Codebook'!J:J)) &lt;&gt; TRIM(_xlfn.XLOOKUP($B161, '18Codebook'!I:I, '18Codebook'!J:J)),
        _xlfn.XLOOKUP($B161, '17Codebook'!I:I, '17Codebook'!J:J),
        ""
    )
)</f>
        <v xml:space="preserve">Income tax amount </v>
      </c>
      <c r="I161" t="str">
        <f>IF(
    ISNA(_xlfn.XLOOKUP($B161, '17Codebook'!I:I, '17Codebook'!J:J)),
    _xlfn.XLOOKUP($B161, '16Codebook'!I:I, '16Codebook'!J:J),
    IF(
        TRIM(_xlfn.XLOOKUP($B161, '16Codebook'!I:I, '16Codebook'!J:J)) &lt;&gt; TRIM(_xlfn.XLOOKUP($B161, '17Codebook'!I:I, '17Codebook'!J:J)),
        _xlfn.XLOOKUP($B161, '16Codebook'!I:I, '16Codebook'!J:J),
        ""
    )
)</f>
        <v/>
      </c>
      <c r="J161" t="str">
        <f>IF(
    ISNA(_xlfn.XLOOKUP($B161, '16Codebook'!I:I, '16Codebook'!J:J)),
    _xlfn.XLOOKUP($B161, '15Codebook'!I:I, '15Codebook'!J:J),
    IF(
        TRIM(_xlfn.XLOOKUP($B161, '15Codebook'!I:I, '15Codebook'!J:J)) &lt;&gt; TRIM(_xlfn.XLOOKUP($B161, '16Codebook'!I:I, '16Codebook'!J:J)),
        _xlfn.XLOOKUP($B161, '15Codebook'!I:I, '15Codebook'!J:J),
        ""
    )
)</f>
        <v/>
      </c>
      <c r="K161" t="str">
        <f>IF(
    ISNA(_xlfn.XLOOKUP($B161, '15Codebook'!I:I, '15Codebook'!J:J)),
    _xlfn.XLOOKUP($B161, '14Codebook'!I:I, '14Codebook'!J:J),
    IF(
        TRIM(_xlfn.XLOOKUP($B161, '14Codebook'!I:I, '14Codebook'!J:J)) &lt;&gt; TRIM(_xlfn.XLOOKUP($B161, '15Codebook'!I:I, '15Codebook'!J:J)),
        _xlfn.XLOOKUP($B161, '14Codebook'!I:I, '14Codebook'!J:J),
        ""
    )
)</f>
        <v/>
      </c>
      <c r="L161" t="str">
        <f>IF(
    ISNA(_xlfn.XLOOKUP($B161, '14Codebook'!I:I, '14Codebook'!J:J)),
    _xlfn.XLOOKUP($B161, '13Codebook'!I:I, '13Codebook'!J:J),
    IF(
        TRIM(_xlfn.XLOOKUP($B161, '13Codebook'!I:I, '13Codebook'!J:J)) &lt;&gt; TRIM(_xlfn.XLOOKUP($B161, '14Codebook'!I:I, '14Codebook'!J:J)),
        _xlfn.XLOOKUP($B161, '13Codebook'!I:I, '13Codebook'!J:J),
        ""
    )
)</f>
        <v/>
      </c>
      <c r="M161" t="str">
        <f>IF(
    ISNA(_xlfn.XLOOKUP($B161, '13Codebook'!I:I, '13Codebook'!J:J)),
    _xlfn.XLOOKUP($B161, '12Codebook'!I:I, '12Codebook'!J:J),
    IF(
        TRIM(_xlfn.XLOOKUP($B161, '12Codebook'!I:I, '12Codebook'!J:J)) &lt;&gt; TRIM(_xlfn.XLOOKUP($B161, '13Codebook'!I:I, '13Codebook'!J:J)),
        _xlfn.XLOOKUP($B161, '12Codebook'!I:I, '12Codebook'!J:J),
        ""
    )
)</f>
        <v/>
      </c>
      <c r="N161" t="str">
        <f>IF(
    ISNA(_xlfn.XLOOKUP($B161, '12Codebook'!I:I, '12Codebook'!J:J)),
    _xlfn.XLOOKUP($B161, '11Codebook'!I:I, '11Codebook'!J:J),
    IF(
        TRIM(_xlfn.XLOOKUP($B161, '11Codebook'!I:I, '11Codebook'!J:J)) &lt;&gt; TRIM(_xlfn.XLOOKUP($B161, '12Codebook'!I:I, '12Codebook'!J:J)),
        _xlfn.XLOOKUP($B161, '11Codebook'!I:I, '11Codebook'!J:J),
        ""
    )
)</f>
        <v/>
      </c>
      <c r="O161" t="str">
        <f>IF(
    ISNA(_xlfn.XLOOKUP($B161, '11Codebook'!I:I, '11Codebook'!J:J)),
    _xlfn.XLOOKUP($B161, '10Codebook'!I:I, '10Codebook'!J:J),
    IF(
        TRIM(_xlfn.XLOOKUP($B161, '10Codebook'!I:I, '10Codebook'!J:J)) &lt;&gt; TRIM(_xlfn.XLOOKUP($B161, '11Codebook'!I:I, '11Codebook'!J:J)),
        _xlfn.XLOOKUP($B161, '10Codebook'!I:I, '10Codebook'!J:J),
        ""
    )
)</f>
        <v/>
      </c>
      <c r="P161" t="str">
        <f>IF(
    ISNA(_xlfn.XLOOKUP($B161, '10Codebook'!I:I, '10Codebook'!J:J)),
    _xlfn.XLOOKUP($B161, '09Codebook'!I:I, '09Codebook'!J:J),
    IF(
        TRIM(_xlfn.XLOOKUP($B161, '09Codebook'!I:I, '09Codebook'!J:J)) &lt;&gt; TRIM(_xlfn.XLOOKUP($B161, '10Codebook'!I:I, '10Codebook'!J:J)),
        _xlfn.XLOOKUP($B161, '09Codebook'!I:I, '09Codebook'!J:J),
        ""
    )
)</f>
        <v/>
      </c>
    </row>
    <row r="162" spans="1:16" x14ac:dyDescent="0.2">
      <c r="A162">
        <v>2021</v>
      </c>
      <c r="B162" t="s">
        <v>603</v>
      </c>
      <c r="C162" t="str">
        <f>_xlfn.XLOOKUP(B162,'21Codebook'!I:I,'21Codebook'!J:J)</f>
        <v>Number of returns with tax liability</v>
      </c>
      <c r="E162" t="str">
        <f>IF(_xlfn.XLOOKUP(B162, '20Codebook'!I:I,'20Codebook'!J:J)&lt;&gt;C162, _xlfn.XLOOKUP(B162, '20Codebook'!I:I,'20Codebook'!J:J),"")</f>
        <v/>
      </c>
      <c r="F162" t="str">
        <f>IF(
    ISNA(_xlfn.XLOOKUP($B162, '20Codebook'!I:I, '20Codebook'!J:J)),
    _xlfn.XLOOKUP($B162, '19Codebook'!I:I, '19Codebook'!J:J),
    IF(
        _xlfn.XLOOKUP($B162, '19Codebook'!I:I, '19Codebook'!J:J) &lt;&gt; _xlfn.XLOOKUP($B162, '20Codebook'!I:I, '20Codebook'!J:J),
        _xlfn.XLOOKUP($B162, '19Codebook'!I:I, '19Codebook'!J:J),
        ""
    )
)</f>
        <v/>
      </c>
      <c r="G162" t="str">
        <f>IF(
    ISNA(_xlfn.XLOOKUP($B162, '19Codebook'!I:I, '19Codebook'!J:J)),
    _xlfn.XLOOKUP($B162, '18Codebook'!I:I, '18Codebook'!J:J),
    IF(
        TRIM(_xlfn.XLOOKUP($B162, '18Codebook'!I:I, '18Codebook'!J:J)) &lt;&gt; TRIM(_xlfn.XLOOKUP($B162, '19Codebook'!I:I, '19Codebook'!J:J)),
        _xlfn.XLOOKUP($B162, '18Codebook'!I:I, '18Codebook'!J:J),
        ""
    )
)</f>
        <v/>
      </c>
      <c r="H162" t="str">
        <f>IF(
    ISNA(_xlfn.XLOOKUP($B162, '18Codebook'!I:I, '18Codebook'!J:J)),
    _xlfn.XLOOKUP($B162, '17Codebook'!I:I, '17Codebook'!J:J),
    IF(
        TRIM(_xlfn.XLOOKUP($B162, '17Codebook'!I:I, '17Codebook'!J:J)) &lt;&gt; TRIM(_xlfn.XLOOKUP($B162, '18Codebook'!I:I, '18Codebook'!J:J)),
        _xlfn.XLOOKUP($B162, '17Codebook'!I:I, '17Codebook'!J:J),
        ""
    )
)</f>
        <v/>
      </c>
      <c r="I162" t="str">
        <f>IF(
    ISNA(_xlfn.XLOOKUP($B162, '17Codebook'!I:I, '17Codebook'!J:J)),
    _xlfn.XLOOKUP($B162, '16Codebook'!I:I, '16Codebook'!J:J),
    IF(
        TRIM(_xlfn.XLOOKUP($B162, '16Codebook'!I:I, '16Codebook'!J:J)) &lt;&gt; TRIM(_xlfn.XLOOKUP($B162, '17Codebook'!I:I, '17Codebook'!J:J)),
        _xlfn.XLOOKUP($B162, '16Codebook'!I:I, '16Codebook'!J:J),
        ""
    )
)</f>
        <v/>
      </c>
      <c r="J162" t="str">
        <f>IF(
    ISNA(_xlfn.XLOOKUP($B162, '16Codebook'!I:I, '16Codebook'!J:J)),
    _xlfn.XLOOKUP($B162, '15Codebook'!I:I, '15Codebook'!J:J),
    IF(
        TRIM(_xlfn.XLOOKUP($B162, '15Codebook'!I:I, '15Codebook'!J:J)) &lt;&gt; TRIM(_xlfn.XLOOKUP($B162, '16Codebook'!I:I, '16Codebook'!J:J)),
        _xlfn.XLOOKUP($B162, '15Codebook'!I:I, '15Codebook'!J:J),
        ""
    )
)</f>
        <v/>
      </c>
      <c r="K162" t="str">
        <f>IF(
    ISNA(_xlfn.XLOOKUP($B162, '15Codebook'!I:I, '15Codebook'!J:J)),
    _xlfn.XLOOKUP($B162, '14Codebook'!I:I, '14Codebook'!J:J),
    IF(
        TRIM(_xlfn.XLOOKUP($B162, '14Codebook'!I:I, '14Codebook'!J:J)) &lt;&gt; TRIM(_xlfn.XLOOKUP($B162, '15Codebook'!I:I, '15Codebook'!J:J)),
        _xlfn.XLOOKUP($B162, '14Codebook'!I:I, '14Codebook'!J:J),
        ""
    )
)</f>
        <v/>
      </c>
      <c r="L162" t="str">
        <f>IF(
    ISNA(_xlfn.XLOOKUP($B162, '14Codebook'!I:I, '14Codebook'!J:J)),
    _xlfn.XLOOKUP($B162, '13Codebook'!I:I, '13Codebook'!J:J),
    IF(
        TRIM(_xlfn.XLOOKUP($B162, '13Codebook'!I:I, '13Codebook'!J:J)) &lt;&gt; TRIM(_xlfn.XLOOKUP($B162, '14Codebook'!I:I, '14Codebook'!J:J)),
        _xlfn.XLOOKUP($B162, '13Codebook'!I:I, '13Codebook'!J:J),
        ""
    )
)</f>
        <v/>
      </c>
      <c r="M162" t="str">
        <f>IF(
    ISNA(_xlfn.XLOOKUP($B162, '13Codebook'!I:I, '13Codebook'!J:J)),
    _xlfn.XLOOKUP($B162, '12Codebook'!I:I, '12Codebook'!J:J),
    IF(
        TRIM(_xlfn.XLOOKUP($B162, '12Codebook'!I:I, '12Codebook'!J:J)) &lt;&gt; TRIM(_xlfn.XLOOKUP($B162, '13Codebook'!I:I, '13Codebook'!J:J)),
        _xlfn.XLOOKUP($B162, '12Codebook'!I:I, '12Codebook'!J:J),
        ""
    )
)</f>
        <v/>
      </c>
      <c r="N162" t="str">
        <f>IF(
    ISNA(_xlfn.XLOOKUP($B162, '12Codebook'!I:I, '12Codebook'!J:J)),
    _xlfn.XLOOKUP($B162, '11Codebook'!I:I, '11Codebook'!J:J),
    IF(
        TRIM(_xlfn.XLOOKUP($B162, '11Codebook'!I:I, '11Codebook'!J:J)) &lt;&gt; TRIM(_xlfn.XLOOKUP($B162, '12Codebook'!I:I, '12Codebook'!J:J)),
        _xlfn.XLOOKUP($B162, '11Codebook'!I:I, '11Codebook'!J:J),
        ""
    )
)</f>
        <v/>
      </c>
      <c r="O162" t="str">
        <f>IF(
    ISNA(_xlfn.XLOOKUP($B162, '11Codebook'!I:I, '11Codebook'!J:J)),
    _xlfn.XLOOKUP($B162, '10Codebook'!I:I, '10Codebook'!J:J),
    IF(
        TRIM(_xlfn.XLOOKUP($B162, '10Codebook'!I:I, '10Codebook'!J:J)) &lt;&gt; TRIM(_xlfn.XLOOKUP($B162, '11Codebook'!I:I, '11Codebook'!J:J)),
        _xlfn.XLOOKUP($B162, '10Codebook'!I:I, '10Codebook'!J:J),
        ""
    )
)</f>
        <v/>
      </c>
      <c r="P162" t="str">
        <f>IF(
    ISNA(_xlfn.XLOOKUP($B162, '10Codebook'!I:I, '10Codebook'!J:J)),
    _xlfn.XLOOKUP($B162, '09Codebook'!I:I, '09Codebook'!J:J),
    IF(
        TRIM(_xlfn.XLOOKUP($B162, '09Codebook'!I:I, '09Codebook'!J:J)) &lt;&gt; TRIM(_xlfn.XLOOKUP($B162, '10Codebook'!I:I, '10Codebook'!J:J)),
        _xlfn.XLOOKUP($B162, '09Codebook'!I:I, '09Codebook'!J:J),
        ""
    )
)</f>
        <v/>
      </c>
    </row>
    <row r="163" spans="1:16" x14ac:dyDescent="0.2">
      <c r="A163">
        <v>2021</v>
      </c>
      <c r="B163" t="s">
        <v>604</v>
      </c>
      <c r="C163" t="str">
        <f>_xlfn.XLOOKUP(B163,'21Codebook'!I:I,'21Codebook'!J:J)</f>
        <v xml:space="preserve">Total tax liability amount </v>
      </c>
      <c r="E163" t="str">
        <f>IF(_xlfn.XLOOKUP(B163, '20Codebook'!I:I,'20Codebook'!J:J)&lt;&gt;C163, _xlfn.XLOOKUP(B163, '20Codebook'!I:I,'20Codebook'!J:J),"")</f>
        <v/>
      </c>
      <c r="F163" t="str">
        <f>IF(
    ISNA(_xlfn.XLOOKUP($B163, '20Codebook'!I:I, '20Codebook'!J:J)),
    _xlfn.XLOOKUP($B163, '19Codebook'!I:I, '19Codebook'!J:J),
    IF(
        _xlfn.XLOOKUP($B163, '19Codebook'!I:I, '19Codebook'!J:J) &lt;&gt; _xlfn.XLOOKUP($B163, '20Codebook'!I:I, '20Codebook'!J:J),
        _xlfn.XLOOKUP($B163, '19Codebook'!I:I, '19Codebook'!J:J),
        ""
    )
)</f>
        <v/>
      </c>
      <c r="G163" t="str">
        <f>IF(
    ISNA(_xlfn.XLOOKUP($B163, '19Codebook'!I:I, '19Codebook'!J:J)),
    _xlfn.XLOOKUP($B163, '18Codebook'!I:I, '18Codebook'!J:J),
    IF(
        TRIM(_xlfn.XLOOKUP($B163, '18Codebook'!I:I, '18Codebook'!J:J)) &lt;&gt; TRIM(_xlfn.XLOOKUP($B163, '19Codebook'!I:I, '19Codebook'!J:J)),
        _xlfn.XLOOKUP($B163, '18Codebook'!I:I, '18Codebook'!J:J),
        ""
    )
)</f>
        <v/>
      </c>
      <c r="H163" t="str">
        <f>IF(
    ISNA(_xlfn.XLOOKUP($B163, '18Codebook'!I:I, '18Codebook'!J:J)),
    _xlfn.XLOOKUP($B163, '17Codebook'!I:I, '17Codebook'!J:J),
    IF(
        TRIM(_xlfn.XLOOKUP($B163, '17Codebook'!I:I, '17Codebook'!J:J)) &lt;&gt; TRIM(_xlfn.XLOOKUP($B163, '18Codebook'!I:I, '18Codebook'!J:J)),
        _xlfn.XLOOKUP($B163, '17Codebook'!I:I, '17Codebook'!J:J),
        ""
    )
)</f>
        <v/>
      </c>
      <c r="I163" t="str">
        <f>IF(
    ISNA(_xlfn.XLOOKUP($B163, '17Codebook'!I:I, '17Codebook'!J:J)),
    _xlfn.XLOOKUP($B163, '16Codebook'!I:I, '16Codebook'!J:J),
    IF(
        TRIM(_xlfn.XLOOKUP($B163, '16Codebook'!I:I, '16Codebook'!J:J)) &lt;&gt; TRIM(_xlfn.XLOOKUP($B163, '17Codebook'!I:I, '17Codebook'!J:J)),
        _xlfn.XLOOKUP($B163, '16Codebook'!I:I, '16Codebook'!J:J),
        ""
    )
)</f>
        <v/>
      </c>
      <c r="J163" t="str">
        <f>IF(
    ISNA(_xlfn.XLOOKUP($B163, '16Codebook'!I:I, '16Codebook'!J:J)),
    _xlfn.XLOOKUP($B163, '15Codebook'!I:I, '15Codebook'!J:J),
    IF(
        TRIM(_xlfn.XLOOKUP($B163, '15Codebook'!I:I, '15Codebook'!J:J)) &lt;&gt; TRIM(_xlfn.XLOOKUP($B163, '16Codebook'!I:I, '16Codebook'!J:J)),
        _xlfn.XLOOKUP($B163, '15Codebook'!I:I, '15Codebook'!J:J),
        ""
    )
)</f>
        <v/>
      </c>
      <c r="K163" t="str">
        <f>IF(
    ISNA(_xlfn.XLOOKUP($B163, '15Codebook'!I:I, '15Codebook'!J:J)),
    _xlfn.XLOOKUP($B163, '14Codebook'!I:I, '14Codebook'!J:J),
    IF(
        TRIM(_xlfn.XLOOKUP($B163, '14Codebook'!I:I, '14Codebook'!J:J)) &lt;&gt; TRIM(_xlfn.XLOOKUP($B163, '15Codebook'!I:I, '15Codebook'!J:J)),
        _xlfn.XLOOKUP($B163, '14Codebook'!I:I, '14Codebook'!J:J),
        ""
    )
)</f>
        <v/>
      </c>
      <c r="L163" t="str">
        <f>IF(
    ISNA(_xlfn.XLOOKUP($B163, '14Codebook'!I:I, '14Codebook'!J:J)),
    _xlfn.XLOOKUP($B163, '13Codebook'!I:I, '13Codebook'!J:J),
    IF(
        TRIM(_xlfn.XLOOKUP($B163, '13Codebook'!I:I, '13Codebook'!J:J)) &lt;&gt; TRIM(_xlfn.XLOOKUP($B163, '14Codebook'!I:I, '14Codebook'!J:J)),
        _xlfn.XLOOKUP($B163, '13Codebook'!I:I, '13Codebook'!J:J),
        ""
    )
)</f>
        <v/>
      </c>
      <c r="M163" t="str">
        <f>IF(
    ISNA(_xlfn.XLOOKUP($B163, '13Codebook'!I:I, '13Codebook'!J:J)),
    _xlfn.XLOOKUP($B163, '12Codebook'!I:I, '12Codebook'!J:J),
    IF(
        TRIM(_xlfn.XLOOKUP($B163, '12Codebook'!I:I, '12Codebook'!J:J)) &lt;&gt; TRIM(_xlfn.XLOOKUP($B163, '13Codebook'!I:I, '13Codebook'!J:J)),
        _xlfn.XLOOKUP($B163, '12Codebook'!I:I, '12Codebook'!J:J),
        ""
    )
)</f>
        <v/>
      </c>
      <c r="N163" t="str">
        <f>IF(
    ISNA(_xlfn.XLOOKUP($B163, '12Codebook'!I:I, '12Codebook'!J:J)),
    _xlfn.XLOOKUP($B163, '11Codebook'!I:I, '11Codebook'!J:J),
    IF(
        TRIM(_xlfn.XLOOKUP($B163, '11Codebook'!I:I, '11Codebook'!J:J)) &lt;&gt; TRIM(_xlfn.XLOOKUP($B163, '12Codebook'!I:I, '12Codebook'!J:J)),
        _xlfn.XLOOKUP($B163, '11Codebook'!I:I, '11Codebook'!J:J),
        ""
    )
)</f>
        <v/>
      </c>
      <c r="O163" t="str">
        <f>IF(
    ISNA(_xlfn.XLOOKUP($B163, '11Codebook'!I:I, '11Codebook'!J:J)),
    _xlfn.XLOOKUP($B163, '10Codebook'!I:I, '10Codebook'!J:J),
    IF(
        TRIM(_xlfn.XLOOKUP($B163, '10Codebook'!I:I, '10Codebook'!J:J)) &lt;&gt; TRIM(_xlfn.XLOOKUP($B163, '11Codebook'!I:I, '11Codebook'!J:J)),
        _xlfn.XLOOKUP($B163, '10Codebook'!I:I, '10Codebook'!J:J),
        ""
    )
)</f>
        <v/>
      </c>
      <c r="P163" t="str">
        <f>IF(
    ISNA(_xlfn.XLOOKUP($B163, '10Codebook'!I:I, '10Codebook'!J:J)),
    _xlfn.XLOOKUP($B163, '09Codebook'!I:I, '09Codebook'!J:J),
    IF(
        TRIM(_xlfn.XLOOKUP($B163, '09Codebook'!I:I, '09Codebook'!J:J)) &lt;&gt; TRIM(_xlfn.XLOOKUP($B163, '10Codebook'!I:I, '10Codebook'!J:J)),
        _xlfn.XLOOKUP($B163, '09Codebook'!I:I, '09Codebook'!J:J),
        ""
    )
)</f>
        <v/>
      </c>
    </row>
    <row r="164" spans="1:16" x14ac:dyDescent="0.2">
      <c r="A164">
        <v>2021</v>
      </c>
      <c r="B164" t="s">
        <v>605</v>
      </c>
      <c r="C164" t="str">
        <f>_xlfn.XLOOKUP(B164,'21Codebook'!I:I,'21Codebook'!J:J)</f>
        <v>Number of returns with additional Medicare tax</v>
      </c>
      <c r="E164" t="str">
        <f>IF(_xlfn.XLOOKUP(B164, '20Codebook'!I:I,'20Codebook'!J:J)&lt;&gt;C164, _xlfn.XLOOKUP(B164, '20Codebook'!I:I,'20Codebook'!J:J),"")</f>
        <v/>
      </c>
      <c r="F164" t="str">
        <f>IF(
    ISNA(_xlfn.XLOOKUP($B164, '20Codebook'!I:I, '20Codebook'!J:J)),
    _xlfn.XLOOKUP($B164, '19Codebook'!I:I, '19Codebook'!J:J),
    IF(
        _xlfn.XLOOKUP($B164, '19Codebook'!I:I, '19Codebook'!J:J) &lt;&gt; _xlfn.XLOOKUP($B164, '20Codebook'!I:I, '20Codebook'!J:J),
        _xlfn.XLOOKUP($B164, '19Codebook'!I:I, '19Codebook'!J:J),
        ""
    )
)</f>
        <v/>
      </c>
      <c r="G164" t="str">
        <f>IF(
    ISNA(_xlfn.XLOOKUP($B164, '19Codebook'!I:I, '19Codebook'!J:J)),
    _xlfn.XLOOKUP($B164, '18Codebook'!I:I, '18Codebook'!J:J),
    IF(
        TRIM(_xlfn.XLOOKUP($B164, '18Codebook'!I:I, '18Codebook'!J:J)) &lt;&gt; TRIM(_xlfn.XLOOKUP($B164, '19Codebook'!I:I, '19Codebook'!J:J)),
        _xlfn.XLOOKUP($B164, '18Codebook'!I:I, '18Codebook'!J:J),
        ""
    )
)</f>
        <v/>
      </c>
      <c r="H164" t="str">
        <f>IF(
    ISNA(_xlfn.XLOOKUP($B164, '18Codebook'!I:I, '18Codebook'!J:J)),
    _xlfn.XLOOKUP($B164, '17Codebook'!I:I, '17Codebook'!J:J),
    IF(
        TRIM(_xlfn.XLOOKUP($B164, '17Codebook'!I:I, '17Codebook'!J:J)) &lt;&gt; TRIM(_xlfn.XLOOKUP($B164, '18Codebook'!I:I, '18Codebook'!J:J)),
        _xlfn.XLOOKUP($B164, '17Codebook'!I:I, '17Codebook'!J:J),
        ""
    )
)</f>
        <v/>
      </c>
      <c r="I164" t="str">
        <f>IF(
    ISNA(_xlfn.XLOOKUP($B164, '17Codebook'!I:I, '17Codebook'!J:J)),
    _xlfn.XLOOKUP($B164, '16Codebook'!I:I, '16Codebook'!J:J),
    IF(
        TRIM(_xlfn.XLOOKUP($B164, '16Codebook'!I:I, '16Codebook'!J:J)) &lt;&gt; TRIM(_xlfn.XLOOKUP($B164, '17Codebook'!I:I, '17Codebook'!J:J)),
        _xlfn.XLOOKUP($B164, '16Codebook'!I:I, '16Codebook'!J:J),
        ""
    )
)</f>
        <v/>
      </c>
      <c r="J164" t="str">
        <f>IF(
    ISNA(_xlfn.XLOOKUP($B164, '16Codebook'!I:I, '16Codebook'!J:J)),
    _xlfn.XLOOKUP($B164, '15Codebook'!I:I, '15Codebook'!J:J),
    IF(
        TRIM(_xlfn.XLOOKUP($B164, '15Codebook'!I:I, '15Codebook'!J:J)) &lt;&gt; TRIM(_xlfn.XLOOKUP($B164, '16Codebook'!I:I, '16Codebook'!J:J)),
        _xlfn.XLOOKUP($B164, '15Codebook'!I:I, '15Codebook'!J:J),
        ""
    )
)</f>
        <v/>
      </c>
      <c r="K164" t="str">
        <f>IF(
    ISNA(_xlfn.XLOOKUP($B164, '15Codebook'!I:I, '15Codebook'!J:J)),
    _xlfn.XLOOKUP($B164, '14Codebook'!I:I, '14Codebook'!J:J),
    IF(
        TRIM(_xlfn.XLOOKUP($B164, '14Codebook'!I:I, '14Codebook'!J:J)) &lt;&gt; TRIM(_xlfn.XLOOKUP($B164, '15Codebook'!I:I, '15Codebook'!J:J)),
        _xlfn.XLOOKUP($B164, '14Codebook'!I:I, '14Codebook'!J:J),
        ""
    )
)</f>
        <v/>
      </c>
      <c r="L164" t="e">
        <f>IF(
    ISNA(_xlfn.XLOOKUP($B164, '14Codebook'!I:I, '14Codebook'!J:J)),
    _xlfn.XLOOKUP($B164, '13Codebook'!I:I, '13Codebook'!J:J),
    IF(
        TRIM(_xlfn.XLOOKUP($B164, '13Codebook'!I:I, '13Codebook'!J:J)) &lt;&gt; TRIM(_xlfn.XLOOKUP($B164, '14Codebook'!I:I, '14Codebook'!J:J)),
        _xlfn.XLOOKUP($B164, '13Codebook'!I:I, '13Codebook'!J:J),
        ""
    )
)</f>
        <v>#N/A</v>
      </c>
      <c r="M164" t="e">
        <f>IF(
    ISNA(_xlfn.XLOOKUP($B164, '13Codebook'!I:I, '13Codebook'!J:J)),
    _xlfn.XLOOKUP($B164, '12Codebook'!I:I, '12Codebook'!J:J),
    IF(
        TRIM(_xlfn.XLOOKUP($B164, '12Codebook'!I:I, '12Codebook'!J:J)) &lt;&gt; TRIM(_xlfn.XLOOKUP($B164, '13Codebook'!I:I, '13Codebook'!J:J)),
        _xlfn.XLOOKUP($B164, '12Codebook'!I:I, '12Codebook'!J:J),
        ""
    )
)</f>
        <v>#N/A</v>
      </c>
      <c r="N164" t="e">
        <f>IF(
    ISNA(_xlfn.XLOOKUP($B164, '12Codebook'!I:I, '12Codebook'!J:J)),
    _xlfn.XLOOKUP($B164, '11Codebook'!I:I, '11Codebook'!J:J),
    IF(
        TRIM(_xlfn.XLOOKUP($B164, '11Codebook'!I:I, '11Codebook'!J:J)) &lt;&gt; TRIM(_xlfn.XLOOKUP($B164, '12Codebook'!I:I, '12Codebook'!J:J)),
        _xlfn.XLOOKUP($B164, '11Codebook'!I:I, '11Codebook'!J:J),
        ""
    )
)</f>
        <v>#N/A</v>
      </c>
      <c r="O164" t="e">
        <f>IF(
    ISNA(_xlfn.XLOOKUP($B164, '11Codebook'!I:I, '11Codebook'!J:J)),
    _xlfn.XLOOKUP($B164, '10Codebook'!I:I, '10Codebook'!J:J),
    IF(
        TRIM(_xlfn.XLOOKUP($B164, '10Codebook'!I:I, '10Codebook'!J:J)) &lt;&gt; TRIM(_xlfn.XLOOKUP($B164, '11Codebook'!I:I, '11Codebook'!J:J)),
        _xlfn.XLOOKUP($B164, '10Codebook'!I:I, '10Codebook'!J:J),
        ""
    )
)</f>
        <v>#N/A</v>
      </c>
      <c r="P164" t="e">
        <f>IF(
    ISNA(_xlfn.XLOOKUP($B164, '10Codebook'!I:I, '10Codebook'!J:J)),
    _xlfn.XLOOKUP($B164, '09Codebook'!I:I, '09Codebook'!J:J),
    IF(
        TRIM(_xlfn.XLOOKUP($B164, '09Codebook'!I:I, '09Codebook'!J:J)) &lt;&gt; TRIM(_xlfn.XLOOKUP($B164, '10Codebook'!I:I, '10Codebook'!J:J)),
        _xlfn.XLOOKUP($B164, '09Codebook'!I:I, '09Codebook'!J:J),
        ""
    )
)</f>
        <v>#N/A</v>
      </c>
    </row>
    <row r="165" spans="1:16" x14ac:dyDescent="0.2">
      <c r="A165">
        <v>2021</v>
      </c>
      <c r="B165" t="s">
        <v>606</v>
      </c>
      <c r="C165" t="str">
        <f>_xlfn.XLOOKUP(B165,'21Codebook'!I:I,'21Codebook'!J:J)</f>
        <v>Additional Medicare tax amount</v>
      </c>
      <c r="E165" t="str">
        <f>IF(_xlfn.XLOOKUP(B165, '20Codebook'!I:I,'20Codebook'!J:J)&lt;&gt;C165, _xlfn.XLOOKUP(B165, '20Codebook'!I:I,'20Codebook'!J:J),"")</f>
        <v/>
      </c>
      <c r="F165" t="str">
        <f>IF(
    ISNA(_xlfn.XLOOKUP($B165, '20Codebook'!I:I, '20Codebook'!J:J)),
    _xlfn.XLOOKUP($B165, '19Codebook'!I:I, '19Codebook'!J:J),
    IF(
        _xlfn.XLOOKUP($B165, '19Codebook'!I:I, '19Codebook'!J:J) &lt;&gt; _xlfn.XLOOKUP($B165, '20Codebook'!I:I, '20Codebook'!J:J),
        _xlfn.XLOOKUP($B165, '19Codebook'!I:I, '19Codebook'!J:J),
        ""
    )
)</f>
        <v/>
      </c>
      <c r="G165" t="str">
        <f>IF(
    ISNA(_xlfn.XLOOKUP($B165, '19Codebook'!I:I, '19Codebook'!J:J)),
    _xlfn.XLOOKUP($B165, '18Codebook'!I:I, '18Codebook'!J:J),
    IF(
        TRIM(_xlfn.XLOOKUP($B165, '18Codebook'!I:I, '18Codebook'!J:J)) &lt;&gt; TRIM(_xlfn.XLOOKUP($B165, '19Codebook'!I:I, '19Codebook'!J:J)),
        _xlfn.XLOOKUP($B165, '18Codebook'!I:I, '18Codebook'!J:J),
        ""
    )
)</f>
        <v/>
      </c>
      <c r="H165" t="str">
        <f>IF(
    ISNA(_xlfn.XLOOKUP($B165, '18Codebook'!I:I, '18Codebook'!J:J)),
    _xlfn.XLOOKUP($B165, '17Codebook'!I:I, '17Codebook'!J:J),
    IF(
        TRIM(_xlfn.XLOOKUP($B165, '17Codebook'!I:I, '17Codebook'!J:J)) &lt;&gt; TRIM(_xlfn.XLOOKUP($B165, '18Codebook'!I:I, '18Codebook'!J:J)),
        _xlfn.XLOOKUP($B165, '17Codebook'!I:I, '17Codebook'!J:J),
        ""
    )
)</f>
        <v/>
      </c>
      <c r="I165" t="str">
        <f>IF(
    ISNA(_xlfn.XLOOKUP($B165, '17Codebook'!I:I, '17Codebook'!J:J)),
    _xlfn.XLOOKUP($B165, '16Codebook'!I:I, '16Codebook'!J:J),
    IF(
        TRIM(_xlfn.XLOOKUP($B165, '16Codebook'!I:I, '16Codebook'!J:J)) &lt;&gt; TRIM(_xlfn.XLOOKUP($B165, '17Codebook'!I:I, '17Codebook'!J:J)),
        _xlfn.XLOOKUP($B165, '16Codebook'!I:I, '16Codebook'!J:J),
        ""
    )
)</f>
        <v/>
      </c>
      <c r="J165" t="str">
        <f>IF(
    ISNA(_xlfn.XLOOKUP($B165, '16Codebook'!I:I, '16Codebook'!J:J)),
    _xlfn.XLOOKUP($B165, '15Codebook'!I:I, '15Codebook'!J:J),
    IF(
        TRIM(_xlfn.XLOOKUP($B165, '15Codebook'!I:I, '15Codebook'!J:J)) &lt;&gt; TRIM(_xlfn.XLOOKUP($B165, '16Codebook'!I:I, '16Codebook'!J:J)),
        _xlfn.XLOOKUP($B165, '15Codebook'!I:I, '15Codebook'!J:J),
        ""
    )
)</f>
        <v/>
      </c>
      <c r="K165" t="str">
        <f>IF(
    ISNA(_xlfn.XLOOKUP($B165, '15Codebook'!I:I, '15Codebook'!J:J)),
    _xlfn.XLOOKUP($B165, '14Codebook'!I:I, '14Codebook'!J:J),
    IF(
        TRIM(_xlfn.XLOOKUP($B165, '14Codebook'!I:I, '14Codebook'!J:J)) &lt;&gt; TRIM(_xlfn.XLOOKUP($B165, '15Codebook'!I:I, '15Codebook'!J:J)),
        _xlfn.XLOOKUP($B165, '14Codebook'!I:I, '14Codebook'!J:J),
        ""
    )
)</f>
        <v/>
      </c>
      <c r="L165" t="e">
        <f>IF(
    ISNA(_xlfn.XLOOKUP($B165, '14Codebook'!I:I, '14Codebook'!J:J)),
    _xlfn.XLOOKUP($B165, '13Codebook'!I:I, '13Codebook'!J:J),
    IF(
        TRIM(_xlfn.XLOOKUP($B165, '13Codebook'!I:I, '13Codebook'!J:J)) &lt;&gt; TRIM(_xlfn.XLOOKUP($B165, '14Codebook'!I:I, '14Codebook'!J:J)),
        _xlfn.XLOOKUP($B165, '13Codebook'!I:I, '13Codebook'!J:J),
        ""
    )
)</f>
        <v>#N/A</v>
      </c>
      <c r="M165" t="e">
        <f>IF(
    ISNA(_xlfn.XLOOKUP($B165, '13Codebook'!I:I, '13Codebook'!J:J)),
    _xlfn.XLOOKUP($B165, '12Codebook'!I:I, '12Codebook'!J:J),
    IF(
        TRIM(_xlfn.XLOOKUP($B165, '12Codebook'!I:I, '12Codebook'!J:J)) &lt;&gt; TRIM(_xlfn.XLOOKUP($B165, '13Codebook'!I:I, '13Codebook'!J:J)),
        _xlfn.XLOOKUP($B165, '12Codebook'!I:I, '12Codebook'!J:J),
        ""
    )
)</f>
        <v>#N/A</v>
      </c>
      <c r="N165" t="e">
        <f>IF(
    ISNA(_xlfn.XLOOKUP($B165, '12Codebook'!I:I, '12Codebook'!J:J)),
    _xlfn.XLOOKUP($B165, '11Codebook'!I:I, '11Codebook'!J:J),
    IF(
        TRIM(_xlfn.XLOOKUP($B165, '11Codebook'!I:I, '11Codebook'!J:J)) &lt;&gt; TRIM(_xlfn.XLOOKUP($B165, '12Codebook'!I:I, '12Codebook'!J:J)),
        _xlfn.XLOOKUP($B165, '11Codebook'!I:I, '11Codebook'!J:J),
        ""
    )
)</f>
        <v>#N/A</v>
      </c>
      <c r="O165" t="e">
        <f>IF(
    ISNA(_xlfn.XLOOKUP($B165, '11Codebook'!I:I, '11Codebook'!J:J)),
    _xlfn.XLOOKUP($B165, '10Codebook'!I:I, '10Codebook'!J:J),
    IF(
        TRIM(_xlfn.XLOOKUP($B165, '10Codebook'!I:I, '10Codebook'!J:J)) &lt;&gt; TRIM(_xlfn.XLOOKUP($B165, '11Codebook'!I:I, '11Codebook'!J:J)),
        _xlfn.XLOOKUP($B165, '10Codebook'!I:I, '10Codebook'!J:J),
        ""
    )
)</f>
        <v>#N/A</v>
      </c>
      <c r="P165" t="e">
        <f>IF(
    ISNA(_xlfn.XLOOKUP($B165, '10Codebook'!I:I, '10Codebook'!J:J)),
    _xlfn.XLOOKUP($B165, '09Codebook'!I:I, '09Codebook'!J:J),
    IF(
        TRIM(_xlfn.XLOOKUP($B165, '09Codebook'!I:I, '09Codebook'!J:J)) &lt;&gt; TRIM(_xlfn.XLOOKUP($B165, '10Codebook'!I:I, '10Codebook'!J:J)),
        _xlfn.XLOOKUP($B165, '09Codebook'!I:I, '09Codebook'!J:J),
        ""
    )
)</f>
        <v>#N/A</v>
      </c>
    </row>
    <row r="166" spans="1:16" x14ac:dyDescent="0.2">
      <c r="A166">
        <v>2021</v>
      </c>
      <c r="B166" t="s">
        <v>607</v>
      </c>
      <c r="C166" t="str">
        <f>_xlfn.XLOOKUP(B166,'21Codebook'!I:I,'21Codebook'!J:J)</f>
        <v>Number of returns with net investment income tax</v>
      </c>
      <c r="E166" t="str">
        <f>IF(_xlfn.XLOOKUP(B166, '20Codebook'!I:I,'20Codebook'!J:J)&lt;&gt;C166, _xlfn.XLOOKUP(B166, '20Codebook'!I:I,'20Codebook'!J:J),"")</f>
        <v/>
      </c>
      <c r="F166" t="str">
        <f>IF(
    ISNA(_xlfn.XLOOKUP($B166, '20Codebook'!I:I, '20Codebook'!J:J)),
    _xlfn.XLOOKUP($B166, '19Codebook'!I:I, '19Codebook'!J:J),
    IF(
        _xlfn.XLOOKUP($B166, '19Codebook'!I:I, '19Codebook'!J:J) &lt;&gt; _xlfn.XLOOKUP($B166, '20Codebook'!I:I, '20Codebook'!J:J),
        _xlfn.XLOOKUP($B166, '19Codebook'!I:I, '19Codebook'!J:J),
        ""
    )
)</f>
        <v/>
      </c>
      <c r="G166" t="str">
        <f>IF(
    ISNA(_xlfn.XLOOKUP($B166, '19Codebook'!I:I, '19Codebook'!J:J)),
    _xlfn.XLOOKUP($B166, '18Codebook'!I:I, '18Codebook'!J:J),
    IF(
        TRIM(_xlfn.XLOOKUP($B166, '18Codebook'!I:I, '18Codebook'!J:J)) &lt;&gt; TRIM(_xlfn.XLOOKUP($B166, '19Codebook'!I:I, '19Codebook'!J:J)),
        _xlfn.XLOOKUP($B166, '18Codebook'!I:I, '18Codebook'!J:J),
        ""
    )
)</f>
        <v/>
      </c>
      <c r="H166" t="str">
        <f>IF(
    ISNA(_xlfn.XLOOKUP($B166, '18Codebook'!I:I, '18Codebook'!J:J)),
    _xlfn.XLOOKUP($B166, '17Codebook'!I:I, '17Codebook'!J:J),
    IF(
        TRIM(_xlfn.XLOOKUP($B166, '17Codebook'!I:I, '17Codebook'!J:J)) &lt;&gt; TRIM(_xlfn.XLOOKUP($B166, '18Codebook'!I:I, '18Codebook'!J:J)),
        _xlfn.XLOOKUP($B166, '17Codebook'!I:I, '17Codebook'!J:J),
        ""
    )
)</f>
        <v/>
      </c>
      <c r="I166" t="str">
        <f>IF(
    ISNA(_xlfn.XLOOKUP($B166, '17Codebook'!I:I, '17Codebook'!J:J)),
    _xlfn.XLOOKUP($B166, '16Codebook'!I:I, '16Codebook'!J:J),
    IF(
        TRIM(_xlfn.XLOOKUP($B166, '16Codebook'!I:I, '16Codebook'!J:J)) &lt;&gt; TRIM(_xlfn.XLOOKUP($B166, '17Codebook'!I:I, '17Codebook'!J:J)),
        _xlfn.XLOOKUP($B166, '16Codebook'!I:I, '16Codebook'!J:J),
        ""
    )
)</f>
        <v/>
      </c>
      <c r="J166" t="str">
        <f>IF(
    ISNA(_xlfn.XLOOKUP($B166, '16Codebook'!I:I, '16Codebook'!J:J)),
    _xlfn.XLOOKUP($B166, '15Codebook'!I:I, '15Codebook'!J:J),
    IF(
        TRIM(_xlfn.XLOOKUP($B166, '15Codebook'!I:I, '15Codebook'!J:J)) &lt;&gt; TRIM(_xlfn.XLOOKUP($B166, '16Codebook'!I:I, '16Codebook'!J:J)),
        _xlfn.XLOOKUP($B166, '15Codebook'!I:I, '15Codebook'!J:J),
        ""
    )
)</f>
        <v/>
      </c>
      <c r="K166" t="str">
        <f>IF(
    ISNA(_xlfn.XLOOKUP($B166, '15Codebook'!I:I, '15Codebook'!J:J)),
    _xlfn.XLOOKUP($B166, '14Codebook'!I:I, '14Codebook'!J:J),
    IF(
        TRIM(_xlfn.XLOOKUP($B166, '14Codebook'!I:I, '14Codebook'!J:J)) &lt;&gt; TRIM(_xlfn.XLOOKUP($B166, '15Codebook'!I:I, '15Codebook'!J:J)),
        _xlfn.XLOOKUP($B166, '14Codebook'!I:I, '14Codebook'!J:J),
        ""
    )
)</f>
        <v/>
      </c>
      <c r="L166" t="str">
        <f>IF(
    ISNA(_xlfn.XLOOKUP($B166, '14Codebook'!I:I, '14Codebook'!J:J)),
    _xlfn.XLOOKUP($B166, '13Codebook'!I:I, '13Codebook'!J:J),
    IF(
        TRIM(_xlfn.XLOOKUP($B166, '13Codebook'!I:I, '13Codebook'!J:J)) &lt;&gt; TRIM(_xlfn.XLOOKUP($B166, '14Codebook'!I:I, '14Codebook'!J:J)),
        _xlfn.XLOOKUP($B166, '13Codebook'!I:I, '13Codebook'!J:J),
        ""
    )
)</f>
        <v/>
      </c>
      <c r="M166" t="e">
        <f>IF(
    ISNA(_xlfn.XLOOKUP($B166, '13Codebook'!I:I, '13Codebook'!J:J)),
    _xlfn.XLOOKUP($B166, '12Codebook'!I:I, '12Codebook'!J:J),
    IF(
        TRIM(_xlfn.XLOOKUP($B166, '12Codebook'!I:I, '12Codebook'!J:J)) &lt;&gt; TRIM(_xlfn.XLOOKUP($B166, '13Codebook'!I:I, '13Codebook'!J:J)),
        _xlfn.XLOOKUP($B166, '12Codebook'!I:I, '12Codebook'!J:J),
        ""
    )
)</f>
        <v>#N/A</v>
      </c>
      <c r="N166" t="e">
        <f>IF(
    ISNA(_xlfn.XLOOKUP($B166, '12Codebook'!I:I, '12Codebook'!J:J)),
    _xlfn.XLOOKUP($B166, '11Codebook'!I:I, '11Codebook'!J:J),
    IF(
        TRIM(_xlfn.XLOOKUP($B166, '11Codebook'!I:I, '11Codebook'!J:J)) &lt;&gt; TRIM(_xlfn.XLOOKUP($B166, '12Codebook'!I:I, '12Codebook'!J:J)),
        _xlfn.XLOOKUP($B166, '11Codebook'!I:I, '11Codebook'!J:J),
        ""
    )
)</f>
        <v>#N/A</v>
      </c>
      <c r="O166" t="e">
        <f>IF(
    ISNA(_xlfn.XLOOKUP($B166, '11Codebook'!I:I, '11Codebook'!J:J)),
    _xlfn.XLOOKUP($B166, '10Codebook'!I:I, '10Codebook'!J:J),
    IF(
        TRIM(_xlfn.XLOOKUP($B166, '10Codebook'!I:I, '10Codebook'!J:J)) &lt;&gt; TRIM(_xlfn.XLOOKUP($B166, '11Codebook'!I:I, '11Codebook'!J:J)),
        _xlfn.XLOOKUP($B166, '10Codebook'!I:I, '10Codebook'!J:J),
        ""
    )
)</f>
        <v>#N/A</v>
      </c>
      <c r="P166" t="e">
        <f>IF(
    ISNA(_xlfn.XLOOKUP($B166, '10Codebook'!I:I, '10Codebook'!J:J)),
    _xlfn.XLOOKUP($B166, '09Codebook'!I:I, '09Codebook'!J:J),
    IF(
        TRIM(_xlfn.XLOOKUP($B166, '09Codebook'!I:I, '09Codebook'!J:J)) &lt;&gt; TRIM(_xlfn.XLOOKUP($B166, '10Codebook'!I:I, '10Codebook'!J:J)),
        _xlfn.XLOOKUP($B166, '09Codebook'!I:I, '09Codebook'!J:J),
        ""
    )
)</f>
        <v>#N/A</v>
      </c>
    </row>
    <row r="167" spans="1:16" x14ac:dyDescent="0.2">
      <c r="A167">
        <v>2021</v>
      </c>
      <c r="B167" t="s">
        <v>608</v>
      </c>
      <c r="C167" t="str">
        <f>_xlfn.XLOOKUP(B167,'21Codebook'!I:I,'21Codebook'!J:J)</f>
        <v>Net investment income tax amount</v>
      </c>
      <c r="E167" t="str">
        <f>IF(_xlfn.XLOOKUP(B167, '20Codebook'!I:I,'20Codebook'!J:J)&lt;&gt;C167, _xlfn.XLOOKUP(B167, '20Codebook'!I:I,'20Codebook'!J:J),"")</f>
        <v/>
      </c>
      <c r="F167" t="str">
        <f>IF(
    ISNA(_xlfn.XLOOKUP($B167, '20Codebook'!I:I, '20Codebook'!J:J)),
    _xlfn.XLOOKUP($B167, '19Codebook'!I:I, '19Codebook'!J:J),
    IF(
        _xlfn.XLOOKUP($B167, '19Codebook'!I:I, '19Codebook'!J:J) &lt;&gt; _xlfn.XLOOKUP($B167, '20Codebook'!I:I, '20Codebook'!J:J),
        _xlfn.XLOOKUP($B167, '19Codebook'!I:I, '19Codebook'!J:J),
        ""
    )
)</f>
        <v/>
      </c>
      <c r="G167" t="str">
        <f>IF(
    ISNA(_xlfn.XLOOKUP($B167, '19Codebook'!I:I, '19Codebook'!J:J)),
    _xlfn.XLOOKUP($B167, '18Codebook'!I:I, '18Codebook'!J:J),
    IF(
        TRIM(_xlfn.XLOOKUP($B167, '18Codebook'!I:I, '18Codebook'!J:J)) &lt;&gt; TRIM(_xlfn.XLOOKUP($B167, '19Codebook'!I:I, '19Codebook'!J:J)),
        _xlfn.XLOOKUP($B167, '18Codebook'!I:I, '18Codebook'!J:J),
        ""
    )
)</f>
        <v/>
      </c>
      <c r="H167" t="str">
        <f>IF(
    ISNA(_xlfn.XLOOKUP($B167, '18Codebook'!I:I, '18Codebook'!J:J)),
    _xlfn.XLOOKUP($B167, '17Codebook'!I:I, '17Codebook'!J:J),
    IF(
        TRIM(_xlfn.XLOOKUP($B167, '17Codebook'!I:I, '17Codebook'!J:J)) &lt;&gt; TRIM(_xlfn.XLOOKUP($B167, '18Codebook'!I:I, '18Codebook'!J:J)),
        _xlfn.XLOOKUP($B167, '17Codebook'!I:I, '17Codebook'!J:J),
        ""
    )
)</f>
        <v/>
      </c>
      <c r="I167" t="str">
        <f>IF(
    ISNA(_xlfn.XLOOKUP($B167, '17Codebook'!I:I, '17Codebook'!J:J)),
    _xlfn.XLOOKUP($B167, '16Codebook'!I:I, '16Codebook'!J:J),
    IF(
        TRIM(_xlfn.XLOOKUP($B167, '16Codebook'!I:I, '16Codebook'!J:J)) &lt;&gt; TRIM(_xlfn.XLOOKUP($B167, '17Codebook'!I:I, '17Codebook'!J:J)),
        _xlfn.XLOOKUP($B167, '16Codebook'!I:I, '16Codebook'!J:J),
        ""
    )
)</f>
        <v/>
      </c>
      <c r="J167" t="str">
        <f>IF(
    ISNA(_xlfn.XLOOKUP($B167, '16Codebook'!I:I, '16Codebook'!J:J)),
    _xlfn.XLOOKUP($B167, '15Codebook'!I:I, '15Codebook'!J:J),
    IF(
        TRIM(_xlfn.XLOOKUP($B167, '15Codebook'!I:I, '15Codebook'!J:J)) &lt;&gt; TRIM(_xlfn.XLOOKUP($B167, '16Codebook'!I:I, '16Codebook'!J:J)),
        _xlfn.XLOOKUP($B167, '15Codebook'!I:I, '15Codebook'!J:J),
        ""
    )
)</f>
        <v/>
      </c>
      <c r="K167" t="str">
        <f>IF(
    ISNA(_xlfn.XLOOKUP($B167, '15Codebook'!I:I, '15Codebook'!J:J)),
    _xlfn.XLOOKUP($B167, '14Codebook'!I:I, '14Codebook'!J:J),
    IF(
        TRIM(_xlfn.XLOOKUP($B167, '14Codebook'!I:I, '14Codebook'!J:J)) &lt;&gt; TRIM(_xlfn.XLOOKUP($B167, '15Codebook'!I:I, '15Codebook'!J:J)),
        _xlfn.XLOOKUP($B167, '14Codebook'!I:I, '14Codebook'!J:J),
        ""
    )
)</f>
        <v/>
      </c>
      <c r="L167" t="str">
        <f>IF(
    ISNA(_xlfn.XLOOKUP($B167, '14Codebook'!I:I, '14Codebook'!J:J)),
    _xlfn.XLOOKUP($B167, '13Codebook'!I:I, '13Codebook'!J:J),
    IF(
        TRIM(_xlfn.XLOOKUP($B167, '13Codebook'!I:I, '13Codebook'!J:J)) &lt;&gt; TRIM(_xlfn.XLOOKUP($B167, '14Codebook'!I:I, '14Codebook'!J:J)),
        _xlfn.XLOOKUP($B167, '13Codebook'!I:I, '13Codebook'!J:J),
        ""
    )
)</f>
        <v>Net investment income tax</v>
      </c>
      <c r="M167" t="e">
        <f>IF(
    ISNA(_xlfn.XLOOKUP($B167, '13Codebook'!I:I, '13Codebook'!J:J)),
    _xlfn.XLOOKUP($B167, '12Codebook'!I:I, '12Codebook'!J:J),
    IF(
        TRIM(_xlfn.XLOOKUP($B167, '12Codebook'!I:I, '12Codebook'!J:J)) &lt;&gt; TRIM(_xlfn.XLOOKUP($B167, '13Codebook'!I:I, '13Codebook'!J:J)),
        _xlfn.XLOOKUP($B167, '12Codebook'!I:I, '12Codebook'!J:J),
        ""
    )
)</f>
        <v>#N/A</v>
      </c>
      <c r="N167" t="e">
        <f>IF(
    ISNA(_xlfn.XLOOKUP($B167, '12Codebook'!I:I, '12Codebook'!J:J)),
    _xlfn.XLOOKUP($B167, '11Codebook'!I:I, '11Codebook'!J:J),
    IF(
        TRIM(_xlfn.XLOOKUP($B167, '11Codebook'!I:I, '11Codebook'!J:J)) &lt;&gt; TRIM(_xlfn.XLOOKUP($B167, '12Codebook'!I:I, '12Codebook'!J:J)),
        _xlfn.XLOOKUP($B167, '11Codebook'!I:I, '11Codebook'!J:J),
        ""
    )
)</f>
        <v>#N/A</v>
      </c>
      <c r="O167" t="e">
        <f>IF(
    ISNA(_xlfn.XLOOKUP($B167, '11Codebook'!I:I, '11Codebook'!J:J)),
    _xlfn.XLOOKUP($B167, '10Codebook'!I:I, '10Codebook'!J:J),
    IF(
        TRIM(_xlfn.XLOOKUP($B167, '10Codebook'!I:I, '10Codebook'!J:J)) &lt;&gt; TRIM(_xlfn.XLOOKUP($B167, '11Codebook'!I:I, '11Codebook'!J:J)),
        _xlfn.XLOOKUP($B167, '10Codebook'!I:I, '10Codebook'!J:J),
        ""
    )
)</f>
        <v>#N/A</v>
      </c>
      <c r="P167" t="e">
        <f>IF(
    ISNA(_xlfn.XLOOKUP($B167, '10Codebook'!I:I, '10Codebook'!J:J)),
    _xlfn.XLOOKUP($B167, '09Codebook'!I:I, '09Codebook'!J:J),
    IF(
        TRIM(_xlfn.XLOOKUP($B167, '09Codebook'!I:I, '09Codebook'!J:J)) &lt;&gt; TRIM(_xlfn.XLOOKUP($B167, '10Codebook'!I:I, '10Codebook'!J:J)),
        _xlfn.XLOOKUP($B167, '09Codebook'!I:I, '09Codebook'!J:J),
        ""
    )
)</f>
        <v>#N/A</v>
      </c>
    </row>
    <row r="168" spans="1:16" x14ac:dyDescent="0.2">
      <c r="A168">
        <v>2021</v>
      </c>
      <c r="B168" t="s">
        <v>609</v>
      </c>
      <c r="C168" t="str">
        <f>_xlfn.XLOOKUP(B168,'21Codebook'!I:I,'21Codebook'!J:J)</f>
        <v>Number of returns with tax due at time of filing</v>
      </c>
      <c r="E168" t="str">
        <f>IF(_xlfn.XLOOKUP(B168, '20Codebook'!I:I,'20Codebook'!J:J)&lt;&gt;C168, _xlfn.XLOOKUP(B168, '20Codebook'!I:I,'20Codebook'!J:J),"")</f>
        <v/>
      </c>
      <c r="F168" t="str">
        <f>IF(
    ISNA(_xlfn.XLOOKUP($B168, '20Codebook'!I:I, '20Codebook'!J:J)),
    _xlfn.XLOOKUP($B168, '19Codebook'!I:I, '19Codebook'!J:J),
    IF(
        _xlfn.XLOOKUP($B168, '19Codebook'!I:I, '19Codebook'!J:J) &lt;&gt; _xlfn.XLOOKUP($B168, '20Codebook'!I:I, '20Codebook'!J:J),
        _xlfn.XLOOKUP($B168, '19Codebook'!I:I, '19Codebook'!J:J),
        ""
    )
)</f>
        <v/>
      </c>
      <c r="G168" t="str">
        <f>IF(
    ISNA(_xlfn.XLOOKUP($B168, '19Codebook'!I:I, '19Codebook'!J:J)),
    _xlfn.XLOOKUP($B168, '18Codebook'!I:I, '18Codebook'!J:J),
    IF(
        TRIM(_xlfn.XLOOKUP($B168, '18Codebook'!I:I, '18Codebook'!J:J)) &lt;&gt; TRIM(_xlfn.XLOOKUP($B168, '19Codebook'!I:I, '19Codebook'!J:J)),
        _xlfn.XLOOKUP($B168, '18Codebook'!I:I, '18Codebook'!J:J),
        ""
    )
)</f>
        <v/>
      </c>
      <c r="H168" t="str">
        <f>IF(
    ISNA(_xlfn.XLOOKUP($B168, '18Codebook'!I:I, '18Codebook'!J:J)),
    _xlfn.XLOOKUP($B168, '17Codebook'!I:I, '17Codebook'!J:J),
    IF(
        TRIM(_xlfn.XLOOKUP($B168, '17Codebook'!I:I, '17Codebook'!J:J)) &lt;&gt; TRIM(_xlfn.XLOOKUP($B168, '18Codebook'!I:I, '18Codebook'!J:J)),
        _xlfn.XLOOKUP($B168, '17Codebook'!I:I, '17Codebook'!J:J),
        ""
    )
)</f>
        <v/>
      </c>
      <c r="I168" t="str">
        <f>IF(
    ISNA(_xlfn.XLOOKUP($B168, '17Codebook'!I:I, '17Codebook'!J:J)),
    _xlfn.XLOOKUP($B168, '16Codebook'!I:I, '16Codebook'!J:J),
    IF(
        TRIM(_xlfn.XLOOKUP($B168, '16Codebook'!I:I, '16Codebook'!J:J)) &lt;&gt; TRIM(_xlfn.XLOOKUP($B168, '17Codebook'!I:I, '17Codebook'!J:J)),
        _xlfn.XLOOKUP($B168, '16Codebook'!I:I, '16Codebook'!J:J),
        ""
    )
)</f>
        <v/>
      </c>
      <c r="J168" t="str">
        <f>IF(
    ISNA(_xlfn.XLOOKUP($B168, '16Codebook'!I:I, '16Codebook'!J:J)),
    _xlfn.XLOOKUP($B168, '15Codebook'!I:I, '15Codebook'!J:J),
    IF(
        TRIM(_xlfn.XLOOKUP($B168, '15Codebook'!I:I, '15Codebook'!J:J)) &lt;&gt; TRIM(_xlfn.XLOOKUP($B168, '16Codebook'!I:I, '16Codebook'!J:J)),
        _xlfn.XLOOKUP($B168, '15Codebook'!I:I, '15Codebook'!J:J),
        ""
    )
)</f>
        <v/>
      </c>
      <c r="K168" t="str">
        <f>IF(
    ISNA(_xlfn.XLOOKUP($B168, '15Codebook'!I:I, '15Codebook'!J:J)),
    _xlfn.XLOOKUP($B168, '14Codebook'!I:I, '14Codebook'!J:J),
    IF(
        TRIM(_xlfn.XLOOKUP($B168, '14Codebook'!I:I, '14Codebook'!J:J)) &lt;&gt; TRIM(_xlfn.XLOOKUP($B168, '15Codebook'!I:I, '15Codebook'!J:J)),
        _xlfn.XLOOKUP($B168, '14Codebook'!I:I, '14Codebook'!J:J),
        ""
    )
)</f>
        <v/>
      </c>
      <c r="L168" t="str">
        <f>IF(
    ISNA(_xlfn.XLOOKUP($B168, '14Codebook'!I:I, '14Codebook'!J:J)),
    _xlfn.XLOOKUP($B168, '13Codebook'!I:I, '13Codebook'!J:J),
    IF(
        TRIM(_xlfn.XLOOKUP($B168, '13Codebook'!I:I, '13Codebook'!J:J)) &lt;&gt; TRIM(_xlfn.XLOOKUP($B168, '14Codebook'!I:I, '14Codebook'!J:J)),
        _xlfn.XLOOKUP($B168, '13Codebook'!I:I, '13Codebook'!J:J),
        ""
    )
)</f>
        <v/>
      </c>
      <c r="M168" t="str">
        <f>IF(
    ISNA(_xlfn.XLOOKUP($B168, '13Codebook'!I:I, '13Codebook'!J:J)),
    _xlfn.XLOOKUP($B168, '12Codebook'!I:I, '12Codebook'!J:J),
    IF(
        TRIM(_xlfn.XLOOKUP($B168, '12Codebook'!I:I, '12Codebook'!J:J)) &lt;&gt; TRIM(_xlfn.XLOOKUP($B168, '13Codebook'!I:I, '13Codebook'!J:J)),
        _xlfn.XLOOKUP($B168, '12Codebook'!I:I, '12Codebook'!J:J),
        ""
    )
)</f>
        <v/>
      </c>
      <c r="N168" t="str">
        <f>IF(
    ISNA(_xlfn.XLOOKUP($B168, '12Codebook'!I:I, '12Codebook'!J:J)),
    _xlfn.XLOOKUP($B168, '11Codebook'!I:I, '11Codebook'!J:J),
    IF(
        TRIM(_xlfn.XLOOKUP($B168, '11Codebook'!I:I, '11Codebook'!J:J)) &lt;&gt; TRIM(_xlfn.XLOOKUP($B168, '12Codebook'!I:I, '12Codebook'!J:J)),
        _xlfn.XLOOKUP($B168, '11Codebook'!I:I, '11Codebook'!J:J),
        ""
    )
)</f>
        <v/>
      </c>
      <c r="O168" t="str">
        <f>IF(
    ISNA(_xlfn.XLOOKUP($B168, '11Codebook'!I:I, '11Codebook'!J:J)),
    _xlfn.XLOOKUP($B168, '10Codebook'!I:I, '10Codebook'!J:J),
    IF(
        TRIM(_xlfn.XLOOKUP($B168, '10Codebook'!I:I, '10Codebook'!J:J)) &lt;&gt; TRIM(_xlfn.XLOOKUP($B168, '11Codebook'!I:I, '11Codebook'!J:J)),
        _xlfn.XLOOKUP($B168, '10Codebook'!I:I, '10Codebook'!J:J),
        ""
    )
)</f>
        <v/>
      </c>
      <c r="P168" t="str">
        <f>IF(
    ISNA(_xlfn.XLOOKUP($B168, '10Codebook'!I:I, '10Codebook'!J:J)),
    _xlfn.XLOOKUP($B168, '09Codebook'!I:I, '09Codebook'!J:J),
    IF(
        TRIM(_xlfn.XLOOKUP($B168, '09Codebook'!I:I, '09Codebook'!J:J)) &lt;&gt; TRIM(_xlfn.XLOOKUP($B168, '10Codebook'!I:I, '10Codebook'!J:J)),
        _xlfn.XLOOKUP($B168, '09Codebook'!I:I, '09Codebook'!J:J),
        ""
    )
)</f>
        <v/>
      </c>
    </row>
    <row r="169" spans="1:16" x14ac:dyDescent="0.2">
      <c r="A169">
        <v>2021</v>
      </c>
      <c r="B169" t="s">
        <v>610</v>
      </c>
      <c r="C169" t="str">
        <f>_xlfn.XLOOKUP(B169,'21Codebook'!I:I,'21Codebook'!J:J)</f>
        <v xml:space="preserve">Tax due at time of filing amount </v>
      </c>
      <c r="E169" t="str">
        <f>IF(_xlfn.XLOOKUP(B169, '20Codebook'!I:I,'20Codebook'!J:J)&lt;&gt;C169, _xlfn.XLOOKUP(B169, '20Codebook'!I:I,'20Codebook'!J:J),"")</f>
        <v/>
      </c>
      <c r="F169" t="str">
        <f>IF(
    ISNA(_xlfn.XLOOKUP($B169, '20Codebook'!I:I, '20Codebook'!J:J)),
    _xlfn.XLOOKUP($B169, '19Codebook'!I:I, '19Codebook'!J:J),
    IF(
        _xlfn.XLOOKUP($B169, '19Codebook'!I:I, '19Codebook'!J:J) &lt;&gt; _xlfn.XLOOKUP($B169, '20Codebook'!I:I, '20Codebook'!J:J),
        _xlfn.XLOOKUP($B169, '19Codebook'!I:I, '19Codebook'!J:J),
        ""
    )
)</f>
        <v/>
      </c>
      <c r="G169" t="str">
        <f>IF(
    ISNA(_xlfn.XLOOKUP($B169, '19Codebook'!I:I, '19Codebook'!J:J)),
    _xlfn.XLOOKUP($B169, '18Codebook'!I:I, '18Codebook'!J:J),
    IF(
        TRIM(_xlfn.XLOOKUP($B169, '18Codebook'!I:I, '18Codebook'!J:J)) &lt;&gt; TRIM(_xlfn.XLOOKUP($B169, '19Codebook'!I:I, '19Codebook'!J:J)),
        _xlfn.XLOOKUP($B169, '18Codebook'!I:I, '18Codebook'!J:J),
        ""
    )
)</f>
        <v/>
      </c>
      <c r="H169" t="str">
        <f>IF(
    ISNA(_xlfn.XLOOKUP($B169, '18Codebook'!I:I, '18Codebook'!J:J)),
    _xlfn.XLOOKUP($B169, '17Codebook'!I:I, '17Codebook'!J:J),
    IF(
        TRIM(_xlfn.XLOOKUP($B169, '17Codebook'!I:I, '17Codebook'!J:J)) &lt;&gt; TRIM(_xlfn.XLOOKUP($B169, '18Codebook'!I:I, '18Codebook'!J:J)),
        _xlfn.XLOOKUP($B169, '17Codebook'!I:I, '17Codebook'!J:J),
        ""
    )
)</f>
        <v/>
      </c>
      <c r="I169" t="str">
        <f>IF(
    ISNA(_xlfn.XLOOKUP($B169, '17Codebook'!I:I, '17Codebook'!J:J)),
    _xlfn.XLOOKUP($B169, '16Codebook'!I:I, '16Codebook'!J:J),
    IF(
        TRIM(_xlfn.XLOOKUP($B169, '16Codebook'!I:I, '16Codebook'!J:J)) &lt;&gt; TRIM(_xlfn.XLOOKUP($B169, '17Codebook'!I:I, '17Codebook'!J:J)),
        _xlfn.XLOOKUP($B169, '16Codebook'!I:I, '16Codebook'!J:J),
        ""
    )
)</f>
        <v/>
      </c>
      <c r="J169" t="str">
        <f>IF(
    ISNA(_xlfn.XLOOKUP($B169, '16Codebook'!I:I, '16Codebook'!J:J)),
    _xlfn.XLOOKUP($B169, '15Codebook'!I:I, '15Codebook'!J:J),
    IF(
        TRIM(_xlfn.XLOOKUP($B169, '15Codebook'!I:I, '15Codebook'!J:J)) &lt;&gt; TRIM(_xlfn.XLOOKUP($B169, '16Codebook'!I:I, '16Codebook'!J:J)),
        _xlfn.XLOOKUP($B169, '15Codebook'!I:I, '15Codebook'!J:J),
        ""
    )
)</f>
        <v/>
      </c>
      <c r="K169" t="str">
        <f>IF(
    ISNA(_xlfn.XLOOKUP($B169, '15Codebook'!I:I, '15Codebook'!J:J)),
    _xlfn.XLOOKUP($B169, '14Codebook'!I:I, '14Codebook'!J:J),
    IF(
        TRIM(_xlfn.XLOOKUP($B169, '14Codebook'!I:I, '14Codebook'!J:J)) &lt;&gt; TRIM(_xlfn.XLOOKUP($B169, '15Codebook'!I:I, '15Codebook'!J:J)),
        _xlfn.XLOOKUP($B169, '14Codebook'!I:I, '14Codebook'!J:J),
        ""
    )
)</f>
        <v/>
      </c>
      <c r="L169" t="str">
        <f>IF(
    ISNA(_xlfn.XLOOKUP($B169, '14Codebook'!I:I, '14Codebook'!J:J)),
    _xlfn.XLOOKUP($B169, '13Codebook'!I:I, '13Codebook'!J:J),
    IF(
        TRIM(_xlfn.XLOOKUP($B169, '13Codebook'!I:I, '13Codebook'!J:J)) &lt;&gt; TRIM(_xlfn.XLOOKUP($B169, '14Codebook'!I:I, '14Codebook'!J:J)),
        _xlfn.XLOOKUP($B169, '13Codebook'!I:I, '13Codebook'!J:J),
        ""
    )
)</f>
        <v/>
      </c>
      <c r="M169" t="str">
        <f>IF(
    ISNA(_xlfn.XLOOKUP($B169, '13Codebook'!I:I, '13Codebook'!J:J)),
    _xlfn.XLOOKUP($B169, '12Codebook'!I:I, '12Codebook'!J:J),
    IF(
        TRIM(_xlfn.XLOOKUP($B169, '12Codebook'!I:I, '12Codebook'!J:J)) &lt;&gt; TRIM(_xlfn.XLOOKUP($B169, '13Codebook'!I:I, '13Codebook'!J:J)),
        _xlfn.XLOOKUP($B169, '12Codebook'!I:I, '12Codebook'!J:J),
        ""
    )
)</f>
        <v/>
      </c>
      <c r="N169" t="str">
        <f>IF(
    ISNA(_xlfn.XLOOKUP($B169, '12Codebook'!I:I, '12Codebook'!J:J)),
    _xlfn.XLOOKUP($B169, '11Codebook'!I:I, '11Codebook'!J:J),
    IF(
        TRIM(_xlfn.XLOOKUP($B169, '11Codebook'!I:I, '11Codebook'!J:J)) &lt;&gt; TRIM(_xlfn.XLOOKUP($B169, '12Codebook'!I:I, '12Codebook'!J:J)),
        _xlfn.XLOOKUP($B169, '11Codebook'!I:I, '11Codebook'!J:J),
        ""
    )
)</f>
        <v/>
      </c>
      <c r="O169" t="str">
        <f>IF(
    ISNA(_xlfn.XLOOKUP($B169, '11Codebook'!I:I, '11Codebook'!J:J)),
    _xlfn.XLOOKUP($B169, '10Codebook'!I:I, '10Codebook'!J:J),
    IF(
        TRIM(_xlfn.XLOOKUP($B169, '10Codebook'!I:I, '10Codebook'!J:J)) &lt;&gt; TRIM(_xlfn.XLOOKUP($B169, '11Codebook'!I:I, '11Codebook'!J:J)),
        _xlfn.XLOOKUP($B169, '10Codebook'!I:I, '10Codebook'!J:J),
        ""
    )
)</f>
        <v/>
      </c>
      <c r="P169" t="str">
        <f>IF(
    ISNA(_xlfn.XLOOKUP($B169, '10Codebook'!I:I, '10Codebook'!J:J)),
    _xlfn.XLOOKUP($B169, '09Codebook'!I:I, '09Codebook'!J:J),
    IF(
        TRIM(_xlfn.XLOOKUP($B169, '09Codebook'!I:I, '09Codebook'!J:J)) &lt;&gt; TRIM(_xlfn.XLOOKUP($B169, '10Codebook'!I:I, '10Codebook'!J:J)),
        _xlfn.XLOOKUP($B169, '09Codebook'!I:I, '09Codebook'!J:J),
        ""
    )
)</f>
        <v/>
      </c>
    </row>
    <row r="170" spans="1:16" x14ac:dyDescent="0.2">
      <c r="A170">
        <v>2021</v>
      </c>
      <c r="B170" t="s">
        <v>611</v>
      </c>
      <c r="C170" t="str">
        <f>_xlfn.XLOOKUP(B170,'21Codebook'!I:I,'21Codebook'!J:J)</f>
        <v>Number of returns with total overpayments</v>
      </c>
      <c r="E170" t="str">
        <f>IF(_xlfn.XLOOKUP(B170, '20Codebook'!I:I,'20Codebook'!J:J)&lt;&gt;C170, _xlfn.XLOOKUP(B170, '20Codebook'!I:I,'20Codebook'!J:J),"")</f>
        <v/>
      </c>
      <c r="F170" t="str">
        <f>IF(
    ISNA(_xlfn.XLOOKUP($B170, '20Codebook'!I:I, '20Codebook'!J:J)),
    _xlfn.XLOOKUP($B170, '19Codebook'!I:I, '19Codebook'!J:J),
    IF(
        _xlfn.XLOOKUP($B170, '19Codebook'!I:I, '19Codebook'!J:J) &lt;&gt; _xlfn.XLOOKUP($B170, '20Codebook'!I:I, '20Codebook'!J:J),
        _xlfn.XLOOKUP($B170, '19Codebook'!I:I, '19Codebook'!J:J),
        ""
    )
)</f>
        <v/>
      </c>
      <c r="G170" t="str">
        <f>IF(
    ISNA(_xlfn.XLOOKUP($B170, '19Codebook'!I:I, '19Codebook'!J:J)),
    _xlfn.XLOOKUP($B170, '18Codebook'!I:I, '18Codebook'!J:J),
    IF(
        TRIM(_xlfn.XLOOKUP($B170, '18Codebook'!I:I, '18Codebook'!J:J)) &lt;&gt; TRIM(_xlfn.XLOOKUP($B170, '19Codebook'!I:I, '19Codebook'!J:J)),
        _xlfn.XLOOKUP($B170, '18Codebook'!I:I, '18Codebook'!J:J),
        ""
    )
)</f>
        <v/>
      </c>
      <c r="H170" t="str">
        <f>IF(
    ISNA(_xlfn.XLOOKUP($B170, '18Codebook'!I:I, '18Codebook'!J:J)),
    _xlfn.XLOOKUP($B170, '17Codebook'!I:I, '17Codebook'!J:J),
    IF(
        TRIM(_xlfn.XLOOKUP($B170, '17Codebook'!I:I, '17Codebook'!J:J)) &lt;&gt; TRIM(_xlfn.XLOOKUP($B170, '18Codebook'!I:I, '18Codebook'!J:J)),
        _xlfn.XLOOKUP($B170, '17Codebook'!I:I, '17Codebook'!J:J),
        ""
    )
)</f>
        <v/>
      </c>
      <c r="I170" t="e">
        <f>IF(
    ISNA(_xlfn.XLOOKUP($B170, '17Codebook'!I:I, '17Codebook'!J:J)),
    _xlfn.XLOOKUP($B170, '16Codebook'!I:I, '16Codebook'!J:J),
    IF(
        TRIM(_xlfn.XLOOKUP($B170, '16Codebook'!I:I, '16Codebook'!J:J)) &lt;&gt; TRIM(_xlfn.XLOOKUP($B170, '17Codebook'!I:I, '17Codebook'!J:J)),
        _xlfn.XLOOKUP($B170, '16Codebook'!I:I, '16Codebook'!J:J),
        ""
    )
)</f>
        <v>#N/A</v>
      </c>
      <c r="J170" t="e">
        <f>IF(
    ISNA(_xlfn.XLOOKUP($B170, '16Codebook'!I:I, '16Codebook'!J:J)),
    _xlfn.XLOOKUP($B170, '15Codebook'!I:I, '15Codebook'!J:J),
    IF(
        TRIM(_xlfn.XLOOKUP($B170, '15Codebook'!I:I, '15Codebook'!J:J)) &lt;&gt; TRIM(_xlfn.XLOOKUP($B170, '16Codebook'!I:I, '16Codebook'!J:J)),
        _xlfn.XLOOKUP($B170, '15Codebook'!I:I, '15Codebook'!J:J),
        ""
    )
)</f>
        <v>#N/A</v>
      </c>
      <c r="K170" t="e">
        <f>IF(
    ISNA(_xlfn.XLOOKUP($B170, '15Codebook'!I:I, '15Codebook'!J:J)),
    _xlfn.XLOOKUP($B170, '14Codebook'!I:I, '14Codebook'!J:J),
    IF(
        TRIM(_xlfn.XLOOKUP($B170, '14Codebook'!I:I, '14Codebook'!J:J)) &lt;&gt; TRIM(_xlfn.XLOOKUP($B170, '15Codebook'!I:I, '15Codebook'!J:J)),
        _xlfn.XLOOKUP($B170, '14Codebook'!I:I, '14Codebook'!J:J),
        ""
    )
)</f>
        <v>#N/A</v>
      </c>
      <c r="L170" t="e">
        <f>IF(
    ISNA(_xlfn.XLOOKUP($B170, '14Codebook'!I:I, '14Codebook'!J:J)),
    _xlfn.XLOOKUP($B170, '13Codebook'!I:I, '13Codebook'!J:J),
    IF(
        TRIM(_xlfn.XLOOKUP($B170, '13Codebook'!I:I, '13Codebook'!J:J)) &lt;&gt; TRIM(_xlfn.XLOOKUP($B170, '14Codebook'!I:I, '14Codebook'!J:J)),
        _xlfn.XLOOKUP($B170, '13Codebook'!I:I, '13Codebook'!J:J),
        ""
    )
)</f>
        <v>#N/A</v>
      </c>
      <c r="M170" t="e">
        <f>IF(
    ISNA(_xlfn.XLOOKUP($B170, '13Codebook'!I:I, '13Codebook'!J:J)),
    _xlfn.XLOOKUP($B170, '12Codebook'!I:I, '12Codebook'!J:J),
    IF(
        TRIM(_xlfn.XLOOKUP($B170, '12Codebook'!I:I, '12Codebook'!J:J)) &lt;&gt; TRIM(_xlfn.XLOOKUP($B170, '13Codebook'!I:I, '13Codebook'!J:J)),
        _xlfn.XLOOKUP($B170, '12Codebook'!I:I, '12Codebook'!J:J),
        ""
    )
)</f>
        <v>#N/A</v>
      </c>
      <c r="N170" t="e">
        <f>IF(
    ISNA(_xlfn.XLOOKUP($B170, '12Codebook'!I:I, '12Codebook'!J:J)),
    _xlfn.XLOOKUP($B170, '11Codebook'!I:I, '11Codebook'!J:J),
    IF(
        TRIM(_xlfn.XLOOKUP($B170, '11Codebook'!I:I, '11Codebook'!J:J)) &lt;&gt; TRIM(_xlfn.XLOOKUP($B170, '12Codebook'!I:I, '12Codebook'!J:J)),
        _xlfn.XLOOKUP($B170, '11Codebook'!I:I, '11Codebook'!J:J),
        ""
    )
)</f>
        <v>#N/A</v>
      </c>
      <c r="O170" t="e">
        <f>IF(
    ISNA(_xlfn.XLOOKUP($B170, '11Codebook'!I:I, '11Codebook'!J:J)),
    _xlfn.XLOOKUP($B170, '10Codebook'!I:I, '10Codebook'!J:J),
    IF(
        TRIM(_xlfn.XLOOKUP($B170, '10Codebook'!I:I, '10Codebook'!J:J)) &lt;&gt; TRIM(_xlfn.XLOOKUP($B170, '11Codebook'!I:I, '11Codebook'!J:J)),
        _xlfn.XLOOKUP($B170, '10Codebook'!I:I, '10Codebook'!J:J),
        ""
    )
)</f>
        <v>#N/A</v>
      </c>
      <c r="P170" t="e">
        <f>IF(
    ISNA(_xlfn.XLOOKUP($B170, '10Codebook'!I:I, '10Codebook'!J:J)),
    _xlfn.XLOOKUP($B170, '09Codebook'!I:I, '09Codebook'!J:J),
    IF(
        TRIM(_xlfn.XLOOKUP($B170, '09Codebook'!I:I, '09Codebook'!J:J)) &lt;&gt; TRIM(_xlfn.XLOOKUP($B170, '10Codebook'!I:I, '10Codebook'!J:J)),
        _xlfn.XLOOKUP($B170, '09Codebook'!I:I, '09Codebook'!J:J),
        ""
    )
)</f>
        <v>#N/A</v>
      </c>
    </row>
    <row r="171" spans="1:16" x14ac:dyDescent="0.2">
      <c r="A171">
        <v>2021</v>
      </c>
      <c r="B171" t="s">
        <v>612</v>
      </c>
      <c r="C171" t="str">
        <f>_xlfn.XLOOKUP(B171,'21Codebook'!I:I,'21Codebook'!J:J)</f>
        <v>Total overpayments amount</v>
      </c>
      <c r="E171" t="str">
        <f>IF(_xlfn.XLOOKUP(B171, '20Codebook'!I:I,'20Codebook'!J:J)&lt;&gt;C171, _xlfn.XLOOKUP(B171, '20Codebook'!I:I,'20Codebook'!J:J),"")</f>
        <v/>
      </c>
      <c r="F171" t="str">
        <f>IF(
    ISNA(_xlfn.XLOOKUP($B171, '20Codebook'!I:I, '20Codebook'!J:J)),
    _xlfn.XLOOKUP($B171, '19Codebook'!I:I, '19Codebook'!J:J),
    IF(
        _xlfn.XLOOKUP($B171, '19Codebook'!I:I, '19Codebook'!J:J) &lt;&gt; _xlfn.XLOOKUP($B171, '20Codebook'!I:I, '20Codebook'!J:J),
        _xlfn.XLOOKUP($B171, '19Codebook'!I:I, '19Codebook'!J:J),
        ""
    )
)</f>
        <v/>
      </c>
      <c r="G171" t="str">
        <f>IF(
    ISNA(_xlfn.XLOOKUP($B171, '19Codebook'!I:I, '19Codebook'!J:J)),
    _xlfn.XLOOKUP($B171, '18Codebook'!I:I, '18Codebook'!J:J),
    IF(
        TRIM(_xlfn.XLOOKUP($B171, '18Codebook'!I:I, '18Codebook'!J:J)) &lt;&gt; TRIM(_xlfn.XLOOKUP($B171, '19Codebook'!I:I, '19Codebook'!J:J)),
        _xlfn.XLOOKUP($B171, '18Codebook'!I:I, '18Codebook'!J:J),
        ""
    )
)</f>
        <v/>
      </c>
      <c r="H171" t="str">
        <f>IF(
    ISNA(_xlfn.XLOOKUP($B171, '18Codebook'!I:I, '18Codebook'!J:J)),
    _xlfn.XLOOKUP($B171, '17Codebook'!I:I, '17Codebook'!J:J),
    IF(
        TRIM(_xlfn.XLOOKUP($B171, '17Codebook'!I:I, '17Codebook'!J:J)) &lt;&gt; TRIM(_xlfn.XLOOKUP($B171, '18Codebook'!I:I, '18Codebook'!J:J)),
        _xlfn.XLOOKUP($B171, '17Codebook'!I:I, '17Codebook'!J:J),
        ""
    )
)</f>
        <v/>
      </c>
      <c r="I171" t="e">
        <f>IF(
    ISNA(_xlfn.XLOOKUP($B171, '17Codebook'!I:I, '17Codebook'!J:J)),
    _xlfn.XLOOKUP($B171, '16Codebook'!I:I, '16Codebook'!J:J),
    IF(
        TRIM(_xlfn.XLOOKUP($B171, '16Codebook'!I:I, '16Codebook'!J:J)) &lt;&gt; TRIM(_xlfn.XLOOKUP($B171, '17Codebook'!I:I, '17Codebook'!J:J)),
        _xlfn.XLOOKUP($B171, '16Codebook'!I:I, '16Codebook'!J:J),
        ""
    )
)</f>
        <v>#N/A</v>
      </c>
      <c r="J171" t="e">
        <f>IF(
    ISNA(_xlfn.XLOOKUP($B171, '16Codebook'!I:I, '16Codebook'!J:J)),
    _xlfn.XLOOKUP($B171, '15Codebook'!I:I, '15Codebook'!J:J),
    IF(
        TRIM(_xlfn.XLOOKUP($B171, '15Codebook'!I:I, '15Codebook'!J:J)) &lt;&gt; TRIM(_xlfn.XLOOKUP($B171, '16Codebook'!I:I, '16Codebook'!J:J)),
        _xlfn.XLOOKUP($B171, '15Codebook'!I:I, '15Codebook'!J:J),
        ""
    )
)</f>
        <v>#N/A</v>
      </c>
      <c r="K171" t="e">
        <f>IF(
    ISNA(_xlfn.XLOOKUP($B171, '15Codebook'!I:I, '15Codebook'!J:J)),
    _xlfn.XLOOKUP($B171, '14Codebook'!I:I, '14Codebook'!J:J),
    IF(
        TRIM(_xlfn.XLOOKUP($B171, '14Codebook'!I:I, '14Codebook'!J:J)) &lt;&gt; TRIM(_xlfn.XLOOKUP($B171, '15Codebook'!I:I, '15Codebook'!J:J)),
        _xlfn.XLOOKUP($B171, '14Codebook'!I:I, '14Codebook'!J:J),
        ""
    )
)</f>
        <v>#N/A</v>
      </c>
      <c r="L171" t="e">
        <f>IF(
    ISNA(_xlfn.XLOOKUP($B171, '14Codebook'!I:I, '14Codebook'!J:J)),
    _xlfn.XLOOKUP($B171, '13Codebook'!I:I, '13Codebook'!J:J),
    IF(
        TRIM(_xlfn.XLOOKUP($B171, '13Codebook'!I:I, '13Codebook'!J:J)) &lt;&gt; TRIM(_xlfn.XLOOKUP($B171, '14Codebook'!I:I, '14Codebook'!J:J)),
        _xlfn.XLOOKUP($B171, '13Codebook'!I:I, '13Codebook'!J:J),
        ""
    )
)</f>
        <v>#N/A</v>
      </c>
      <c r="M171" t="e">
        <f>IF(
    ISNA(_xlfn.XLOOKUP($B171, '13Codebook'!I:I, '13Codebook'!J:J)),
    _xlfn.XLOOKUP($B171, '12Codebook'!I:I, '12Codebook'!J:J),
    IF(
        TRIM(_xlfn.XLOOKUP($B171, '12Codebook'!I:I, '12Codebook'!J:J)) &lt;&gt; TRIM(_xlfn.XLOOKUP($B171, '13Codebook'!I:I, '13Codebook'!J:J)),
        _xlfn.XLOOKUP($B171, '12Codebook'!I:I, '12Codebook'!J:J),
        ""
    )
)</f>
        <v>#N/A</v>
      </c>
      <c r="N171" t="e">
        <f>IF(
    ISNA(_xlfn.XLOOKUP($B171, '12Codebook'!I:I, '12Codebook'!J:J)),
    _xlfn.XLOOKUP($B171, '11Codebook'!I:I, '11Codebook'!J:J),
    IF(
        TRIM(_xlfn.XLOOKUP($B171, '11Codebook'!I:I, '11Codebook'!J:J)) &lt;&gt; TRIM(_xlfn.XLOOKUP($B171, '12Codebook'!I:I, '12Codebook'!J:J)),
        _xlfn.XLOOKUP($B171, '11Codebook'!I:I, '11Codebook'!J:J),
        ""
    )
)</f>
        <v>#N/A</v>
      </c>
      <c r="O171" t="e">
        <f>IF(
    ISNA(_xlfn.XLOOKUP($B171, '11Codebook'!I:I, '11Codebook'!J:J)),
    _xlfn.XLOOKUP($B171, '10Codebook'!I:I, '10Codebook'!J:J),
    IF(
        TRIM(_xlfn.XLOOKUP($B171, '10Codebook'!I:I, '10Codebook'!J:J)) &lt;&gt; TRIM(_xlfn.XLOOKUP($B171, '11Codebook'!I:I, '11Codebook'!J:J)),
        _xlfn.XLOOKUP($B171, '10Codebook'!I:I, '10Codebook'!J:J),
        ""
    )
)</f>
        <v>#N/A</v>
      </c>
      <c r="P171" t="e">
        <f>IF(
    ISNA(_xlfn.XLOOKUP($B171, '10Codebook'!I:I, '10Codebook'!J:J)),
    _xlfn.XLOOKUP($B171, '09Codebook'!I:I, '09Codebook'!J:J),
    IF(
        TRIM(_xlfn.XLOOKUP($B171, '09Codebook'!I:I, '09Codebook'!J:J)) &lt;&gt; TRIM(_xlfn.XLOOKUP($B171, '10Codebook'!I:I, '10Codebook'!J:J)),
        _xlfn.XLOOKUP($B171, '09Codebook'!I:I, '09Codebook'!J:J),
        ""
    )
)</f>
        <v>#N/A</v>
      </c>
    </row>
    <row r="172" spans="1:16" x14ac:dyDescent="0.2">
      <c r="A172">
        <v>2021</v>
      </c>
      <c r="B172" t="s">
        <v>613</v>
      </c>
      <c r="C172" t="str">
        <f>_xlfn.XLOOKUP(B172,'21Codebook'!I:I,'21Codebook'!J:J)</f>
        <v>Number of returns with overpayments refunded</v>
      </c>
      <c r="E172" t="str">
        <f>IF(_xlfn.XLOOKUP(B172, '20Codebook'!I:I,'20Codebook'!J:J)&lt;&gt;C172, _xlfn.XLOOKUP(B172, '20Codebook'!I:I,'20Codebook'!J:J),"")</f>
        <v/>
      </c>
      <c r="F172" t="str">
        <f>IF(
    ISNA(_xlfn.XLOOKUP($B172, '20Codebook'!I:I, '20Codebook'!J:J)),
    _xlfn.XLOOKUP($B172, '19Codebook'!I:I, '19Codebook'!J:J),
    IF(
        _xlfn.XLOOKUP($B172, '19Codebook'!I:I, '19Codebook'!J:J) &lt;&gt; _xlfn.XLOOKUP($B172, '20Codebook'!I:I, '20Codebook'!J:J),
        _xlfn.XLOOKUP($B172, '19Codebook'!I:I, '19Codebook'!J:J),
        ""
    )
)</f>
        <v/>
      </c>
      <c r="G172" t="str">
        <f>IF(
    ISNA(_xlfn.XLOOKUP($B172, '19Codebook'!I:I, '19Codebook'!J:J)),
    _xlfn.XLOOKUP($B172, '18Codebook'!I:I, '18Codebook'!J:J),
    IF(
        TRIM(_xlfn.XLOOKUP($B172, '18Codebook'!I:I, '18Codebook'!J:J)) &lt;&gt; TRIM(_xlfn.XLOOKUP($B172, '19Codebook'!I:I, '19Codebook'!J:J)),
        _xlfn.XLOOKUP($B172, '18Codebook'!I:I, '18Codebook'!J:J),
        ""
    )
)</f>
        <v/>
      </c>
      <c r="H172" t="str">
        <f>IF(
    ISNA(_xlfn.XLOOKUP($B172, '18Codebook'!I:I, '18Codebook'!J:J)),
    _xlfn.XLOOKUP($B172, '17Codebook'!I:I, '17Codebook'!J:J),
    IF(
        TRIM(_xlfn.XLOOKUP($B172, '17Codebook'!I:I, '17Codebook'!J:J)) &lt;&gt; TRIM(_xlfn.XLOOKUP($B172, '18Codebook'!I:I, '18Codebook'!J:J)),
        _xlfn.XLOOKUP($B172, '17Codebook'!I:I, '17Codebook'!J:J),
        ""
    )
)</f>
        <v/>
      </c>
      <c r="I172" t="str">
        <f>IF(
    ISNA(_xlfn.XLOOKUP($B172, '17Codebook'!I:I, '17Codebook'!J:J)),
    _xlfn.XLOOKUP($B172, '16Codebook'!I:I, '16Codebook'!J:J),
    IF(
        TRIM(_xlfn.XLOOKUP($B172, '16Codebook'!I:I, '16Codebook'!J:J)) &lt;&gt; TRIM(_xlfn.XLOOKUP($B172, '17Codebook'!I:I, '17Codebook'!J:J)),
        _xlfn.XLOOKUP($B172, '16Codebook'!I:I, '16Codebook'!J:J),
        ""
    )
)</f>
        <v/>
      </c>
      <c r="J172" t="str">
        <f>IF(
    ISNA(_xlfn.XLOOKUP($B172, '16Codebook'!I:I, '16Codebook'!J:J)),
    _xlfn.XLOOKUP($B172, '15Codebook'!I:I, '15Codebook'!J:J),
    IF(
        TRIM(_xlfn.XLOOKUP($B172, '15Codebook'!I:I, '15Codebook'!J:J)) &lt;&gt; TRIM(_xlfn.XLOOKUP($B172, '16Codebook'!I:I, '16Codebook'!J:J)),
        _xlfn.XLOOKUP($B172, '15Codebook'!I:I, '15Codebook'!J:J),
        ""
    )
)</f>
        <v/>
      </c>
      <c r="K172" t="str">
        <f>IF(
    ISNA(_xlfn.XLOOKUP($B172, '15Codebook'!I:I, '15Codebook'!J:J)),
    _xlfn.XLOOKUP($B172, '14Codebook'!I:I, '14Codebook'!J:J),
    IF(
        TRIM(_xlfn.XLOOKUP($B172, '14Codebook'!I:I, '14Codebook'!J:J)) &lt;&gt; TRIM(_xlfn.XLOOKUP($B172, '15Codebook'!I:I, '15Codebook'!J:J)),
        _xlfn.XLOOKUP($B172, '14Codebook'!I:I, '14Codebook'!J:J),
        ""
    )
)</f>
        <v/>
      </c>
      <c r="L172" t="str">
        <f>IF(
    ISNA(_xlfn.XLOOKUP($B172, '14Codebook'!I:I, '14Codebook'!J:J)),
    _xlfn.XLOOKUP($B172, '13Codebook'!I:I, '13Codebook'!J:J),
    IF(
        TRIM(_xlfn.XLOOKUP($B172, '13Codebook'!I:I, '13Codebook'!J:J)) &lt;&gt; TRIM(_xlfn.XLOOKUP($B172, '14Codebook'!I:I, '14Codebook'!J:J)),
        _xlfn.XLOOKUP($B172, '13Codebook'!I:I, '13Codebook'!J:J),
        ""
    )
)</f>
        <v/>
      </c>
      <c r="M172" t="str">
        <f>IF(
    ISNA(_xlfn.XLOOKUP($B172, '13Codebook'!I:I, '13Codebook'!J:J)),
    _xlfn.XLOOKUP($B172, '12Codebook'!I:I, '12Codebook'!J:J),
    IF(
        TRIM(_xlfn.XLOOKUP($B172, '12Codebook'!I:I, '12Codebook'!J:J)) &lt;&gt; TRIM(_xlfn.XLOOKUP($B172, '13Codebook'!I:I, '13Codebook'!J:J)),
        _xlfn.XLOOKUP($B172, '12Codebook'!I:I, '12Codebook'!J:J),
        ""
    )
)</f>
        <v/>
      </c>
      <c r="N172" t="str">
        <f>IF(
    ISNA(_xlfn.XLOOKUP($B172, '12Codebook'!I:I, '12Codebook'!J:J)),
    _xlfn.XLOOKUP($B172, '11Codebook'!I:I, '11Codebook'!J:J),
    IF(
        TRIM(_xlfn.XLOOKUP($B172, '11Codebook'!I:I, '11Codebook'!J:J)) &lt;&gt; TRIM(_xlfn.XLOOKUP($B172, '12Codebook'!I:I, '12Codebook'!J:J)),
        _xlfn.XLOOKUP($B172, '11Codebook'!I:I, '11Codebook'!J:J),
        ""
    )
)</f>
        <v/>
      </c>
      <c r="O172" t="str">
        <f>IF(
    ISNA(_xlfn.XLOOKUP($B172, '11Codebook'!I:I, '11Codebook'!J:J)),
    _xlfn.XLOOKUP($B172, '10Codebook'!I:I, '10Codebook'!J:J),
    IF(
        TRIM(_xlfn.XLOOKUP($B172, '10Codebook'!I:I, '10Codebook'!J:J)) &lt;&gt; TRIM(_xlfn.XLOOKUP($B172, '11Codebook'!I:I, '11Codebook'!J:J)),
        _xlfn.XLOOKUP($B172, '10Codebook'!I:I, '10Codebook'!J:J),
        ""
    )
)</f>
        <v/>
      </c>
      <c r="P172" t="str">
        <f>IF(
    ISNA(_xlfn.XLOOKUP($B172, '10Codebook'!I:I, '10Codebook'!J:J)),
    _xlfn.XLOOKUP($B172, '09Codebook'!I:I, '09Codebook'!J:J),
    IF(
        TRIM(_xlfn.XLOOKUP($B172, '09Codebook'!I:I, '09Codebook'!J:J)) &lt;&gt; TRIM(_xlfn.XLOOKUP($B172, '10Codebook'!I:I, '10Codebook'!J:J)),
        _xlfn.XLOOKUP($B172, '09Codebook'!I:I, '09Codebook'!J:J),
        ""
    )
)</f>
        <v/>
      </c>
    </row>
    <row r="173" spans="1:16" ht="17" thickBot="1" x14ac:dyDescent="0.25">
      <c r="A173">
        <v>2021</v>
      </c>
      <c r="B173" t="s">
        <v>614</v>
      </c>
      <c r="C173" t="str">
        <f>_xlfn.XLOOKUP(B173,'21Codebook'!I:I,'21Codebook'!J:J)</f>
        <v xml:space="preserve">Overpayments refunded amount </v>
      </c>
      <c r="E173" t="str">
        <f>IF(_xlfn.XLOOKUP(B173, '20Codebook'!I:I,'20Codebook'!J:J)&lt;&gt;C173, _xlfn.XLOOKUP(B173, '20Codebook'!I:I,'20Codebook'!J:J),"")</f>
        <v/>
      </c>
      <c r="F173" t="str">
        <f>IF(
    ISNA(_xlfn.XLOOKUP($B173, '20Codebook'!I:I, '20Codebook'!J:J)),
    _xlfn.XLOOKUP($B173, '19Codebook'!I:I, '19Codebook'!J:J),
    IF(
        _xlfn.XLOOKUP($B173, '19Codebook'!I:I, '19Codebook'!J:J) &lt;&gt; _xlfn.XLOOKUP($B173, '20Codebook'!I:I, '20Codebook'!J:J),
        _xlfn.XLOOKUP($B173, '19Codebook'!I:I, '19Codebook'!J:J),
        ""
    )
)</f>
        <v/>
      </c>
      <c r="G173" t="str">
        <f>IF(
    ISNA(_xlfn.XLOOKUP($B173, '19Codebook'!I:I, '19Codebook'!J:J)),
    _xlfn.XLOOKUP($B173, '18Codebook'!I:I, '18Codebook'!J:J),
    IF(
        TRIM(_xlfn.XLOOKUP($B173, '18Codebook'!I:I, '18Codebook'!J:J)) &lt;&gt; TRIM(_xlfn.XLOOKUP($B173, '19Codebook'!I:I, '19Codebook'!J:J)),
        _xlfn.XLOOKUP($B173, '18Codebook'!I:I, '18Codebook'!J:J),
        ""
    )
)</f>
        <v/>
      </c>
      <c r="H173" t="str">
        <f>IF(
    ISNA(_xlfn.XLOOKUP($B173, '18Codebook'!I:I, '18Codebook'!J:J)),
    _xlfn.XLOOKUP($B173, '17Codebook'!I:I, '17Codebook'!J:J),
    IF(
        TRIM(_xlfn.XLOOKUP($B173, '17Codebook'!I:I, '17Codebook'!J:J)) &lt;&gt; TRIM(_xlfn.XLOOKUP($B173, '18Codebook'!I:I, '18Codebook'!J:J)),
        _xlfn.XLOOKUP($B173, '17Codebook'!I:I, '17Codebook'!J:J),
        ""
    )
)</f>
        <v/>
      </c>
      <c r="I173" t="str">
        <f>IF(
    ISNA(_xlfn.XLOOKUP($B173, '17Codebook'!I:I, '17Codebook'!J:J)),
    _xlfn.XLOOKUP($B173, '16Codebook'!I:I, '16Codebook'!J:J),
    IF(
        TRIM(_xlfn.XLOOKUP($B173, '16Codebook'!I:I, '16Codebook'!J:J)) &lt;&gt; TRIM(_xlfn.XLOOKUP($B173, '17Codebook'!I:I, '17Codebook'!J:J)),
        _xlfn.XLOOKUP($B173, '16Codebook'!I:I, '16Codebook'!J:J),
        ""
    )
)</f>
        <v/>
      </c>
      <c r="J173" t="str">
        <f>IF(
    ISNA(_xlfn.XLOOKUP($B173, '16Codebook'!I:I, '16Codebook'!J:J)),
    _xlfn.XLOOKUP($B173, '15Codebook'!I:I, '15Codebook'!J:J),
    IF(
        TRIM(_xlfn.XLOOKUP($B173, '15Codebook'!I:I, '15Codebook'!J:J)) &lt;&gt; TRIM(_xlfn.XLOOKUP($B173, '16Codebook'!I:I, '16Codebook'!J:J)),
        _xlfn.XLOOKUP($B173, '15Codebook'!I:I, '15Codebook'!J:J),
        ""
    )
)</f>
        <v/>
      </c>
      <c r="K173" t="str">
        <f>IF(
    ISNA(_xlfn.XLOOKUP($B173, '15Codebook'!I:I, '15Codebook'!J:J)),
    _xlfn.XLOOKUP($B173, '14Codebook'!I:I, '14Codebook'!J:J),
    IF(
        TRIM(_xlfn.XLOOKUP($B173, '14Codebook'!I:I, '14Codebook'!J:J)) &lt;&gt; TRIM(_xlfn.XLOOKUP($B173, '15Codebook'!I:I, '15Codebook'!J:J)),
        _xlfn.XLOOKUP($B173, '14Codebook'!I:I, '14Codebook'!J:J),
        ""
    )
)</f>
        <v/>
      </c>
      <c r="L173" t="str">
        <f>IF(
    ISNA(_xlfn.XLOOKUP($B173, '14Codebook'!I:I, '14Codebook'!J:J)),
    _xlfn.XLOOKUP($B173, '13Codebook'!I:I, '13Codebook'!J:J),
    IF(
        TRIM(_xlfn.XLOOKUP($B173, '13Codebook'!I:I, '13Codebook'!J:J)) &lt;&gt; TRIM(_xlfn.XLOOKUP($B173, '14Codebook'!I:I, '14Codebook'!J:J)),
        _xlfn.XLOOKUP($B173, '13Codebook'!I:I, '13Codebook'!J:J),
        ""
    )
)</f>
        <v/>
      </c>
      <c r="M173" t="str">
        <f>IF(
    ISNA(_xlfn.XLOOKUP($B173, '13Codebook'!I:I, '13Codebook'!J:J)),
    _xlfn.XLOOKUP($B173, '12Codebook'!I:I, '12Codebook'!J:J),
    IF(
        TRIM(_xlfn.XLOOKUP($B173, '12Codebook'!I:I, '12Codebook'!J:J)) &lt;&gt; TRIM(_xlfn.XLOOKUP($B173, '13Codebook'!I:I, '13Codebook'!J:J)),
        _xlfn.XLOOKUP($B173, '12Codebook'!I:I, '12Codebook'!J:J),
        ""
    )
)</f>
        <v/>
      </c>
      <c r="N173" t="str">
        <f>IF(
    ISNA(_xlfn.XLOOKUP($B173, '12Codebook'!I:I, '12Codebook'!J:J)),
    _xlfn.XLOOKUP($B173, '11Codebook'!I:I, '11Codebook'!J:J),
    IF(
        TRIM(_xlfn.XLOOKUP($B173, '11Codebook'!I:I, '11Codebook'!J:J)) &lt;&gt; TRIM(_xlfn.XLOOKUP($B173, '12Codebook'!I:I, '12Codebook'!J:J)),
        _xlfn.XLOOKUP($B173, '11Codebook'!I:I, '11Codebook'!J:J),
        ""
    )
)</f>
        <v/>
      </c>
      <c r="O173" t="str">
        <f>IF(
    ISNA(_xlfn.XLOOKUP($B173, '11Codebook'!I:I, '11Codebook'!J:J)),
    _xlfn.XLOOKUP($B173, '10Codebook'!I:I, '10Codebook'!J:J),
    IF(
        TRIM(_xlfn.XLOOKUP($B173, '10Codebook'!I:I, '10Codebook'!J:J)) &lt;&gt; TRIM(_xlfn.XLOOKUP($B173, '11Codebook'!I:I, '11Codebook'!J:J)),
        _xlfn.XLOOKUP($B173, '10Codebook'!I:I, '10Codebook'!J:J),
        ""
    )
)</f>
        <v/>
      </c>
      <c r="P173" t="str">
        <f>IF(
    ISNA(_xlfn.XLOOKUP($B173, '10Codebook'!I:I, '10Codebook'!J:J)),
    _xlfn.XLOOKUP($B173, '09Codebook'!I:I, '09Codebook'!J:J),
    IF(
        TRIM(_xlfn.XLOOKUP($B173, '09Codebook'!I:I, '09Codebook'!J:J)) &lt;&gt; TRIM(_xlfn.XLOOKUP($B173, '10Codebook'!I:I, '10Codebook'!J:J)),
        _xlfn.XLOOKUP($B173, '09Codebook'!I:I, '09Codebook'!J:J),
        ""
    )
)</f>
        <v/>
      </c>
    </row>
    <row r="174" spans="1:16" s="38" customFormat="1" ht="35" thickTop="1" x14ac:dyDescent="0.2">
      <c r="A174" s="38">
        <v>2020</v>
      </c>
      <c r="B174" s="38" t="s">
        <v>448</v>
      </c>
      <c r="C174" s="38" t="e">
        <f>_xlfn.XLOOKUP(B174,'21Codebook'!I:I,'21Codebook'!J:J)</f>
        <v>#N/A</v>
      </c>
      <c r="E174" s="38" t="str">
        <f>'20Codebook'!J156</f>
        <v>Number of returns with economic impact payment second round</v>
      </c>
      <c r="F174" s="38" t="e">
        <f>IF(
    ISNA(_xlfn.XLOOKUP($B174, '20Codebook'!I:I, '20Codebook'!J:J)),
    _xlfn.XLOOKUP($B174, '19Codebook'!I:I, '19Codebook'!J:J),
    IF(
        _xlfn.XLOOKUP($B174, '19Codebook'!I:I, '19Codebook'!J:J) &lt;&gt; _xlfn.XLOOKUP($B174, '20Codebook'!I:I, '20Codebook'!J:J),
        _xlfn.XLOOKUP($B174, '19Codebook'!I:I, '19Codebook'!J:J),
        ""
    )
)</f>
        <v>#N/A</v>
      </c>
      <c r="G174" s="38" t="e">
        <f>IF(
    ISNA(_xlfn.XLOOKUP($B174, '19Codebook'!I:I, '19Codebook'!J:J)),
    _xlfn.XLOOKUP($B174, '18Codebook'!I:I, '18Codebook'!J:J),
    IF(
        TRIM(_xlfn.XLOOKUP($B174, '18Codebook'!I:I, '18Codebook'!J:J)) &lt;&gt; TRIM(_xlfn.XLOOKUP($B174, '19Codebook'!I:I, '19Codebook'!J:J)),
        _xlfn.XLOOKUP($B174, '18Codebook'!I:I, '18Codebook'!J:J),
        ""
    )
)</f>
        <v>#N/A</v>
      </c>
      <c r="H174" s="38" t="e">
        <f>IF(
    ISNA(_xlfn.XLOOKUP($B174, '18Codebook'!I:I, '18Codebook'!J:J)),
    _xlfn.XLOOKUP($B174, '17Codebook'!I:I, '17Codebook'!J:J),
    IF(
        TRIM(_xlfn.XLOOKUP($B174, '17Codebook'!I:I, '17Codebook'!J:J)) &lt;&gt; TRIM(_xlfn.XLOOKUP($B174, '18Codebook'!I:I, '18Codebook'!J:J)),
        _xlfn.XLOOKUP($B174, '17Codebook'!I:I, '17Codebook'!J:J),
        ""
    )
)</f>
        <v>#N/A</v>
      </c>
      <c r="I174" s="38" t="e">
        <f>IF(
    ISNA(_xlfn.XLOOKUP($B174, '17Codebook'!I:I, '17Codebook'!J:J)),
    _xlfn.XLOOKUP($B174, '16Codebook'!I:I, '16Codebook'!J:J),
    IF(
        TRIM(_xlfn.XLOOKUP($B174, '16Codebook'!I:I, '16Codebook'!J:J)) &lt;&gt; TRIM(_xlfn.XLOOKUP($B174, '17Codebook'!I:I, '17Codebook'!J:J)),
        _xlfn.XLOOKUP($B174, '16Codebook'!I:I, '16Codebook'!J:J),
        ""
    )
)</f>
        <v>#N/A</v>
      </c>
      <c r="J174" s="38" t="e">
        <f>IF(
    ISNA(_xlfn.XLOOKUP($B174, '16Codebook'!I:I, '16Codebook'!J:J)),
    _xlfn.XLOOKUP($B174, '15Codebook'!I:I, '15Codebook'!J:J),
    IF(
        TRIM(_xlfn.XLOOKUP($B174, '15Codebook'!I:I, '15Codebook'!J:J)) &lt;&gt; TRIM(_xlfn.XLOOKUP($B174, '16Codebook'!I:I, '16Codebook'!J:J)),
        _xlfn.XLOOKUP($B174, '15Codebook'!I:I, '15Codebook'!J:J),
        ""
    )
)</f>
        <v>#N/A</v>
      </c>
      <c r="K174" s="38" t="e">
        <f>IF(
    ISNA(_xlfn.XLOOKUP($B174, '15Codebook'!I:I, '15Codebook'!J:J)),
    _xlfn.XLOOKUP($B174, '14Codebook'!I:I, '14Codebook'!J:J),
    IF(
        TRIM(_xlfn.XLOOKUP($B174, '14Codebook'!I:I, '14Codebook'!J:J)) &lt;&gt; TRIM(_xlfn.XLOOKUP($B174, '15Codebook'!I:I, '15Codebook'!J:J)),
        _xlfn.XLOOKUP($B174, '14Codebook'!I:I, '14Codebook'!J:J),
        ""
    )
)</f>
        <v>#N/A</v>
      </c>
      <c r="L174" s="38" t="e">
        <f>IF(
    ISNA(_xlfn.XLOOKUP($B174, '14Codebook'!I:I, '14Codebook'!J:J)),
    _xlfn.XLOOKUP($B174, '13Codebook'!I:I, '13Codebook'!J:J),
    IF(
        TRIM(_xlfn.XLOOKUP($B174, '13Codebook'!I:I, '13Codebook'!J:J)) &lt;&gt; TRIM(_xlfn.XLOOKUP($B174, '14Codebook'!I:I, '14Codebook'!J:J)),
        _xlfn.XLOOKUP($B174, '13Codebook'!I:I, '13Codebook'!J:J),
        ""
    )
)</f>
        <v>#N/A</v>
      </c>
      <c r="M174" s="38" t="e">
        <f>IF(
    ISNA(_xlfn.XLOOKUP($B174, '13Codebook'!I:I, '13Codebook'!J:J)),
    _xlfn.XLOOKUP($B174, '12Codebook'!I:I, '12Codebook'!J:J),
    IF(
        TRIM(_xlfn.XLOOKUP($B174, '12Codebook'!I:I, '12Codebook'!J:J)) &lt;&gt; TRIM(_xlfn.XLOOKUP($B174, '13Codebook'!I:I, '13Codebook'!J:J)),
        _xlfn.XLOOKUP($B174, '12Codebook'!I:I, '12Codebook'!J:J),
        ""
    )
)</f>
        <v>#N/A</v>
      </c>
      <c r="N174" s="38" t="e">
        <f>IF(
    ISNA(_xlfn.XLOOKUP($B174, '12Codebook'!I:I, '12Codebook'!J:J)),
    _xlfn.XLOOKUP($B174, '11Codebook'!I:I, '11Codebook'!J:J),
    IF(
        TRIM(_xlfn.XLOOKUP($B174, '11Codebook'!I:I, '11Codebook'!J:J)) &lt;&gt; TRIM(_xlfn.XLOOKUP($B174, '12Codebook'!I:I, '12Codebook'!J:J)),
        _xlfn.XLOOKUP($B174, '11Codebook'!I:I, '11Codebook'!J:J),
        ""
    )
)</f>
        <v>#N/A</v>
      </c>
      <c r="O174" s="38" t="e">
        <f>IF(
    ISNA(_xlfn.XLOOKUP($B174, '11Codebook'!I:I, '11Codebook'!J:J)),
    _xlfn.XLOOKUP($B174, '10Codebook'!I:I, '10Codebook'!J:J),
    IF(
        TRIM(_xlfn.XLOOKUP($B174, '10Codebook'!I:I, '10Codebook'!J:J)) &lt;&gt; TRIM(_xlfn.XLOOKUP($B174, '11Codebook'!I:I, '11Codebook'!J:J)),
        _xlfn.XLOOKUP($B174, '10Codebook'!I:I, '10Codebook'!J:J),
        ""
    )
)</f>
        <v>#N/A</v>
      </c>
      <c r="P174" s="38" t="e">
        <f>IF(
    ISNA(_xlfn.XLOOKUP($B174, '10Codebook'!I:I, '10Codebook'!J:J)),
    _xlfn.XLOOKUP($B174, '09Codebook'!I:I, '09Codebook'!J:J),
    IF(
        TRIM(_xlfn.XLOOKUP($B174, '09Codebook'!I:I, '09Codebook'!J:J)) &lt;&gt; TRIM(_xlfn.XLOOKUP($B174, '10Codebook'!I:I, '10Codebook'!J:J)),
        _xlfn.XLOOKUP($B174, '09Codebook'!I:I, '09Codebook'!J:J),
        ""
    )
)</f>
        <v>#N/A</v>
      </c>
    </row>
    <row r="175" spans="1:16" s="15" customFormat="1" ht="34" x14ac:dyDescent="0.2">
      <c r="A175" s="15">
        <v>2020</v>
      </c>
      <c r="B175" s="15" t="s">
        <v>449</v>
      </c>
      <c r="C175" s="15" t="e">
        <f>_xlfn.XLOOKUP(B175,'21Codebook'!I:I,'21Codebook'!J:J)</f>
        <v>#N/A</v>
      </c>
      <c r="E175" s="15" t="str">
        <f>'20Codebook'!J157</f>
        <v>Economic impact payment second round amount [17,</v>
      </c>
      <c r="F175" s="15"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s="15" t="e">
        <f>IF(
    ISNA(_xlfn.XLOOKUP($B175, '18Codebook'!I:I, '18Codebook'!J:J)),
    _xlfn.XLOOKUP($B175, '17Codebook'!I:I, '17Codebook'!J:J),
    IF(
        TRIM(_xlfn.XLOOKUP($B175, '17Codebook'!I:I, '17Codebook'!J:J)) &lt;&gt; TRIM(_xlfn.XLOOKUP($B175, '18Codebook'!I:I, '18Codebook'!J:J)),
        _xlfn.XLOOKUP($B175, '17Codebook'!I:I, '17Codebook'!J:J),
        ""
    )
)</f>
        <v>#N/A</v>
      </c>
      <c r="I175" s="15" t="e">
        <f>IF(
    ISNA(_xlfn.XLOOKUP($B175, '17Codebook'!I:I, '17Codebook'!J:J)),
    _xlfn.XLOOKUP($B175, '16Codebook'!I:I, '16Codebook'!J:J),
    IF(
        TRIM(_xlfn.XLOOKUP($B175, '16Codebook'!I:I, '16Codebook'!J:J)) &lt;&gt; TRIM(_xlfn.XLOOKUP($B175, '17Codebook'!I:I, '17Codebook'!J:J)),
        _xlfn.XLOOKUP($B175, '16Codebook'!I:I, '16Codebook'!J:J),
        ""
    )
)</f>
        <v>#N/A</v>
      </c>
      <c r="J175" s="15" t="e">
        <f>IF(
    ISNA(_xlfn.XLOOKUP($B175, '16Codebook'!I:I, '16Codebook'!J:J)),
    _xlfn.XLOOKUP($B175, '15Codebook'!I:I, '15Codebook'!J:J),
    IF(
        TRIM(_xlfn.XLOOKUP($B175, '15Codebook'!I:I, '15Codebook'!J:J)) &lt;&gt; TRIM(_xlfn.XLOOKUP($B175, '16Codebook'!I:I, '16Codebook'!J:J)),
        _xlfn.XLOOKUP($B175, '15Codebook'!I:I, '15Codebook'!J:J),
        ""
    )
)</f>
        <v>#N/A</v>
      </c>
      <c r="K175" s="15" t="e">
        <f>IF(
    ISNA(_xlfn.XLOOKUP($B175, '15Codebook'!I:I, '15Codebook'!J:J)),
    _xlfn.XLOOKUP($B175, '14Codebook'!I:I, '14Codebook'!J:J),
    IF(
        TRIM(_xlfn.XLOOKUP($B175, '14Codebook'!I:I, '14Codebook'!J:J)) &lt;&gt; TRIM(_xlfn.XLOOKUP($B175, '15Codebook'!I:I, '15Codebook'!J:J)),
        _xlfn.XLOOKUP($B175, '14Codebook'!I:I, '14Codebook'!J:J),
        ""
    )
)</f>
        <v>#N/A</v>
      </c>
      <c r="L175" s="15" t="e">
        <f>IF(
    ISNA(_xlfn.XLOOKUP($B175, '14Codebook'!I:I, '14Codebook'!J:J)),
    _xlfn.XLOOKUP($B175, '13Codebook'!I:I, '13Codebook'!J:J),
    IF(
        TRIM(_xlfn.XLOOKUP($B175, '13Codebook'!I:I, '13Codebook'!J:J)) &lt;&gt; TRIM(_xlfn.XLOOKUP($B175, '14Codebook'!I:I, '14Codebook'!J:J)),
        _xlfn.XLOOKUP($B175, '13Codebook'!I:I, '13Codebook'!J:J),
        ""
    )
)</f>
        <v>#N/A</v>
      </c>
      <c r="M175" s="15" t="e">
        <f>IF(
    ISNA(_xlfn.XLOOKUP($B175, '13Codebook'!I:I, '13Codebook'!J:J)),
    _xlfn.XLOOKUP($B175, '12Codebook'!I:I, '12Codebook'!J:J),
    IF(
        TRIM(_xlfn.XLOOKUP($B175, '12Codebook'!I:I, '12Codebook'!J:J)) &lt;&gt; TRIM(_xlfn.XLOOKUP($B175, '13Codebook'!I:I, '13Codebook'!J:J)),
        _xlfn.XLOOKUP($B175, '12Codebook'!I:I, '12Codebook'!J:J),
        ""
    )
)</f>
        <v>#N/A</v>
      </c>
      <c r="N175" s="15" t="e">
        <f>IF(
    ISNA(_xlfn.XLOOKUP($B175, '12Codebook'!I:I, '12Codebook'!J:J)),
    _xlfn.XLOOKUP($B175, '11Codebook'!I:I, '11Codebook'!J:J),
    IF(
        TRIM(_xlfn.XLOOKUP($B175, '11Codebook'!I:I, '11Codebook'!J:J)) &lt;&gt; TRIM(_xlfn.XLOOKUP($B175, '12Codebook'!I:I, '12Codebook'!J:J)),
        _xlfn.XLOOKUP($B175, '11Codebook'!I:I, '11Codebook'!J:J),
        ""
    )
)</f>
        <v>#N/A</v>
      </c>
      <c r="O175" s="15" t="e">
        <f>IF(
    ISNA(_xlfn.XLOOKUP($B175, '11Codebook'!I:I, '11Codebook'!J:J)),
    _xlfn.XLOOKUP($B175, '10Codebook'!I:I, '10Codebook'!J:J),
    IF(
        TRIM(_xlfn.XLOOKUP($B175, '10Codebook'!I:I, '10Codebook'!J:J)) &lt;&gt; TRIM(_xlfn.XLOOKUP($B175, '11Codebook'!I:I, '11Codebook'!J:J)),
        _xlfn.XLOOKUP($B175, '10Codebook'!I:I, '10Codebook'!J:J),
        ""
    )
)</f>
        <v>#N/A</v>
      </c>
      <c r="P175" s="15" t="e">
        <f>IF(
    ISNA(_xlfn.XLOOKUP($B175, '10Codebook'!I:I, '10Codebook'!J:J)),
    _xlfn.XLOOKUP($B175, '09Codebook'!I:I, '09Codebook'!J:J),
    IF(
        TRIM(_xlfn.XLOOKUP($B175, '09Codebook'!I:I, '09Codebook'!J:J)) &lt;&gt; TRIM(_xlfn.XLOOKUP($B175, '10Codebook'!I:I, '10Codebook'!J:J)),
        _xlfn.XLOOKUP($B175, '09Codebook'!I:I, '09Codebook'!J:J),
        ""
    )
)</f>
        <v>#N/A</v>
      </c>
    </row>
    <row r="176" spans="1:16" s="15" customFormat="1" ht="51" x14ac:dyDescent="0.2">
      <c r="A176" s="15">
        <v>2018</v>
      </c>
      <c r="B176" s="15" t="s">
        <v>687</v>
      </c>
      <c r="C176" s="15" t="e">
        <f>_xlfn.XLOOKUP(B176,'21Codebook'!I:I,'21Codebook'!J:J)</f>
        <v>#N/A</v>
      </c>
      <c r="E176" s="15" t="e">
        <f>IF(
    ISNA(_xlfn.XLOOKUP($B176, '21Codebook'!#REF!, '21Codebook'!I:I)),
    _xlfn.XLOOKUP($B176, '20Codebook'!I:I, '20Codebook'!J:J),
    IF(
        _xlfn.XLOOKUP($B176, '20Codebook'!I:I, '20Codebook'!J:J) &lt;&gt; _xlfn.XLOOKUP($B176, '21Codebook'!#REF!, '21Codebook'!I:I),
        _xlfn.XLOOKUP($B176, '20Codebook'!I:I, '20Codebook'!J:J),
        ""
    )
)</f>
        <v>#N/A</v>
      </c>
      <c r="F176" s="15"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s="15" t="str">
        <f>IF(
    ISNA(_xlfn.XLOOKUP($B176, '18Codebook'!I:I, '18Codebook'!J:J)),
    _xlfn.XLOOKUP($B176, '17Codebook'!I:I, '17Codebook'!J:J),
    IF(
        TRIM(_xlfn.XLOOKUP($B176, '17Codebook'!I:I, '17Codebook'!J:J)) &lt;&gt; TRIM(_xlfn.XLOOKUP($B176, '18Codebook'!I:I, '18Codebook'!J:J)),
        _xlfn.XLOOKUP($B176, '17Codebook'!I:I, '17Codebook'!J:J),
        ""
    )
)</f>
        <v/>
      </c>
      <c r="I176" s="15" t="str">
        <f>IF(
    ISNA(_xlfn.XLOOKUP($B176, '17Codebook'!I:I, '17Codebook'!J:J)),
    _xlfn.XLOOKUP($B176, '16Codebook'!I:I, '16Codebook'!J:J),
    IF(
        TRIM(_xlfn.XLOOKUP($B176, '16Codebook'!I:I, '16Codebook'!J:J)) &lt;&gt; TRIM(_xlfn.XLOOKUP($B176, '17Codebook'!I:I, '17Codebook'!J:J)),
        _xlfn.XLOOKUP($B176, '16Codebook'!I:I, '16Codebook'!J:J),
        ""
    )
)</f>
        <v/>
      </c>
      <c r="J176" s="15" t="str">
        <f>IF(
    ISNA(_xlfn.XLOOKUP($B176, '16Codebook'!I:I, '16Codebook'!J:J)),
    _xlfn.XLOOKUP($B176, '15Codebook'!I:I, '15Codebook'!J:J),
    IF(
        TRIM(_xlfn.XLOOKUP($B176, '15Codebook'!I:I, '15Codebook'!J:J)) &lt;&gt; TRIM(_xlfn.XLOOKUP($B176, '16Codebook'!I:I, '16Codebook'!J:J)),
        _xlfn.XLOOKUP($B176, '15Codebook'!I:I, '15Codebook'!J:J),
        ""
    )
)</f>
        <v/>
      </c>
      <c r="K176" s="15" t="str">
        <f>IF(
    ISNA(_xlfn.XLOOKUP($B176, '15Codebook'!I:I, '15Codebook'!J:J)),
    _xlfn.XLOOKUP($B176, '14Codebook'!I:I, '14Codebook'!J:J),
    IF(
        TRIM(_xlfn.XLOOKUP($B176, '14Codebook'!I:I, '14Codebook'!J:J)) &lt;&gt; TRIM(_xlfn.XLOOKUP($B176, '15Codebook'!I:I, '15Codebook'!J:J)),
        _xlfn.XLOOKUP($B176, '14Codebook'!I:I, '14Codebook'!J:J),
        ""
    )
)</f>
        <v/>
      </c>
      <c r="L176" s="15" t="e">
        <f>IF(
    ISNA(_xlfn.XLOOKUP($B176, '14Codebook'!I:I, '14Codebook'!J:J)),
    _xlfn.XLOOKUP($B176, '13Codebook'!I:I, '13Codebook'!J:J),
    IF(
        TRIM(_xlfn.XLOOKUP($B176, '13Codebook'!I:I, '13Codebook'!J:J)) &lt;&gt; TRIM(_xlfn.XLOOKUP($B176, '14Codebook'!I:I, '14Codebook'!J:J)),
        _xlfn.XLOOKUP($B176, '13Codebook'!I:I, '13Codebook'!J:J),
        ""
    )
)</f>
        <v>#N/A</v>
      </c>
      <c r="M176" s="15" t="e">
        <f>IF(
    ISNA(_xlfn.XLOOKUP($B176, '13Codebook'!I:I, '13Codebook'!J:J)),
    _xlfn.XLOOKUP($B176, '12Codebook'!I:I, '12Codebook'!J:J),
    IF(
        TRIM(_xlfn.XLOOKUP($B176, '12Codebook'!I:I, '12Codebook'!J:J)) &lt;&gt; TRIM(_xlfn.XLOOKUP($B176, '13Codebook'!I:I, '13Codebook'!J:J)),
        _xlfn.XLOOKUP($B176, '12Codebook'!I:I, '12Codebook'!J:J),
        ""
    )
)</f>
        <v>#N/A</v>
      </c>
      <c r="N176" s="15" t="e">
        <f>IF(
    ISNA(_xlfn.XLOOKUP($B176, '12Codebook'!I:I, '12Codebook'!J:J)),
    _xlfn.XLOOKUP($B176, '11Codebook'!I:I, '11Codebook'!J:J),
    IF(
        TRIM(_xlfn.XLOOKUP($B176, '11Codebook'!I:I, '11Codebook'!J:J)) &lt;&gt; TRIM(_xlfn.XLOOKUP($B176, '12Codebook'!I:I, '12Codebook'!J:J)),
        _xlfn.XLOOKUP($B176, '11Codebook'!I:I, '11Codebook'!J:J),
        ""
    )
)</f>
        <v>#N/A</v>
      </c>
      <c r="O176" s="15" t="e">
        <f>IF(
    ISNA(_xlfn.XLOOKUP($B176, '11Codebook'!I:I, '11Codebook'!J:J)),
    _xlfn.XLOOKUP($B176, '10Codebook'!I:I, '10Codebook'!J:J),
    IF(
        TRIM(_xlfn.XLOOKUP($B176, '10Codebook'!I:I, '10Codebook'!J:J)) &lt;&gt; TRIM(_xlfn.XLOOKUP($B176, '11Codebook'!I:I, '11Codebook'!J:J)),
        _xlfn.XLOOKUP($B176, '10Codebook'!I:I, '10Codebook'!J:J),
        ""
    )
)</f>
        <v>#N/A</v>
      </c>
      <c r="P176" s="15" t="e">
        <f>IF(
    ISNA(_xlfn.XLOOKUP($B176, '10Codebook'!I:I, '10Codebook'!J:J)),
    _xlfn.XLOOKUP($B176, '09Codebook'!I:I, '09Codebook'!J:J),
    IF(
        TRIM(_xlfn.XLOOKUP($B176, '09Codebook'!I:I, '09Codebook'!J:J)) &lt;&gt; TRIM(_xlfn.XLOOKUP($B176, '10Codebook'!I:I, '10Codebook'!J:J)),
        _xlfn.XLOOKUP($B176, '09Codebook'!I:I, '09Codebook'!J:J),
        ""
    )
)</f>
        <v>#N/A</v>
      </c>
    </row>
    <row r="177" spans="1:16" s="15" customFormat="1" ht="51" x14ac:dyDescent="0.2">
      <c r="A177" s="15">
        <v>2018</v>
      </c>
      <c r="B177" s="15" t="s">
        <v>688</v>
      </c>
      <c r="C177" s="15" t="e">
        <f>_xlfn.XLOOKUP(B177,'21Codebook'!I:I,'21Codebook'!J:J)</f>
        <v>#N/A</v>
      </c>
      <c r="E177" s="15" t="e">
        <f>IF(
    ISNA(_xlfn.XLOOKUP($B177, '21Codebook'!#REF!, '21Codebook'!I:I)),
    _xlfn.XLOOKUP($B177, '20Codebook'!I:I, '20Codebook'!J:J),
    IF(
        _xlfn.XLOOKUP($B177, '20Codebook'!I:I, '20Codebook'!J:J) &lt;&gt; _xlfn.XLOOKUP($B177, '21Codebook'!#REF!, '21Codebook'!I:I),
        _xlfn.XLOOKUP($B177, '20Codebook'!I:I, '20Codebook'!J:J),
        ""
    )
)</f>
        <v>#N/A</v>
      </c>
      <c r="F177" s="15"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s="15" t="str">
        <f>IF(
    ISNA(_xlfn.XLOOKUP($B177, '18Codebook'!I:I, '18Codebook'!J:J)),
    _xlfn.XLOOKUP($B177, '17Codebook'!I:I, '17Codebook'!J:J),
    IF(
        TRIM(_xlfn.XLOOKUP($B177, '17Codebook'!I:I, '17Codebook'!J:J)) &lt;&gt; TRIM(_xlfn.XLOOKUP($B177, '18Codebook'!I:I, '18Codebook'!J:J)),
        _xlfn.XLOOKUP($B177, '17Codebook'!I:I, '17Codebook'!J:J),
        ""
    )
)</f>
        <v/>
      </c>
      <c r="I177" s="15" t="str">
        <f>IF(
    ISNA(_xlfn.XLOOKUP($B177, '17Codebook'!I:I, '17Codebook'!J:J)),
    _xlfn.XLOOKUP($B177, '16Codebook'!I:I, '16Codebook'!J:J),
    IF(
        TRIM(_xlfn.XLOOKUP($B177, '16Codebook'!I:I, '16Codebook'!J:J)) &lt;&gt; TRIM(_xlfn.XLOOKUP($B177, '17Codebook'!I:I, '17Codebook'!J:J)),
        _xlfn.XLOOKUP($B177, '16Codebook'!I:I, '16Codebook'!J:J),
        ""
    )
)</f>
        <v/>
      </c>
      <c r="J177" s="15" t="str">
        <f>IF(
    ISNA(_xlfn.XLOOKUP($B177, '16Codebook'!I:I, '16Codebook'!J:J)),
    _xlfn.XLOOKUP($B177, '15Codebook'!I:I, '15Codebook'!J:J),
    IF(
        TRIM(_xlfn.XLOOKUP($B177, '15Codebook'!I:I, '15Codebook'!J:J)) &lt;&gt; TRIM(_xlfn.XLOOKUP($B177, '16Codebook'!I:I, '16Codebook'!J:J)),
        _xlfn.XLOOKUP($B177, '15Codebook'!I:I, '15Codebook'!J:J),
        ""
    )
)</f>
        <v/>
      </c>
      <c r="K177" s="15" t="str">
        <f>IF(
    ISNA(_xlfn.XLOOKUP($B177, '15Codebook'!I:I, '15Codebook'!J:J)),
    _xlfn.XLOOKUP($B177, '14Codebook'!I:I, '14Codebook'!J:J),
    IF(
        TRIM(_xlfn.XLOOKUP($B177, '14Codebook'!I:I, '14Codebook'!J:J)) &lt;&gt; TRIM(_xlfn.XLOOKUP($B177, '15Codebook'!I:I, '15Codebook'!J:J)),
        _xlfn.XLOOKUP($B177, '14Codebook'!I:I, '14Codebook'!J:J),
        ""
    )
)</f>
        <v/>
      </c>
      <c r="L177" s="15" t="e">
        <f>IF(
    ISNA(_xlfn.XLOOKUP($B177, '14Codebook'!I:I, '14Codebook'!J:J)),
    _xlfn.XLOOKUP($B177, '13Codebook'!I:I, '13Codebook'!J:J),
    IF(
        TRIM(_xlfn.XLOOKUP($B177, '13Codebook'!I:I, '13Codebook'!J:J)) &lt;&gt; TRIM(_xlfn.XLOOKUP($B177, '14Codebook'!I:I, '14Codebook'!J:J)),
        _xlfn.XLOOKUP($B177, '13Codebook'!I:I, '13Codebook'!J:J),
        ""
    )
)</f>
        <v>#N/A</v>
      </c>
      <c r="M177" s="15" t="e">
        <f>IF(
    ISNA(_xlfn.XLOOKUP($B177, '13Codebook'!I:I, '13Codebook'!J:J)),
    _xlfn.XLOOKUP($B177, '12Codebook'!I:I, '12Codebook'!J:J),
    IF(
        TRIM(_xlfn.XLOOKUP($B177, '12Codebook'!I:I, '12Codebook'!J:J)) &lt;&gt; TRIM(_xlfn.XLOOKUP($B177, '13Codebook'!I:I, '13Codebook'!J:J)),
        _xlfn.XLOOKUP($B177, '12Codebook'!I:I, '12Codebook'!J:J),
        ""
    )
)</f>
        <v>#N/A</v>
      </c>
      <c r="N177" s="15" t="e">
        <f>IF(
    ISNA(_xlfn.XLOOKUP($B177, '12Codebook'!I:I, '12Codebook'!J:J)),
    _xlfn.XLOOKUP($B177, '11Codebook'!I:I, '11Codebook'!J:J),
    IF(
        TRIM(_xlfn.XLOOKUP($B177, '11Codebook'!I:I, '11Codebook'!J:J)) &lt;&gt; TRIM(_xlfn.XLOOKUP($B177, '12Codebook'!I:I, '12Codebook'!J:J)),
        _xlfn.XLOOKUP($B177, '11Codebook'!I:I, '11Codebook'!J:J),
        ""
    )
)</f>
        <v>#N/A</v>
      </c>
      <c r="O177" s="15" t="e">
        <f>IF(
    ISNA(_xlfn.XLOOKUP($B177, '11Codebook'!I:I, '11Codebook'!J:J)),
    _xlfn.XLOOKUP($B177, '10Codebook'!I:I, '10Codebook'!J:J),
    IF(
        TRIM(_xlfn.XLOOKUP($B177, '10Codebook'!I:I, '10Codebook'!J:J)) &lt;&gt; TRIM(_xlfn.XLOOKUP($B177, '11Codebook'!I:I, '11Codebook'!J:J)),
        _xlfn.XLOOKUP($B177, '10Codebook'!I:I, '10Codebook'!J:J),
        ""
    )
)</f>
        <v>#N/A</v>
      </c>
      <c r="P177" s="15" t="e">
        <f>IF(
    ISNA(_xlfn.XLOOKUP($B177, '10Codebook'!I:I, '10Codebook'!J:J)),
    _xlfn.XLOOKUP($B177, '09Codebook'!I:I, '09Codebook'!J:J),
    IF(
        TRIM(_xlfn.XLOOKUP($B177, '09Codebook'!I:I, '09Codebook'!J:J)) &lt;&gt; TRIM(_xlfn.XLOOKUP($B177, '10Codebook'!I:I, '10Codebook'!J:J)),
        _xlfn.XLOOKUP($B177, '09Codebook'!I:I, '09Codebook'!J:J),
        ""
    )
)</f>
        <v>#N/A</v>
      </c>
    </row>
    <row r="178" spans="1:16" s="39" customFormat="1" ht="17" x14ac:dyDescent="0.2">
      <c r="A178" s="39">
        <v>2018</v>
      </c>
      <c r="B178" s="39" t="s">
        <v>689</v>
      </c>
      <c r="C178" s="39" t="e">
        <f>_xlfn.XLOOKUP(B178,'21Codebook'!I:I,'21Codebook'!J:J)</f>
        <v>#N/A</v>
      </c>
      <c r="E178" s="39" t="e">
        <f>IF(
    ISNA(_xlfn.XLOOKUP($B178, '21Codebook'!#REF!, '21Codebook'!I:I)),
    _xlfn.XLOOKUP($B178, '20Codebook'!I:I, '20Codebook'!J:J),
    IF(
        _xlfn.XLOOKUP($B178, '20Codebook'!I:I, '20Codebook'!J:J) &lt;&gt; _xlfn.XLOOKUP($B178, '21Codebook'!#REF!, '21Codebook'!I:I),
        _xlfn.XLOOKUP($B178, '20Codebook'!I:I, '20Codebook'!J:J),
        ""
    )
)</f>
        <v>#N/A</v>
      </c>
      <c r="F178" s="39" t="e">
        <f>IF(
    ISNA(_xlfn.XLOOKUP($B178, '20Codebook'!I:I, '20Codebook'!J:J)),
    _xlfn.XLOOKUP($B178, '19Codebook'!I:I, '19Codebook'!J:J),
    IF(
        _xlfn.XLOOKUP($B178, '19Codebook'!I:I, '19Codebook'!J:J) &lt;&gt; _xlfn.XLOOKUP($B178, '20Codebook'!I:I, '20Codebook'!J:J),
        _xlfn.XLOOKUP($B178, '19Codebook'!I:I, '19Codebook'!J:J),
        ""
    )
)</f>
        <v>#N/A</v>
      </c>
      <c r="G178" s="39"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s="39" t="str">
        <f>IF(
    ISNA(_xlfn.XLOOKUP($B178, '18Codebook'!I:I, '18Codebook'!J:J)),
    _xlfn.XLOOKUP($B178, '17Codebook'!I:I, '17Codebook'!J:J),
    IF(
        TRIM(_xlfn.XLOOKUP($B178, '17Codebook'!I:I, '17Codebook'!J:J)) &lt;&gt; TRIM(_xlfn.XLOOKUP($B178, '18Codebook'!I:I, '18Codebook'!J:J)),
        _xlfn.XLOOKUP($B178, '17Codebook'!I:I, '17Codebook'!J:J),
        ""
    )
)</f>
        <v/>
      </c>
      <c r="I178" s="39" t="str">
        <f>IF(
    ISNA(_xlfn.XLOOKUP($B178, '17Codebook'!I:I, '17Codebook'!J:J)),
    _xlfn.XLOOKUP($B178, '16Codebook'!I:I, '16Codebook'!J:J),
    IF(
        TRIM(_xlfn.XLOOKUP($B178, '16Codebook'!I:I, '16Codebook'!J:J)) &lt;&gt; TRIM(_xlfn.XLOOKUP($B178, '17Codebook'!I:I, '17Codebook'!J:J)),
        _xlfn.XLOOKUP($B178, '16Codebook'!I:I, '16Codebook'!J:J),
        ""
    )
)</f>
        <v/>
      </c>
      <c r="J178" s="39" t="str">
        <f>IF(
    ISNA(_xlfn.XLOOKUP($B178, '16Codebook'!I:I, '16Codebook'!J:J)),
    _xlfn.XLOOKUP($B178, '15Codebook'!I:I, '15Codebook'!J:J),
    IF(
        TRIM(_xlfn.XLOOKUP($B178, '15Codebook'!I:I, '15Codebook'!J:J)) &lt;&gt; TRIM(_xlfn.XLOOKUP($B178, '16Codebook'!I:I, '16Codebook'!J:J)),
        _xlfn.XLOOKUP($B178, '15Codebook'!I:I, '15Codebook'!J:J),
        ""
    )
)</f>
        <v/>
      </c>
      <c r="K178" s="39" t="str">
        <f>IF(
    ISNA(_xlfn.XLOOKUP($B178, '15Codebook'!I:I, '15Codebook'!J:J)),
    _xlfn.XLOOKUP($B178, '14Codebook'!I:I, '14Codebook'!J:J),
    IF(
        TRIM(_xlfn.XLOOKUP($B178, '14Codebook'!I:I, '14Codebook'!J:J)) &lt;&gt; TRIM(_xlfn.XLOOKUP($B178, '15Codebook'!I:I, '15Codebook'!J:J)),
        _xlfn.XLOOKUP($B178, '14Codebook'!I:I, '14Codebook'!J:J),
        ""
    )
)</f>
        <v/>
      </c>
      <c r="L178" s="39" t="str">
        <f>IF(
    ISNA(_xlfn.XLOOKUP($B178, '14Codebook'!I:I, '14Codebook'!J:J)),
    _xlfn.XLOOKUP($B178, '13Codebook'!I:I, '13Codebook'!J:J),
    IF(
        TRIM(_xlfn.XLOOKUP($B178, '13Codebook'!I:I, '13Codebook'!J:J)) &lt;&gt; TRIM(_xlfn.XLOOKUP($B178, '14Codebook'!I:I, '14Codebook'!J:J)),
        _xlfn.XLOOKUP($B178, '13Codebook'!I:I, '13Codebook'!J:J),
        ""
    )
)</f>
        <v/>
      </c>
      <c r="M178" s="39" t="str">
        <f>IF(
    ISNA(_xlfn.XLOOKUP($B178, '13Codebook'!I:I, '13Codebook'!J:J)),
    _xlfn.XLOOKUP($B178, '12Codebook'!I:I, '12Codebook'!J:J),
    IF(
        TRIM(_xlfn.XLOOKUP($B178, '12Codebook'!I:I, '12Codebook'!J:J)) &lt;&gt; TRIM(_xlfn.XLOOKUP($B178, '13Codebook'!I:I, '13Codebook'!J:J)),
        _xlfn.XLOOKUP($B178, '12Codebook'!I:I, '12Codebook'!J:J),
        ""
    )
)</f>
        <v/>
      </c>
      <c r="N178" s="39" t="str">
        <f>IF(
    ISNA(_xlfn.XLOOKUP($B178, '12Codebook'!I:I, '12Codebook'!J:J)),
    _xlfn.XLOOKUP($B178, '11Codebook'!I:I, '11Codebook'!J:J),
    IF(
        TRIM(_xlfn.XLOOKUP($B178, '11Codebook'!I:I, '11Codebook'!J:J)) &lt;&gt; TRIM(_xlfn.XLOOKUP($B178, '12Codebook'!I:I, '12Codebook'!J:J)),
        _xlfn.XLOOKUP($B178, '11Codebook'!I:I, '11Codebook'!J:J),
        ""
    )
)</f>
        <v/>
      </c>
      <c r="O178" s="39" t="str">
        <f>IF(
    ISNA(_xlfn.XLOOKUP($B178, '11Codebook'!I:I, '11Codebook'!J:J)),
    _xlfn.XLOOKUP($B178, '10Codebook'!I:I, '10Codebook'!J:J),
    IF(
        TRIM(_xlfn.XLOOKUP($B178, '10Codebook'!I:I, '10Codebook'!J:J)) &lt;&gt; TRIM(_xlfn.XLOOKUP($B178, '11Codebook'!I:I, '11Codebook'!J:J)),
        _xlfn.XLOOKUP($B178, '10Codebook'!I:I, '10Codebook'!J:J),
        ""
    )
)</f>
        <v/>
      </c>
      <c r="P178" s="39" t="str">
        <f>IF(
    ISNA(_xlfn.XLOOKUP($B178, '10Codebook'!I:I, '10Codebook'!J:J)),
    _xlfn.XLOOKUP($B178, '09Codebook'!I:I, '09Codebook'!J:J),
    IF(
        TRIM(_xlfn.XLOOKUP($B178, '09Codebook'!I:I, '09Codebook'!J:J)) &lt;&gt; TRIM(_xlfn.XLOOKUP($B178, '10Codebook'!I:I, '10Codebook'!J:J)),
        _xlfn.XLOOKUP($B178, '09Codebook'!I:I, '09Codebook'!J:J),
        ""
    )
)</f>
        <v/>
      </c>
    </row>
    <row r="179" spans="1:16" s="15" customFormat="1" ht="85" x14ac:dyDescent="0.2">
      <c r="A179" s="15">
        <v>2018</v>
      </c>
      <c r="B179" s="15" t="s">
        <v>690</v>
      </c>
      <c r="C179" s="15" t="e">
        <f>_xlfn.XLOOKUP(B179,'21Codebook'!I:I,'21Codebook'!J:J)</f>
        <v>#N/A</v>
      </c>
      <c r="E179" s="15" t="e">
        <f>IF(
    ISNA(_xlfn.XLOOKUP($B179, '21Codebook'!#REF!, '21Codebook'!I:I)),
    _xlfn.XLOOKUP($B179, '20Codebook'!I:I, '20Codebook'!J:J),
    IF(
        _xlfn.XLOOKUP($B179, '20Codebook'!I:I, '20Codebook'!J:J) &lt;&gt; _xlfn.XLOOKUP($B179, '21Codebook'!#REF!, '21Codebook'!I:I),
        _xlfn.XLOOKUP($B179, '20Codebook'!I:I, '20Codebook'!J:J),
        ""
    )
)</f>
        <v>#N/A</v>
      </c>
      <c r="F179" s="15"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s="15" t="e">
        <f>IF(
    ISNA(_xlfn.XLOOKUP($B179, '18Codebook'!I:I, '18Codebook'!J:J)),
    _xlfn.XLOOKUP($B179, '17Codebook'!I:I, '17Codebook'!J:J),
    IF(
        TRIM(_xlfn.XLOOKUP($B179, '17Codebook'!I:I, '17Codebook'!J:J)) &lt;&gt; TRIM(_xlfn.XLOOKUP($B179, '18Codebook'!I:I, '18Codebook'!J:J)),
        _xlfn.XLOOKUP($B179, '17Codebook'!I:I, '17Codebook'!J:J),
        ""
    )
)</f>
        <v>#N/A</v>
      </c>
      <c r="I179" s="15" t="e">
        <f>IF(
    ISNA(_xlfn.XLOOKUP($B179, '17Codebook'!I:I, '17Codebook'!J:J)),
    _xlfn.XLOOKUP($B179, '16Codebook'!I:I, '16Codebook'!J:J),
    IF(
        TRIM(_xlfn.XLOOKUP($B179, '16Codebook'!I:I, '16Codebook'!J:J)) &lt;&gt; TRIM(_xlfn.XLOOKUP($B179, '17Codebook'!I:I, '17Codebook'!J:J)),
        _xlfn.XLOOKUP($B179, '16Codebook'!I:I, '16Codebook'!J:J),
        ""
    )
)</f>
        <v>#N/A</v>
      </c>
      <c r="J179" s="15" t="e">
        <f>IF(
    ISNA(_xlfn.XLOOKUP($B179, '16Codebook'!I:I, '16Codebook'!J:J)),
    _xlfn.XLOOKUP($B179, '15Codebook'!I:I, '15Codebook'!J:J),
    IF(
        TRIM(_xlfn.XLOOKUP($B179, '15Codebook'!I:I, '15Codebook'!J:J)) &lt;&gt; TRIM(_xlfn.XLOOKUP($B179, '16Codebook'!I:I, '16Codebook'!J:J)),
        _xlfn.XLOOKUP($B179, '15Codebook'!I:I, '15Codebook'!J:J),
        ""
    )
)</f>
        <v>#N/A</v>
      </c>
      <c r="K179" s="15" t="e">
        <f>IF(
    ISNA(_xlfn.XLOOKUP($B179, '15Codebook'!I:I, '15Codebook'!J:J)),
    _xlfn.XLOOKUP($B179, '14Codebook'!I:I, '14Codebook'!J:J),
    IF(
        TRIM(_xlfn.XLOOKUP($B179, '14Codebook'!I:I, '14Codebook'!J:J)) &lt;&gt; TRIM(_xlfn.XLOOKUP($B179, '15Codebook'!I:I, '15Codebook'!J:J)),
        _xlfn.XLOOKUP($B179, '14Codebook'!I:I, '14Codebook'!J:J),
        ""
    )
)</f>
        <v>#N/A</v>
      </c>
      <c r="L179" s="15" t="e">
        <f>IF(
    ISNA(_xlfn.XLOOKUP($B179, '14Codebook'!I:I, '14Codebook'!J:J)),
    _xlfn.XLOOKUP($B179, '13Codebook'!I:I, '13Codebook'!J:J),
    IF(
        TRIM(_xlfn.XLOOKUP($B179, '13Codebook'!I:I, '13Codebook'!J:J)) &lt;&gt; TRIM(_xlfn.XLOOKUP($B179, '14Codebook'!I:I, '14Codebook'!J:J)),
        _xlfn.XLOOKUP($B179, '13Codebook'!I:I, '13Codebook'!J:J),
        ""
    )
)</f>
        <v>#N/A</v>
      </c>
      <c r="M179" s="15" t="e">
        <f>IF(
    ISNA(_xlfn.XLOOKUP($B179, '13Codebook'!I:I, '13Codebook'!J:J)),
    _xlfn.XLOOKUP($B179, '12Codebook'!I:I, '12Codebook'!J:J),
    IF(
        TRIM(_xlfn.XLOOKUP($B179, '12Codebook'!I:I, '12Codebook'!J:J)) &lt;&gt; TRIM(_xlfn.XLOOKUP($B179, '13Codebook'!I:I, '13Codebook'!J:J)),
        _xlfn.XLOOKUP($B179, '12Codebook'!I:I, '12Codebook'!J:J),
        ""
    )
)</f>
        <v>#N/A</v>
      </c>
      <c r="N179" s="15" t="e">
        <f>IF(
    ISNA(_xlfn.XLOOKUP($B179, '12Codebook'!I:I, '12Codebook'!J:J)),
    _xlfn.XLOOKUP($B179, '11Codebook'!I:I, '11Codebook'!J:J),
    IF(
        TRIM(_xlfn.XLOOKUP($B179, '11Codebook'!I:I, '11Codebook'!J:J)) &lt;&gt; TRIM(_xlfn.XLOOKUP($B179, '12Codebook'!I:I, '12Codebook'!J:J)),
        _xlfn.XLOOKUP($B179, '11Codebook'!I:I, '11Codebook'!J:J),
        ""
    )
)</f>
        <v>#N/A</v>
      </c>
      <c r="O179" s="15" t="e">
        <f>IF(
    ISNA(_xlfn.XLOOKUP($B179, '11Codebook'!I:I, '11Codebook'!J:J)),
    _xlfn.XLOOKUP($B179, '10Codebook'!I:I, '10Codebook'!J:J),
    IF(
        TRIM(_xlfn.XLOOKUP($B179, '10Codebook'!I:I, '10Codebook'!J:J)) &lt;&gt; TRIM(_xlfn.XLOOKUP($B179, '11Codebook'!I:I, '11Codebook'!J:J)),
        _xlfn.XLOOKUP($B179, '10Codebook'!I:I, '10Codebook'!J:J),
        ""
    )
)</f>
        <v>#N/A</v>
      </c>
      <c r="P179" s="15" t="e">
        <f>IF(
    ISNA(_xlfn.XLOOKUP($B179, '10Codebook'!I:I, '10Codebook'!J:J)),
    _xlfn.XLOOKUP($B179, '09Codebook'!I:I, '09Codebook'!J:J),
    IF(
        TRIM(_xlfn.XLOOKUP($B179, '09Codebook'!I:I, '09Codebook'!J:J)) &lt;&gt; TRIM(_xlfn.XLOOKUP($B179, '10Codebook'!I:I, '10Codebook'!J:J)),
        _xlfn.XLOOKUP($B179, '09Codebook'!I:I, '09Codebook'!J:J),
        ""
    )
)</f>
        <v>#N/A</v>
      </c>
    </row>
    <row r="180" spans="1:16" s="15" customFormat="1" ht="34" x14ac:dyDescent="0.2">
      <c r="A180" s="15">
        <v>2018</v>
      </c>
      <c r="B180" s="15" t="s">
        <v>691</v>
      </c>
      <c r="C180" s="15" t="e">
        <f>_xlfn.XLOOKUP(B180,'21Codebook'!I:I,'21Codebook'!J:J)</f>
        <v>#N/A</v>
      </c>
      <c r="E180" s="15" t="e">
        <f>IF(
    ISNA(_xlfn.XLOOKUP($B180, '21Codebook'!#REF!, '21Codebook'!I:I)),
    _xlfn.XLOOKUP($B180, '20Codebook'!I:I, '20Codebook'!J:J),
    IF(
        _xlfn.XLOOKUP($B180, '20Codebook'!I:I, '20Codebook'!J:J) &lt;&gt; _xlfn.XLOOKUP($B180, '21Codebook'!#REF!, '21Codebook'!I:I),
        _xlfn.XLOOKUP($B180, '20Codebook'!I:I, '20Codebook'!J:J),
        ""
    )
)</f>
        <v>#N/A</v>
      </c>
      <c r="F180" s="15"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s="15" t="e">
        <f>IF(
    ISNA(_xlfn.XLOOKUP($B180, '18Codebook'!I:I, '18Codebook'!J:J)),
    _xlfn.XLOOKUP($B180, '17Codebook'!I:I, '17Codebook'!J:J),
    IF(
        TRIM(_xlfn.XLOOKUP($B180, '17Codebook'!I:I, '17Codebook'!J:J)) &lt;&gt; TRIM(_xlfn.XLOOKUP($B180, '18Codebook'!I:I, '18Codebook'!J:J)),
        _xlfn.XLOOKUP($B180, '17Codebook'!I:I, '17Codebook'!J:J),
        ""
    )
)</f>
        <v>#N/A</v>
      </c>
      <c r="I180" s="15" t="e">
        <f>IF(
    ISNA(_xlfn.XLOOKUP($B180, '17Codebook'!I:I, '17Codebook'!J:J)),
    _xlfn.XLOOKUP($B180, '16Codebook'!I:I, '16Codebook'!J:J),
    IF(
        TRIM(_xlfn.XLOOKUP($B180, '16Codebook'!I:I, '16Codebook'!J:J)) &lt;&gt; TRIM(_xlfn.XLOOKUP($B180, '17Codebook'!I:I, '17Codebook'!J:J)),
        _xlfn.XLOOKUP($B180, '16Codebook'!I:I, '16Codebook'!J:J),
        ""
    )
)</f>
        <v>#N/A</v>
      </c>
      <c r="J180" s="15" t="e">
        <f>IF(
    ISNA(_xlfn.XLOOKUP($B180, '16Codebook'!I:I, '16Codebook'!J:J)),
    _xlfn.XLOOKUP($B180, '15Codebook'!I:I, '15Codebook'!J:J),
    IF(
        TRIM(_xlfn.XLOOKUP($B180, '15Codebook'!I:I, '15Codebook'!J:J)) &lt;&gt; TRIM(_xlfn.XLOOKUP($B180, '16Codebook'!I:I, '16Codebook'!J:J)),
        _xlfn.XLOOKUP($B180, '15Codebook'!I:I, '15Codebook'!J:J),
        ""
    )
)</f>
        <v>#N/A</v>
      </c>
      <c r="K180" s="15" t="e">
        <f>IF(
    ISNA(_xlfn.XLOOKUP($B180, '15Codebook'!I:I, '15Codebook'!J:J)),
    _xlfn.XLOOKUP($B180, '14Codebook'!I:I, '14Codebook'!J:J),
    IF(
        TRIM(_xlfn.XLOOKUP($B180, '14Codebook'!I:I, '14Codebook'!J:J)) &lt;&gt; TRIM(_xlfn.XLOOKUP($B180, '15Codebook'!I:I, '15Codebook'!J:J)),
        _xlfn.XLOOKUP($B180, '14Codebook'!I:I, '14Codebook'!J:J),
        ""
    )
)</f>
        <v>#N/A</v>
      </c>
      <c r="L180" s="15" t="e">
        <f>IF(
    ISNA(_xlfn.XLOOKUP($B180, '14Codebook'!I:I, '14Codebook'!J:J)),
    _xlfn.XLOOKUP($B180, '13Codebook'!I:I, '13Codebook'!J:J),
    IF(
        TRIM(_xlfn.XLOOKUP($B180, '13Codebook'!I:I, '13Codebook'!J:J)) &lt;&gt; TRIM(_xlfn.XLOOKUP($B180, '14Codebook'!I:I, '14Codebook'!J:J)),
        _xlfn.XLOOKUP($B180, '13Codebook'!I:I, '13Codebook'!J:J),
        ""
    )
)</f>
        <v>#N/A</v>
      </c>
      <c r="M180" s="15" t="e">
        <f>IF(
    ISNA(_xlfn.XLOOKUP($B180, '13Codebook'!I:I, '13Codebook'!J:J)),
    _xlfn.XLOOKUP($B180, '12Codebook'!I:I, '12Codebook'!J:J),
    IF(
        TRIM(_xlfn.XLOOKUP($B180, '12Codebook'!I:I, '12Codebook'!J:J)) &lt;&gt; TRIM(_xlfn.XLOOKUP($B180, '13Codebook'!I:I, '13Codebook'!J:J)),
        _xlfn.XLOOKUP($B180, '12Codebook'!I:I, '12Codebook'!J:J),
        ""
    )
)</f>
        <v>#N/A</v>
      </c>
      <c r="N180" s="15" t="e">
        <f>IF(
    ISNA(_xlfn.XLOOKUP($B180, '12Codebook'!I:I, '12Codebook'!J:J)),
    _xlfn.XLOOKUP($B180, '11Codebook'!I:I, '11Codebook'!J:J),
    IF(
        TRIM(_xlfn.XLOOKUP($B180, '11Codebook'!I:I, '11Codebook'!J:J)) &lt;&gt; TRIM(_xlfn.XLOOKUP($B180, '12Codebook'!I:I, '12Codebook'!J:J)),
        _xlfn.XLOOKUP($B180, '11Codebook'!I:I, '11Codebook'!J:J),
        ""
    )
)</f>
        <v>#N/A</v>
      </c>
      <c r="O180" s="15" t="e">
        <f>IF(
    ISNA(_xlfn.XLOOKUP($B180, '11Codebook'!I:I, '11Codebook'!J:J)),
    _xlfn.XLOOKUP($B180, '10Codebook'!I:I, '10Codebook'!J:J),
    IF(
        TRIM(_xlfn.XLOOKUP($B180, '10Codebook'!I:I, '10Codebook'!J:J)) &lt;&gt; TRIM(_xlfn.XLOOKUP($B180, '11Codebook'!I:I, '11Codebook'!J:J)),
        _xlfn.XLOOKUP($B180, '10Codebook'!I:I, '10Codebook'!J:J),
        ""
    )
)</f>
        <v>#N/A</v>
      </c>
      <c r="P180" s="15" t="e">
        <f>IF(
    ISNA(_xlfn.XLOOKUP($B180, '10Codebook'!I:I, '10Codebook'!J:J)),
    _xlfn.XLOOKUP($B180, '09Codebook'!I:I, '09Codebook'!J:J),
    IF(
        TRIM(_xlfn.XLOOKUP($B180, '09Codebook'!I:I, '09Codebook'!J:J)) &lt;&gt; TRIM(_xlfn.XLOOKUP($B180, '10Codebook'!I:I, '10Codebook'!J:J)),
        _xlfn.XLOOKUP($B180, '09Codebook'!I:I, '09Codebook'!J:J),
        ""
    )
)</f>
        <v>#N/A</v>
      </c>
    </row>
    <row r="181" spans="1:16" x14ac:dyDescent="0.2">
      <c r="A181">
        <v>2017</v>
      </c>
      <c r="B181" t="s">
        <v>802</v>
      </c>
      <c r="C181" t="e">
        <f>_xlfn.XLOOKUP(B181,'21Codebook'!I:I,'21Codebook'!J:J)</f>
        <v>#N/A</v>
      </c>
      <c r="E181" t="e">
        <f>IF(
    ISNA(_xlfn.XLOOKUP($B181, '21Codebook'!#REF!, '21Codebook'!I:I)),
    _xlfn.XLOOKUP($B181, '20Codebook'!I:I, '20Codebook'!J:J),
    IF(
        _xlfn.XLOOKUP($B181, '20Codebook'!I:I, '20Codebook'!J:J) &lt;&gt; _xlfn.XLOOKUP($B181, '21Codebook'!#REF!, '21Codebook'!I:I),
        _xlfn.XLOOKUP($B181, '20Codebook'!I:I, '20Codebook'!J:J),
        ""
    )
)</f>
        <v>#N/A</v>
      </c>
      <c r="F181" t="e">
        <f>IF(
    ISNA(_xlfn.XLOOKUP($B181, '20Codebook'!I:I, '20Codebook'!J:J)),
    _xlfn.XLOOKUP($B181, '19Codebook'!I:I, '19Codebook'!J:J),
    IF(
        _xlfn.XLOOKUP($B181, '19Codebook'!I:I, '19Codebook'!J:J) &lt;&gt; _xlfn.XLOOKUP($B181, '20Codebook'!I:I, '20Codebook'!J:J),
        _xlfn.XLOOKUP($B181, '19Codebook'!I:I, '19Codebook'!J:J),
        ""
    )
)</f>
        <v>#N/A</v>
      </c>
      <c r="G181" t="e">
        <f>IF(
    ISNA(_xlfn.XLOOKUP($B181, '19Codebook'!I:I, '19Codebook'!J:J)),
    _xlfn.XLOOKUP($B181, '18Codebook'!I:I, '18Codebook'!J:J),
    IF(
        TRIM(_xlfn.XLOOKUP($B181, '18Codebook'!I:I, '18Codebook'!J:J)) &lt;&gt; TRIM(_xlfn.XLOOKUP($B181, '19Codebook'!I:I, '19Codebook'!J:J)),
        _xlfn.XLOOKUP($B181, '18Codebook'!I:I, '18Codebook'!J:J),
        ""
    )
)</f>
        <v>#N/A</v>
      </c>
      <c r="H181"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t="str">
        <f>IF(
    ISNA(_xlfn.XLOOKUP($B181, '17Codebook'!I:I, '17Codebook'!J:J)),
    _xlfn.XLOOKUP($B181, '16Codebook'!I:I, '16Codebook'!J:J),
    IF(
        TRIM(_xlfn.XLOOKUP($B181, '16Codebook'!I:I, '16Codebook'!J:J)) &lt;&gt; TRIM(_xlfn.XLOOKUP($B181, '17Codebook'!I:I, '17Codebook'!J:J)),
        _xlfn.XLOOKUP($B181, '16Codebook'!I:I, '16Codebook'!J:J),
        ""
    )
)</f>
        <v/>
      </c>
      <c r="J181" t="str">
        <f>IF(
    ISNA(_xlfn.XLOOKUP($B181, '16Codebook'!I:I, '16Codebook'!J:J)),
    _xlfn.XLOOKUP($B181, '15Codebook'!I:I, '15Codebook'!J:J),
    IF(
        TRIM(_xlfn.XLOOKUP($B181, '15Codebook'!I:I, '15Codebook'!J:J)) &lt;&gt; TRIM(_xlfn.XLOOKUP($B181, '16Codebook'!I:I, '16Codebook'!J:J)),
        _xlfn.XLOOKUP($B181, '15Codebook'!I:I, '15Codebook'!J:J),
        ""
    )
)</f>
        <v/>
      </c>
      <c r="K181" t="str">
        <f>IF(
    ISNA(_xlfn.XLOOKUP($B181, '15Codebook'!I:I, '15Codebook'!J:J)),
    _xlfn.XLOOKUP($B181, '14Codebook'!I:I, '14Codebook'!J:J),
    IF(
        TRIM(_xlfn.XLOOKUP($B181, '14Codebook'!I:I, '14Codebook'!J:J)) &lt;&gt; TRIM(_xlfn.XLOOKUP($B181, '15Codebook'!I:I, '15Codebook'!J:J)),
        _xlfn.XLOOKUP($B181, '14Codebook'!I:I, '14Codebook'!J:J),
        ""
    )
)</f>
        <v/>
      </c>
      <c r="L181" t="str">
        <f>IF(
    ISNA(_xlfn.XLOOKUP($B181, '14Codebook'!I:I, '14Codebook'!J:J)),
    _xlfn.XLOOKUP($B181, '13Codebook'!I:I, '13Codebook'!J:J),
    IF(
        TRIM(_xlfn.XLOOKUP($B181, '13Codebook'!I:I, '13Codebook'!J:J)) &lt;&gt; TRIM(_xlfn.XLOOKUP($B181, '14Codebook'!I:I, '14Codebook'!J:J)),
        _xlfn.XLOOKUP($B181, '13Codebook'!I:I, '13Codebook'!J:J),
        ""
    )
)</f>
        <v/>
      </c>
      <c r="M181" t="e">
        <f>IF(
    ISNA(_xlfn.XLOOKUP($B181, '13Codebook'!I:I, '13Codebook'!J:J)),
    _xlfn.XLOOKUP($B181, '12Codebook'!I:I, '12Codebook'!J:J),
    IF(
        TRIM(_xlfn.XLOOKUP($B181, '12Codebook'!I:I, '12Codebook'!J:J)) &lt;&gt; TRIM(_xlfn.XLOOKUP($B181, '13Codebook'!I:I, '13Codebook'!J:J)),
        _xlfn.XLOOKUP($B181, '12Codebook'!I:I, '12Codebook'!J:J),
        ""
    )
)</f>
        <v>#N/A</v>
      </c>
      <c r="N181" t="e">
        <f>IF(
    ISNA(_xlfn.XLOOKUP($B181, '12Codebook'!I:I, '12Codebook'!J:J)),
    _xlfn.XLOOKUP($B181, '11Codebook'!I:I, '11Codebook'!J:J),
    IF(
        TRIM(_xlfn.XLOOKUP($B181, '11Codebook'!I:I, '11Codebook'!J:J)) &lt;&gt; TRIM(_xlfn.XLOOKUP($B181, '12Codebook'!I:I, '12Codebook'!J:J)),
        _xlfn.XLOOKUP($B181, '11Codebook'!I:I, '11Codebook'!J:J),
        ""
    )
)</f>
        <v>#N/A</v>
      </c>
      <c r="O181" t="e">
        <f>IF(
    ISNA(_xlfn.XLOOKUP($B181, '11Codebook'!I:I, '11Codebook'!J:J)),
    _xlfn.XLOOKUP($B181, '10Codebook'!I:I, '10Codebook'!J:J),
    IF(
        TRIM(_xlfn.XLOOKUP($B181, '10Codebook'!I:I, '10Codebook'!J:J)) &lt;&gt; TRIM(_xlfn.XLOOKUP($B181, '11Codebook'!I:I, '11Codebook'!J:J)),
        _xlfn.XLOOKUP($B181, '10Codebook'!I:I, '10Codebook'!J:J),
        ""
    )
)</f>
        <v>#N/A</v>
      </c>
      <c r="P181" t="e">
        <f>IF(
    ISNA(_xlfn.XLOOKUP($B181, '10Codebook'!I:I, '10Codebook'!J:J)),
    _xlfn.XLOOKUP($B181, '09Codebook'!I:I, '09Codebook'!J:J),
    IF(
        TRIM(_xlfn.XLOOKUP($B181, '09Codebook'!I:I, '09Codebook'!J:J)) &lt;&gt; TRIM(_xlfn.XLOOKUP($B181, '10Codebook'!I:I, '10Codebook'!J:J)),
        _xlfn.XLOOKUP($B181, '09Codebook'!I:I, '09Codebook'!J:J),
        ""
    )
)</f>
        <v>#N/A</v>
      </c>
    </row>
    <row r="182" spans="1:16" s="15" customFormat="1" ht="34" x14ac:dyDescent="0.2">
      <c r="A182" s="15">
        <v>2017</v>
      </c>
      <c r="B182" s="15" t="s">
        <v>803</v>
      </c>
      <c r="C182" s="15" t="e">
        <f>_xlfn.XLOOKUP(B182,'21Codebook'!I:I,'21Codebook'!J:J)</f>
        <v>#N/A</v>
      </c>
      <c r="E182" s="15" t="e">
        <f>IF(
    ISNA(_xlfn.XLOOKUP($B182, '21Codebook'!#REF!, '21Codebook'!I:I)),
    _xlfn.XLOOKUP($B182, '20Codebook'!I:I, '20Codebook'!J:J),
    IF(
        _xlfn.XLOOKUP($B182, '20Codebook'!I:I, '20Codebook'!J:J) &lt;&gt; _xlfn.XLOOKUP($B182, '21Codebook'!#REF!, '21Codebook'!I:I),
        _xlfn.XLOOKUP($B182, '20Codebook'!I:I, '20Codebook'!J:J),
        ""
    )
)</f>
        <v>#N/A</v>
      </c>
      <c r="F182" s="15"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15"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15" t="str">
        <f>IF(
    ISNA(_xlfn.XLOOKUP($B182, '17Codebook'!I:I, '17Codebook'!J:J)),
    _xlfn.XLOOKUP($B182, '16Codebook'!I:I, '16Codebook'!J:J),
    IF(
        TRIM(_xlfn.XLOOKUP($B182, '16Codebook'!I:I, '16Codebook'!J:J)) &lt;&gt; TRIM(_xlfn.XLOOKUP($B182, '17Codebook'!I:I, '17Codebook'!J:J)),
        _xlfn.XLOOKUP($B182, '16Codebook'!I:I, '16Codebook'!J:J),
        ""
    )
)</f>
        <v/>
      </c>
      <c r="J182" s="15" t="str">
        <f>IF(
    ISNA(_xlfn.XLOOKUP($B182, '16Codebook'!I:I, '16Codebook'!J:J)),
    _xlfn.XLOOKUP($B182, '15Codebook'!I:I, '15Codebook'!J:J),
    IF(
        TRIM(_xlfn.XLOOKUP($B182, '15Codebook'!I:I, '15Codebook'!J:J)) &lt;&gt; TRIM(_xlfn.XLOOKUP($B182, '16Codebook'!I:I, '16Codebook'!J:J)),
        _xlfn.XLOOKUP($B182, '15Codebook'!I:I, '15Codebook'!J:J),
        ""
    )
)</f>
        <v/>
      </c>
      <c r="K182" s="15" t="str">
        <f>IF(
    ISNA(_xlfn.XLOOKUP($B182, '15Codebook'!I:I, '15Codebook'!J:J)),
    _xlfn.XLOOKUP($B182, '14Codebook'!I:I, '14Codebook'!J:J),
    IF(
        TRIM(_xlfn.XLOOKUP($B182, '14Codebook'!I:I, '14Codebook'!J:J)) &lt;&gt; TRIM(_xlfn.XLOOKUP($B182, '15Codebook'!I:I, '15Codebook'!J:J)),
        _xlfn.XLOOKUP($B182, '14Codebook'!I:I, '14Codebook'!J:J),
        ""
    )
)</f>
        <v/>
      </c>
      <c r="L182" s="15" t="str">
        <f>IF(
    ISNA(_xlfn.XLOOKUP($B182, '14Codebook'!I:I, '14Codebook'!J:J)),
    _xlfn.XLOOKUP($B182, '13Codebook'!I:I, '13Codebook'!J:J),
    IF(
        TRIM(_xlfn.XLOOKUP($B182, '13Codebook'!I:I, '13Codebook'!J:J)) &lt;&gt; TRIM(_xlfn.XLOOKUP($B182, '14Codebook'!I:I, '14Codebook'!J:J)),
        _xlfn.XLOOKUP($B182, '13Codebook'!I:I, '13Codebook'!J:J),
        ""
    )
)</f>
        <v/>
      </c>
      <c r="M182" s="15" t="e">
        <f>IF(
    ISNA(_xlfn.XLOOKUP($B182, '13Codebook'!I:I, '13Codebook'!J:J)),
    _xlfn.XLOOKUP($B182, '12Codebook'!I:I, '12Codebook'!J:J),
    IF(
        TRIM(_xlfn.XLOOKUP($B182, '12Codebook'!I:I, '12Codebook'!J:J)) &lt;&gt; TRIM(_xlfn.XLOOKUP($B182, '13Codebook'!I:I, '13Codebook'!J:J)),
        _xlfn.XLOOKUP($B182, '12Codebook'!I:I, '12Codebook'!J:J),
        ""
    )
)</f>
        <v>#N/A</v>
      </c>
      <c r="N182" s="15" t="e">
        <f>IF(
    ISNA(_xlfn.XLOOKUP($B182, '12Codebook'!I:I, '12Codebook'!J:J)),
    _xlfn.XLOOKUP($B182, '11Codebook'!I:I, '11Codebook'!J:J),
    IF(
        TRIM(_xlfn.XLOOKUP($B182, '11Codebook'!I:I, '11Codebook'!J:J)) &lt;&gt; TRIM(_xlfn.XLOOKUP($B182, '12Codebook'!I:I, '12Codebook'!J:J)),
        _xlfn.XLOOKUP($B182, '11Codebook'!I:I, '11Codebook'!J:J),
        ""
    )
)</f>
        <v>#N/A</v>
      </c>
      <c r="O182" s="15" t="e">
        <f>IF(
    ISNA(_xlfn.XLOOKUP($B182, '11Codebook'!I:I, '11Codebook'!J:J)),
    _xlfn.XLOOKUP($B182, '10Codebook'!I:I, '10Codebook'!J:J),
    IF(
        TRIM(_xlfn.XLOOKUP($B182, '10Codebook'!I:I, '10Codebook'!J:J)) &lt;&gt; TRIM(_xlfn.XLOOKUP($B182, '11Codebook'!I:I, '11Codebook'!J:J)),
        _xlfn.XLOOKUP($B182, '10Codebook'!I:I, '10Codebook'!J:J),
        ""
    )
)</f>
        <v>#N/A</v>
      </c>
      <c r="P182" s="15" t="e">
        <f>IF(
    ISNA(_xlfn.XLOOKUP($B182, '10Codebook'!I:I, '10Codebook'!J:J)),
    _xlfn.XLOOKUP($B182, '09Codebook'!I:I, '09Codebook'!J:J),
    IF(
        TRIM(_xlfn.XLOOKUP($B182, '09Codebook'!I:I, '09Codebook'!J:J)) &lt;&gt; TRIM(_xlfn.XLOOKUP($B182, '10Codebook'!I:I, '10Codebook'!J:J)),
        _xlfn.XLOOKUP($B182, '09Codebook'!I:I, '09Codebook'!J:J),
        ""
    )
)</f>
        <v>#N/A</v>
      </c>
    </row>
    <row r="183" spans="1:16" s="15" customFormat="1" ht="34" x14ac:dyDescent="0.2">
      <c r="A183" s="15">
        <v>2017</v>
      </c>
      <c r="B183" s="15" t="s">
        <v>804</v>
      </c>
      <c r="C183" s="15" t="e">
        <f>_xlfn.XLOOKUP(B183,'21Codebook'!I:I,'21Codebook'!J:J)</f>
        <v>#N/A</v>
      </c>
      <c r="E183" s="15" t="e">
        <f>IF(
    ISNA(_xlfn.XLOOKUP($B183, '21Codebook'!#REF!, '21Codebook'!I:I)),
    _xlfn.XLOOKUP($B183, '20Codebook'!I:I, '20Codebook'!J:J),
    IF(
        _xlfn.XLOOKUP($B183, '20Codebook'!I:I, '20Codebook'!J:J) &lt;&gt; _xlfn.XLOOKUP($B183, '21Codebook'!#REF!, '21Codebook'!I:I),
        _xlfn.XLOOKUP($B183, '20Codebook'!I:I, '20Codebook'!J:J),
        ""
    )
)</f>
        <v>#N/A</v>
      </c>
      <c r="F183" s="15"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15"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15" t="str">
        <f>IF(
    ISNA(_xlfn.XLOOKUP($B183, '17Codebook'!I:I, '17Codebook'!J:J)),
    _xlfn.XLOOKUP($B183, '16Codebook'!I:I, '16Codebook'!J:J),
    IF(
        TRIM(_xlfn.XLOOKUP($B183, '16Codebook'!I:I, '16Codebook'!J:J)) &lt;&gt; TRIM(_xlfn.XLOOKUP($B183, '17Codebook'!I:I, '17Codebook'!J:J)),
        _xlfn.XLOOKUP($B183, '16Codebook'!I:I, '16Codebook'!J:J),
        ""
    )
)</f>
        <v/>
      </c>
      <c r="J183" s="15" t="e">
        <f>IF(
    ISNA(_xlfn.XLOOKUP($B183, '16Codebook'!I:I, '16Codebook'!J:J)),
    _xlfn.XLOOKUP($B183, '15Codebook'!I:I, '15Codebook'!J:J),
    IF(
        TRIM(_xlfn.XLOOKUP($B183, '15Codebook'!I:I, '15Codebook'!J:J)) &lt;&gt; TRIM(_xlfn.XLOOKUP($B183, '16Codebook'!I:I, '16Codebook'!J:J)),
        _xlfn.XLOOKUP($B183, '15Codebook'!I:I, '15Codebook'!J:J),
        ""
    )
)</f>
        <v>#N/A</v>
      </c>
      <c r="K183" s="15" t="e">
        <f>IF(
    ISNA(_xlfn.XLOOKUP($B183, '15Codebook'!I:I, '15Codebook'!J:J)),
    _xlfn.XLOOKUP($B183, '14Codebook'!I:I, '14Codebook'!J:J),
    IF(
        TRIM(_xlfn.XLOOKUP($B183, '14Codebook'!I:I, '14Codebook'!J:J)) &lt;&gt; TRIM(_xlfn.XLOOKUP($B183, '15Codebook'!I:I, '15Codebook'!J:J)),
        _xlfn.XLOOKUP($B183, '14Codebook'!I:I, '14Codebook'!J:J),
        ""
    )
)</f>
        <v>#N/A</v>
      </c>
      <c r="L183" s="15" t="e">
        <f>IF(
    ISNA(_xlfn.XLOOKUP($B183, '14Codebook'!I:I, '14Codebook'!J:J)),
    _xlfn.XLOOKUP($B183, '13Codebook'!I:I, '13Codebook'!J:J),
    IF(
        TRIM(_xlfn.XLOOKUP($B183, '13Codebook'!I:I, '13Codebook'!J:J)) &lt;&gt; TRIM(_xlfn.XLOOKUP($B183, '14Codebook'!I:I, '14Codebook'!J:J)),
        _xlfn.XLOOKUP($B183, '13Codebook'!I:I, '13Codebook'!J:J),
        ""
    )
)</f>
        <v>#N/A</v>
      </c>
      <c r="M183" s="15" t="e">
        <f>IF(
    ISNA(_xlfn.XLOOKUP($B183, '13Codebook'!I:I, '13Codebook'!J:J)),
    _xlfn.XLOOKUP($B183, '12Codebook'!I:I, '12Codebook'!J:J),
    IF(
        TRIM(_xlfn.XLOOKUP($B183, '12Codebook'!I:I, '12Codebook'!J:J)) &lt;&gt; TRIM(_xlfn.XLOOKUP($B183, '13Codebook'!I:I, '13Codebook'!J:J)),
        _xlfn.XLOOKUP($B183, '12Codebook'!I:I, '12Codebook'!J:J),
        ""
    )
)</f>
        <v>#N/A</v>
      </c>
      <c r="N183" s="15" t="e">
        <f>IF(
    ISNA(_xlfn.XLOOKUP($B183, '12Codebook'!I:I, '12Codebook'!J:J)),
    _xlfn.XLOOKUP($B183, '11Codebook'!I:I, '11Codebook'!J:J),
    IF(
        TRIM(_xlfn.XLOOKUP($B183, '11Codebook'!I:I, '11Codebook'!J:J)) &lt;&gt; TRIM(_xlfn.XLOOKUP($B183, '12Codebook'!I:I, '12Codebook'!J:J)),
        _xlfn.XLOOKUP($B183, '11Codebook'!I:I, '11Codebook'!J:J),
        ""
    )
)</f>
        <v>#N/A</v>
      </c>
      <c r="O183" s="15" t="e">
        <f>IF(
    ISNA(_xlfn.XLOOKUP($B183, '11Codebook'!I:I, '11Codebook'!J:J)),
    _xlfn.XLOOKUP($B183, '10Codebook'!I:I, '10Codebook'!J:J),
    IF(
        TRIM(_xlfn.XLOOKUP($B183, '10Codebook'!I:I, '10Codebook'!J:J)) &lt;&gt; TRIM(_xlfn.XLOOKUP($B183, '11Codebook'!I:I, '11Codebook'!J:J)),
        _xlfn.XLOOKUP($B183, '10Codebook'!I:I, '10Codebook'!J:J),
        ""
    )
)</f>
        <v>#N/A</v>
      </c>
      <c r="P183" s="15" t="e">
        <f>IF(
    ISNA(_xlfn.XLOOKUP($B183, '10Codebook'!I:I, '10Codebook'!J:J)),
    _xlfn.XLOOKUP($B183, '09Codebook'!I:I, '09Codebook'!J:J),
    IF(
        TRIM(_xlfn.XLOOKUP($B183, '09Codebook'!I:I, '09Codebook'!J:J)) &lt;&gt; TRIM(_xlfn.XLOOKUP($B183, '10Codebook'!I:I, '10Codebook'!J:J)),
        _xlfn.XLOOKUP($B183, '09Codebook'!I:I, '09Codebook'!J:J),
        ""
    )
)</f>
        <v>#N/A</v>
      </c>
    </row>
    <row r="184" spans="1:16" x14ac:dyDescent="0.2">
      <c r="A184">
        <v>2017</v>
      </c>
      <c r="B184" t="s">
        <v>805</v>
      </c>
      <c r="C184" t="e">
        <f>_xlfn.XLOOKUP(B184,'21Codebook'!I:I,'21Codebook'!J:J)</f>
        <v>#N/A</v>
      </c>
      <c r="E184" t="e">
        <f>IF(
    ISNA(_xlfn.XLOOKUP($B184, '21Codebook'!#REF!, '21Codebook'!I:I)),
    _xlfn.XLOOKUP($B184, '20Codebook'!I:I, '20Codebook'!J:J),
    IF(
        _xlfn.XLOOKUP($B184, '20Codebook'!I:I, '20Codebook'!J:J) &lt;&gt; _xlfn.XLOOKUP($B184, '21Codebook'!#REF!, '21Codebook'!I:I),
        _xlfn.XLOOKUP($B184, '20Codebook'!I:I, '20Codebook'!J:J),
        ""
    )
)</f>
        <v>#N/A</v>
      </c>
      <c r="F184" t="e">
        <f>IF(
    ISNA(_xlfn.XLOOKUP($B184, '20Codebook'!I:I, '20Codebook'!J:J)),
    _xlfn.XLOOKUP($B184, '19Codebook'!I:I, '19Codebook'!J:J),
    IF(
        _xlfn.XLOOKUP($B184, '19Codebook'!I:I, '19Codebook'!J:J) &lt;&gt; _xlfn.XLOOKUP($B184, '20Codebook'!I:I, '20Codebook'!J:J),
        _xlfn.XLOOKUP($B184, '19Codebook'!I:I, '19Codebook'!J:J),
        ""
    )
)</f>
        <v>#N/A</v>
      </c>
      <c r="G184" t="e">
        <f>IF(
    ISNA(_xlfn.XLOOKUP($B184, '19Codebook'!I:I, '19Codebook'!J:J)),
    _xlfn.XLOOKUP($B184, '18Codebook'!I:I, '18Codebook'!J:J),
    IF(
        TRIM(_xlfn.XLOOKUP($B184, '18Codebook'!I:I, '18Codebook'!J:J)) &lt;&gt; TRIM(_xlfn.XLOOKUP($B184, '19Codebook'!I:I, '19Codebook'!J:J)),
        _xlfn.XLOOKUP($B184, '18Codebook'!I:I, '18Codebook'!J:J),
        ""
    )
)</f>
        <v>#N/A</v>
      </c>
      <c r="H184"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t="str">
        <f>IF(
    ISNA(_xlfn.XLOOKUP($B184, '17Codebook'!I:I, '17Codebook'!J:J)),
    _xlfn.XLOOKUP($B184, '16Codebook'!I:I, '16Codebook'!J:J),
    IF(
        TRIM(_xlfn.XLOOKUP($B184, '16Codebook'!I:I, '16Codebook'!J:J)) &lt;&gt; TRIM(_xlfn.XLOOKUP($B184, '17Codebook'!I:I, '17Codebook'!J:J)),
        _xlfn.XLOOKUP($B184, '16Codebook'!I:I, '16Codebook'!J:J),
        ""
    )
)</f>
        <v/>
      </c>
      <c r="J184" t="str">
        <f>IF(
    ISNA(_xlfn.XLOOKUP($B184, '16Codebook'!I:I, '16Codebook'!J:J)),
    _xlfn.XLOOKUP($B184, '15Codebook'!I:I, '15Codebook'!J:J),
    IF(
        TRIM(_xlfn.XLOOKUP($B184, '15Codebook'!I:I, '15Codebook'!J:J)) &lt;&gt; TRIM(_xlfn.XLOOKUP($B184, '16Codebook'!I:I, '16Codebook'!J:J)),
        _xlfn.XLOOKUP($B184, '15Codebook'!I:I, '15Codebook'!J:J),
        ""
    )
)</f>
        <v/>
      </c>
      <c r="K184" t="str">
        <f>IF(
    ISNA(_xlfn.XLOOKUP($B184, '15Codebook'!I:I, '15Codebook'!J:J)),
    _xlfn.XLOOKUP($B184, '14Codebook'!I:I, '14Codebook'!J:J),
    IF(
        TRIM(_xlfn.XLOOKUP($B184, '14Codebook'!I:I, '14Codebook'!J:J)) &lt;&gt; TRIM(_xlfn.XLOOKUP($B184, '15Codebook'!I:I, '15Codebook'!J:J)),
        _xlfn.XLOOKUP($B184, '14Codebook'!I:I, '14Codebook'!J:J),
        ""
    )
)</f>
        <v/>
      </c>
      <c r="L184" t="str">
        <f>IF(
    ISNA(_xlfn.XLOOKUP($B184, '14Codebook'!I:I, '14Codebook'!J:J)),
    _xlfn.XLOOKUP($B184, '13Codebook'!I:I, '13Codebook'!J:J),
    IF(
        TRIM(_xlfn.XLOOKUP($B184, '13Codebook'!I:I, '13Codebook'!J:J)) &lt;&gt; TRIM(_xlfn.XLOOKUP($B184, '14Codebook'!I:I, '14Codebook'!J:J)),
        _xlfn.XLOOKUP($B184, '13Codebook'!I:I, '13Codebook'!J:J),
        ""
    )
)</f>
        <v/>
      </c>
      <c r="M184" t="str">
        <f>IF(
    ISNA(_xlfn.XLOOKUP($B184, '13Codebook'!I:I, '13Codebook'!J:J)),
    _xlfn.XLOOKUP($B184, '12Codebook'!I:I, '12Codebook'!J:J),
    IF(
        TRIM(_xlfn.XLOOKUP($B184, '12Codebook'!I:I, '12Codebook'!J:J)) &lt;&gt; TRIM(_xlfn.XLOOKUP($B184, '13Codebook'!I:I, '13Codebook'!J:J)),
        _xlfn.XLOOKUP($B184, '12Codebook'!I:I, '12Codebook'!J:J),
        ""
    )
)</f>
        <v/>
      </c>
      <c r="N184" t="str">
        <f>IF(
    ISNA(_xlfn.XLOOKUP($B184, '12Codebook'!I:I, '12Codebook'!J:J)),
    _xlfn.XLOOKUP($B184, '11Codebook'!I:I, '11Codebook'!J:J),
    IF(
        TRIM(_xlfn.XLOOKUP($B184, '11Codebook'!I:I, '11Codebook'!J:J)) &lt;&gt; TRIM(_xlfn.XLOOKUP($B184, '12Codebook'!I:I, '12Codebook'!J:J)),
        _xlfn.XLOOKUP($B184, '11Codebook'!I:I, '11Codebook'!J:J),
        ""
    )
)</f>
        <v/>
      </c>
      <c r="O184" t="str">
        <f>IF(
    ISNA(_xlfn.XLOOKUP($B184, '11Codebook'!I:I, '11Codebook'!J:J)),
    _xlfn.XLOOKUP($B184, '10Codebook'!I:I, '10Codebook'!J:J),
    IF(
        TRIM(_xlfn.XLOOKUP($B184, '10Codebook'!I:I, '10Codebook'!J:J)) &lt;&gt; TRIM(_xlfn.XLOOKUP($B184, '11Codebook'!I:I, '11Codebook'!J:J)),
        _xlfn.XLOOKUP($B184, '10Codebook'!I:I, '10Codebook'!J:J),
        ""
    )
)</f>
        <v/>
      </c>
      <c r="P184" t="str">
        <f>IF(
    ISNA(_xlfn.XLOOKUP($B184, '10Codebook'!I:I, '10Codebook'!J:J)),
    _xlfn.XLOOKUP($B184, '09Codebook'!I:I, '09Codebook'!J:J),
    IF(
        TRIM(_xlfn.XLOOKUP($B184, '09Codebook'!I:I, '09Codebook'!J:J)) &lt;&gt; TRIM(_xlfn.XLOOKUP($B184, '10Codebook'!I:I, '10Codebook'!J:J)),
        _xlfn.XLOOKUP($B184, '09Codebook'!I:I, '09Codebook'!J:J),
        ""
    )
)</f>
        <v/>
      </c>
    </row>
    <row r="185" spans="1:16" s="15" customFormat="1" ht="34" x14ac:dyDescent="0.2">
      <c r="A185" s="15">
        <v>2017</v>
      </c>
      <c r="B185" s="15" t="s">
        <v>806</v>
      </c>
      <c r="C185" s="15" t="e">
        <f>_xlfn.XLOOKUP(B185,'21Codebook'!I:I,'21Codebook'!J:J)</f>
        <v>#N/A</v>
      </c>
      <c r="E185" s="15" t="e">
        <f>IF(
    ISNA(_xlfn.XLOOKUP($B185, '21Codebook'!#REF!, '21Codebook'!I:I)),
    _xlfn.XLOOKUP($B185, '20Codebook'!I:I, '20Codebook'!J:J),
    IF(
        _xlfn.XLOOKUP($B185, '20Codebook'!I:I, '20Codebook'!J:J) &lt;&gt; _xlfn.XLOOKUP($B185, '21Codebook'!#REF!, '21Codebook'!I:I),
        _xlfn.XLOOKUP($B185, '20Codebook'!I:I, '20Codebook'!J:J),
        ""
    )
)</f>
        <v>#N/A</v>
      </c>
      <c r="F185" s="15"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15"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15" t="str">
        <f>IF(
    ISNA(_xlfn.XLOOKUP($B185, '17Codebook'!I:I, '17Codebook'!J:J)),
    _xlfn.XLOOKUP($B185, '16Codebook'!I:I, '16Codebook'!J:J),
    IF(
        TRIM(_xlfn.XLOOKUP($B185, '16Codebook'!I:I, '16Codebook'!J:J)) &lt;&gt; TRIM(_xlfn.XLOOKUP($B185, '17Codebook'!I:I, '17Codebook'!J:J)),
        _xlfn.XLOOKUP($B185, '16Codebook'!I:I, '16Codebook'!J:J),
        ""
    )
)</f>
        <v/>
      </c>
      <c r="J185" s="15" t="str">
        <f>IF(
    ISNA(_xlfn.XLOOKUP($B185, '16Codebook'!I:I, '16Codebook'!J:J)),
    _xlfn.XLOOKUP($B185, '15Codebook'!I:I, '15Codebook'!J:J),
    IF(
        TRIM(_xlfn.XLOOKUP($B185, '15Codebook'!I:I, '15Codebook'!J:J)) &lt;&gt; TRIM(_xlfn.XLOOKUP($B185, '16Codebook'!I:I, '16Codebook'!J:J)),
        _xlfn.XLOOKUP($B185, '15Codebook'!I:I, '15Codebook'!J:J),
        ""
    )
)</f>
        <v/>
      </c>
      <c r="K185" s="15" t="str">
        <f>IF(
    ISNA(_xlfn.XLOOKUP($B185, '15Codebook'!I:I, '15Codebook'!J:J)),
    _xlfn.XLOOKUP($B185, '14Codebook'!I:I, '14Codebook'!J:J),
    IF(
        TRIM(_xlfn.XLOOKUP($B185, '14Codebook'!I:I, '14Codebook'!J:J)) &lt;&gt; TRIM(_xlfn.XLOOKUP($B185, '15Codebook'!I:I, '15Codebook'!J:J)),
        _xlfn.XLOOKUP($B185, '14Codebook'!I:I, '14Codebook'!J:J),
        ""
    )
)</f>
        <v/>
      </c>
      <c r="L185" s="15" t="str">
        <f>IF(
    ISNA(_xlfn.XLOOKUP($B185, '14Codebook'!I:I, '14Codebook'!J:J)),
    _xlfn.XLOOKUP($B185, '13Codebook'!I:I, '13Codebook'!J:J),
    IF(
        TRIM(_xlfn.XLOOKUP($B185, '13Codebook'!I:I, '13Codebook'!J:J)) &lt;&gt; TRIM(_xlfn.XLOOKUP($B185, '14Codebook'!I:I, '14Codebook'!J:J)),
        _xlfn.XLOOKUP($B185, '13Codebook'!I:I, '13Codebook'!J:J),
        ""
    )
)</f>
        <v/>
      </c>
      <c r="M185" s="15" t="e">
        <f>IF(
    ISNA(_xlfn.XLOOKUP($B185, '13Codebook'!I:I, '13Codebook'!J:J)),
    _xlfn.XLOOKUP($B185, '12Codebook'!I:I, '12Codebook'!J:J),
    IF(
        TRIM(_xlfn.XLOOKUP($B185, '12Codebook'!I:I, '12Codebook'!J:J)) &lt;&gt; TRIM(_xlfn.XLOOKUP($B185, '13Codebook'!I:I, '13Codebook'!J:J)),
        _xlfn.XLOOKUP($B185, '12Codebook'!I:I, '12Codebook'!J:J),
        ""
    )
)</f>
        <v>#N/A</v>
      </c>
      <c r="N185" s="15" t="e">
        <f>IF(
    ISNA(_xlfn.XLOOKUP($B185, '12Codebook'!I:I, '12Codebook'!J:J)),
    _xlfn.XLOOKUP($B185, '11Codebook'!I:I, '11Codebook'!J:J),
    IF(
        TRIM(_xlfn.XLOOKUP($B185, '11Codebook'!I:I, '11Codebook'!J:J)) &lt;&gt; TRIM(_xlfn.XLOOKUP($B185, '12Codebook'!I:I, '12Codebook'!J:J)),
        _xlfn.XLOOKUP($B185, '11Codebook'!I:I, '11Codebook'!J:J),
        ""
    )
)</f>
        <v>#N/A</v>
      </c>
      <c r="O185" s="15" t="e">
        <f>IF(
    ISNA(_xlfn.XLOOKUP($B185, '11Codebook'!I:I, '11Codebook'!J:J)),
    _xlfn.XLOOKUP($B185, '10Codebook'!I:I, '10Codebook'!J:J),
    IF(
        TRIM(_xlfn.XLOOKUP($B185, '10Codebook'!I:I, '10Codebook'!J:J)) &lt;&gt; TRIM(_xlfn.XLOOKUP($B185, '11Codebook'!I:I, '11Codebook'!J:J)),
        _xlfn.XLOOKUP($B185, '10Codebook'!I:I, '10Codebook'!J:J),
        ""
    )
)</f>
        <v>#N/A</v>
      </c>
      <c r="P185" s="15" t="e">
        <f>IF(
    ISNA(_xlfn.XLOOKUP($B185, '10Codebook'!I:I, '10Codebook'!J:J)),
    _xlfn.XLOOKUP($B185, '09Codebook'!I:I, '09Codebook'!J:J),
    IF(
        TRIM(_xlfn.XLOOKUP($B185, '09Codebook'!I:I, '09Codebook'!J:J)) &lt;&gt; TRIM(_xlfn.XLOOKUP($B185, '10Codebook'!I:I, '10Codebook'!J:J)),
        _xlfn.XLOOKUP($B185, '09Codebook'!I:I, '09Codebook'!J:J),
        ""
    )
)</f>
        <v>#N/A</v>
      </c>
    </row>
    <row r="186" spans="1:16" s="15" customFormat="1" ht="34" x14ac:dyDescent="0.2">
      <c r="A186" s="15">
        <v>2017</v>
      </c>
      <c r="B186" s="15" t="s">
        <v>807</v>
      </c>
      <c r="C186" s="15" t="e">
        <f>_xlfn.XLOOKUP(B186,'21Codebook'!I:I,'21Codebook'!J:J)</f>
        <v>#N/A</v>
      </c>
      <c r="E186" s="15" t="e">
        <f>IF(
    ISNA(_xlfn.XLOOKUP($B186, '21Codebook'!#REF!, '21Codebook'!I:I)),
    _xlfn.XLOOKUP($B186, '20Codebook'!I:I, '20Codebook'!J:J),
    IF(
        _xlfn.XLOOKUP($B186, '20Codebook'!I:I, '20Codebook'!J:J) &lt;&gt; _xlfn.XLOOKUP($B186, '21Codebook'!#REF!, '21Codebook'!I:I),
        _xlfn.XLOOKUP($B186, '20Codebook'!I:I, '20Codebook'!J:J),
        ""
    )
)</f>
        <v>#N/A</v>
      </c>
      <c r="F186" s="15"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15"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15" t="str">
        <f>IF(
    ISNA(_xlfn.XLOOKUP($B186, '17Codebook'!I:I, '17Codebook'!J:J)),
    _xlfn.XLOOKUP($B186, '16Codebook'!I:I, '16Codebook'!J:J),
    IF(
        TRIM(_xlfn.XLOOKUP($B186, '16Codebook'!I:I, '16Codebook'!J:J)) &lt;&gt; TRIM(_xlfn.XLOOKUP($B186, '17Codebook'!I:I, '17Codebook'!J:J)),
        _xlfn.XLOOKUP($B186, '16Codebook'!I:I, '16Codebook'!J:J),
        ""
    )
)</f>
        <v/>
      </c>
      <c r="J186" s="15" t="e">
        <f>IF(
    ISNA(_xlfn.XLOOKUP($B186, '16Codebook'!I:I, '16Codebook'!J:J)),
    _xlfn.XLOOKUP($B186, '15Codebook'!I:I, '15Codebook'!J:J),
    IF(
        TRIM(_xlfn.XLOOKUP($B186, '15Codebook'!I:I, '15Codebook'!J:J)) &lt;&gt; TRIM(_xlfn.XLOOKUP($B186, '16Codebook'!I:I, '16Codebook'!J:J)),
        _xlfn.XLOOKUP($B186, '15Codebook'!I:I, '15Codebook'!J:J),
        ""
    )
)</f>
        <v>#N/A</v>
      </c>
      <c r="K186" s="15" t="e">
        <f>IF(
    ISNA(_xlfn.XLOOKUP($B186, '15Codebook'!I:I, '15Codebook'!J:J)),
    _xlfn.XLOOKUP($B186, '14Codebook'!I:I, '14Codebook'!J:J),
    IF(
        TRIM(_xlfn.XLOOKUP($B186, '14Codebook'!I:I, '14Codebook'!J:J)) &lt;&gt; TRIM(_xlfn.XLOOKUP($B186, '15Codebook'!I:I, '15Codebook'!J:J)),
        _xlfn.XLOOKUP($B186, '14Codebook'!I:I, '14Codebook'!J:J),
        ""
    )
)</f>
        <v>#N/A</v>
      </c>
      <c r="L186" s="15" t="e">
        <f>IF(
    ISNA(_xlfn.XLOOKUP($B186, '14Codebook'!I:I, '14Codebook'!J:J)),
    _xlfn.XLOOKUP($B186, '13Codebook'!I:I, '13Codebook'!J:J),
    IF(
        TRIM(_xlfn.XLOOKUP($B186, '13Codebook'!I:I, '13Codebook'!J:J)) &lt;&gt; TRIM(_xlfn.XLOOKUP($B186, '14Codebook'!I:I, '14Codebook'!J:J)),
        _xlfn.XLOOKUP($B186, '13Codebook'!I:I, '13Codebook'!J:J),
        ""
    )
)</f>
        <v>#N/A</v>
      </c>
      <c r="M186" s="15" t="e">
        <f>IF(
    ISNA(_xlfn.XLOOKUP($B186, '13Codebook'!I:I, '13Codebook'!J:J)),
    _xlfn.XLOOKUP($B186, '12Codebook'!I:I, '12Codebook'!J:J),
    IF(
        TRIM(_xlfn.XLOOKUP($B186, '12Codebook'!I:I, '12Codebook'!J:J)) &lt;&gt; TRIM(_xlfn.XLOOKUP($B186, '13Codebook'!I:I, '13Codebook'!J:J)),
        _xlfn.XLOOKUP($B186, '12Codebook'!I:I, '12Codebook'!J:J),
        ""
    )
)</f>
        <v>#N/A</v>
      </c>
      <c r="N186" s="15" t="e">
        <f>IF(
    ISNA(_xlfn.XLOOKUP($B186, '12Codebook'!I:I, '12Codebook'!J:J)),
    _xlfn.XLOOKUP($B186, '11Codebook'!I:I, '11Codebook'!J:J),
    IF(
        TRIM(_xlfn.XLOOKUP($B186, '11Codebook'!I:I, '11Codebook'!J:J)) &lt;&gt; TRIM(_xlfn.XLOOKUP($B186, '12Codebook'!I:I, '12Codebook'!J:J)),
        _xlfn.XLOOKUP($B186, '11Codebook'!I:I, '11Codebook'!J:J),
        ""
    )
)</f>
        <v>#N/A</v>
      </c>
      <c r="O186" s="15" t="e">
        <f>IF(
    ISNA(_xlfn.XLOOKUP($B186, '11Codebook'!I:I, '11Codebook'!J:J)),
    _xlfn.XLOOKUP($B186, '10Codebook'!I:I, '10Codebook'!J:J),
    IF(
        TRIM(_xlfn.XLOOKUP($B186, '10Codebook'!I:I, '10Codebook'!J:J)) &lt;&gt; TRIM(_xlfn.XLOOKUP($B186, '11Codebook'!I:I, '11Codebook'!J:J)),
        _xlfn.XLOOKUP($B186, '10Codebook'!I:I, '10Codebook'!J:J),
        ""
    )
)</f>
        <v>#N/A</v>
      </c>
      <c r="P186" s="15" t="e">
        <f>IF(
    ISNA(_xlfn.XLOOKUP($B186, '10Codebook'!I:I, '10Codebook'!J:J)),
    _xlfn.XLOOKUP($B186, '09Codebook'!I:I, '09Codebook'!J:J),
    IF(
        TRIM(_xlfn.XLOOKUP($B186, '09Codebook'!I:I, '09Codebook'!J:J)) &lt;&gt; TRIM(_xlfn.XLOOKUP($B186, '10Codebook'!I:I, '10Codebook'!J:J)),
        _xlfn.XLOOKUP($B186, '09Codebook'!I:I, '09Codebook'!J:J),
        ""
    )
)</f>
        <v>#N/A</v>
      </c>
    </row>
    <row r="187" spans="1:16" s="15" customFormat="1" ht="34" x14ac:dyDescent="0.2">
      <c r="A187" s="15">
        <v>2017</v>
      </c>
      <c r="B187" s="15" t="s">
        <v>808</v>
      </c>
      <c r="C187" s="15" t="e">
        <f>_xlfn.XLOOKUP(B187,'21Codebook'!I:I,'21Codebook'!J:J)</f>
        <v>#N/A</v>
      </c>
      <c r="E187" s="15" t="e">
        <f>IF(
    ISNA(_xlfn.XLOOKUP($B187, '21Codebook'!#REF!, '21Codebook'!I:I)),
    _xlfn.XLOOKUP($B187, '20Codebook'!I:I, '20Codebook'!J:J),
    IF(
        _xlfn.XLOOKUP($B187, '20Codebook'!I:I, '20Codebook'!J:J) &lt;&gt; _xlfn.XLOOKUP($B187, '21Codebook'!#REF!, '21Codebook'!I:I),
        _xlfn.XLOOKUP($B187, '20Codebook'!I:I, '20Codebook'!J:J),
        ""
    )
)</f>
        <v>#N/A</v>
      </c>
      <c r="F187" s="15" t="e">
        <f>IF(
    ISNA(_xlfn.XLOOKUP($B187, '20Codebook'!I:I, '20Codebook'!J:J)),
    _xlfn.XLOOKUP($B187, '19Codebook'!I:I, '19Codebook'!J:J),
    IF(
        _xlfn.XLOOKUP($B187, '19Codebook'!I:I, '19Codebook'!J:J) &lt;&gt; _xlfn.XLOOKUP($B187, '20Codebook'!I:I, '20Codebook'!J:J),
        _xlfn.XLOOKUP($B187, '19Codebook'!I:I, '19Codebook'!J:J),
        ""
    )
)</f>
        <v>#N/A</v>
      </c>
      <c r="G187" s="15" t="e">
        <f>IF(
    ISNA(_xlfn.XLOOKUP($B187, '19Codebook'!I:I, '19Codebook'!J:J)),
    _xlfn.XLOOKUP($B187, '18Codebook'!I:I, '18Codebook'!J:J),
    IF(
        TRIM(_xlfn.XLOOKUP($B187, '18Codebook'!I:I, '18Codebook'!J:J)) &lt;&gt; TRIM(_xlfn.XLOOKUP($B187, '19Codebook'!I:I, '19Codebook'!J:J)),
        _xlfn.XLOOKUP($B187, '18Codebook'!I:I, '18Codebook'!J:J),
        ""
    )
)</f>
        <v>#N/A</v>
      </c>
      <c r="H187" s="15"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15" t="str">
        <f>IF(
    ISNA(_xlfn.XLOOKUP($B187, '17Codebook'!I:I, '17Codebook'!J:J)),
    _xlfn.XLOOKUP($B187, '16Codebook'!I:I, '16Codebook'!J:J),
    IF(
        TRIM(_xlfn.XLOOKUP($B187, '16Codebook'!I:I, '16Codebook'!J:J)) &lt;&gt; TRIM(_xlfn.XLOOKUP($B187, '17Codebook'!I:I, '17Codebook'!J:J)),
        _xlfn.XLOOKUP($B187, '16Codebook'!I:I, '16Codebook'!J:J),
        ""
    )
)</f>
        <v/>
      </c>
      <c r="J187" s="15" t="str">
        <f>IF(
    ISNA(_xlfn.XLOOKUP($B187, '16Codebook'!I:I, '16Codebook'!J:J)),
    _xlfn.XLOOKUP($B187, '15Codebook'!I:I, '15Codebook'!J:J),
    IF(
        TRIM(_xlfn.XLOOKUP($B187, '15Codebook'!I:I, '15Codebook'!J:J)) &lt;&gt; TRIM(_xlfn.XLOOKUP($B187, '16Codebook'!I:I, '16Codebook'!J:J)),
        _xlfn.XLOOKUP($B187, '15Codebook'!I:I, '15Codebook'!J:J),
        ""
    )
)</f>
        <v/>
      </c>
      <c r="K187" s="15" t="str">
        <f>IF(
    ISNA(_xlfn.XLOOKUP($B187, '15Codebook'!I:I, '15Codebook'!J:J)),
    _xlfn.XLOOKUP($B187, '14Codebook'!I:I, '14Codebook'!J:J),
    IF(
        TRIM(_xlfn.XLOOKUP($B187, '14Codebook'!I:I, '14Codebook'!J:J)) &lt;&gt; TRIM(_xlfn.XLOOKUP($B187, '15Codebook'!I:I, '15Codebook'!J:J)),
        _xlfn.XLOOKUP($B187, '14Codebook'!I:I, '14Codebook'!J:J),
        ""
    )
)</f>
        <v/>
      </c>
      <c r="L187" s="15" t="str">
        <f>IF(
    ISNA(_xlfn.XLOOKUP($B187, '14Codebook'!I:I, '14Codebook'!J:J)),
    _xlfn.XLOOKUP($B187, '13Codebook'!I:I, '13Codebook'!J:J),
    IF(
        TRIM(_xlfn.XLOOKUP($B187, '13Codebook'!I:I, '13Codebook'!J:J)) &lt;&gt; TRIM(_xlfn.XLOOKUP($B187, '14Codebook'!I:I, '14Codebook'!J:J)),
        _xlfn.XLOOKUP($B187, '13Codebook'!I:I, '13Codebook'!J:J),
        ""
    )
)</f>
        <v/>
      </c>
      <c r="M187" s="15" t="str">
        <f>IF(
    ISNA(_xlfn.XLOOKUP($B187, '13Codebook'!I:I, '13Codebook'!J:J)),
    _xlfn.XLOOKUP($B187, '12Codebook'!I:I, '12Codebook'!J:J),
    IF(
        TRIM(_xlfn.XLOOKUP($B187, '12Codebook'!I:I, '12Codebook'!J:J)) &lt;&gt; TRIM(_xlfn.XLOOKUP($B187, '13Codebook'!I:I, '13Codebook'!J:J)),
        _xlfn.XLOOKUP($B187, '12Codebook'!I:I, '12Codebook'!J:J),
        ""
    )
)</f>
        <v/>
      </c>
      <c r="N187" s="15" t="str">
        <f>IF(
    ISNA(_xlfn.XLOOKUP($B187, '12Codebook'!I:I, '12Codebook'!J:J)),
    _xlfn.XLOOKUP($B187, '11Codebook'!I:I, '11Codebook'!J:J),
    IF(
        TRIM(_xlfn.XLOOKUP($B187, '11Codebook'!I:I, '11Codebook'!J:J)) &lt;&gt; TRIM(_xlfn.XLOOKUP($B187, '12Codebook'!I:I, '12Codebook'!J:J)),
        _xlfn.XLOOKUP($B187, '11Codebook'!I:I, '11Codebook'!J:J),
        ""
    )
)</f>
        <v/>
      </c>
      <c r="O187" s="15" t="str">
        <f>IF(
    ISNA(_xlfn.XLOOKUP($B187, '11Codebook'!I:I, '11Codebook'!J:J)),
    _xlfn.XLOOKUP($B187, '10Codebook'!I:I, '10Codebook'!J:J),
    IF(
        TRIM(_xlfn.XLOOKUP($B187, '10Codebook'!I:I, '10Codebook'!J:J)) &lt;&gt; TRIM(_xlfn.XLOOKUP($B187, '11Codebook'!I:I, '11Codebook'!J:J)),
        _xlfn.XLOOKUP($B187, '10Codebook'!I:I, '10Codebook'!J:J),
        ""
    )
)</f>
        <v/>
      </c>
      <c r="P187" s="15" t="str">
        <f>IF(
    ISNA(_xlfn.XLOOKUP($B187, '10Codebook'!I:I, '10Codebook'!J:J)),
    _xlfn.XLOOKUP($B187, '09Codebook'!I:I, '09Codebook'!J:J),
    IF(
        TRIM(_xlfn.XLOOKUP($B187, '09Codebook'!I:I, '09Codebook'!J:J)) &lt;&gt; TRIM(_xlfn.XLOOKUP($B187, '10Codebook'!I:I, '10Codebook'!J:J)),
        _xlfn.XLOOKUP($B187, '09Codebook'!I:I, '09Codebook'!J:J),
        ""
    )
)</f>
        <v/>
      </c>
    </row>
    <row r="188" spans="1:16" s="15" customFormat="1" ht="34" x14ac:dyDescent="0.2">
      <c r="A188" s="15">
        <v>2017</v>
      </c>
      <c r="B188" s="15" t="s">
        <v>809</v>
      </c>
      <c r="C188" s="15" t="e">
        <f>_xlfn.XLOOKUP(B188,'21Codebook'!I:I,'21Codebook'!J:J)</f>
        <v>#N/A</v>
      </c>
      <c r="E188" s="15" t="e">
        <f>IF(
    ISNA(_xlfn.XLOOKUP($B188, '21Codebook'!#REF!, '21Codebook'!I:I)),
    _xlfn.XLOOKUP($B188, '20Codebook'!I:I, '20Codebook'!J:J),
    IF(
        _xlfn.XLOOKUP($B188, '20Codebook'!I:I, '20Codebook'!J:J) &lt;&gt; _xlfn.XLOOKUP($B188, '21Codebook'!#REF!, '21Codebook'!I:I),
        _xlfn.XLOOKUP($B188, '20Codebook'!I:I, '20Codebook'!J:J),
        ""
    )
)</f>
        <v>#N/A</v>
      </c>
      <c r="F188" s="15" t="e">
        <f>IF(
    ISNA(_xlfn.XLOOKUP($B188, '20Codebook'!I:I, '20Codebook'!J:J)),
    _xlfn.XLOOKUP($B188, '19Codebook'!I:I, '19Codebook'!J:J),
    IF(
        _xlfn.XLOOKUP($B188, '19Codebook'!I:I, '19Codebook'!J:J) &lt;&gt; _xlfn.XLOOKUP($B188, '20Codebook'!I:I, '20Codebook'!J:J),
        _xlfn.XLOOKUP($B188, '19Codebook'!I:I, '19Codebook'!J:J),
        ""
    )
)</f>
        <v>#N/A</v>
      </c>
      <c r="G188" s="15" t="e">
        <f>IF(
    ISNA(_xlfn.XLOOKUP($B188, '19Codebook'!I:I, '19Codebook'!J:J)),
    _xlfn.XLOOKUP($B188, '18Codebook'!I:I, '18Codebook'!J:J),
    IF(
        TRIM(_xlfn.XLOOKUP($B188, '18Codebook'!I:I, '18Codebook'!J:J)) &lt;&gt; TRIM(_xlfn.XLOOKUP($B188, '19Codebook'!I:I, '19Codebook'!J:J)),
        _xlfn.XLOOKUP($B188, '18Codebook'!I:I, '18Codebook'!J:J),
        ""
    )
)</f>
        <v>#N/A</v>
      </c>
      <c r="H188" s="15"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15" t="str">
        <f>IF(
    ISNA(_xlfn.XLOOKUP($B188, '17Codebook'!I:I, '17Codebook'!J:J)),
    _xlfn.XLOOKUP($B188, '16Codebook'!I:I, '16Codebook'!J:J),
    IF(
        TRIM(_xlfn.XLOOKUP($B188, '16Codebook'!I:I, '16Codebook'!J:J)) &lt;&gt; TRIM(_xlfn.XLOOKUP($B188, '17Codebook'!I:I, '17Codebook'!J:J)),
        _xlfn.XLOOKUP($B188, '16Codebook'!I:I, '16Codebook'!J:J),
        ""
    )
)</f>
        <v/>
      </c>
      <c r="J188" s="15" t="str">
        <f>IF(
    ISNA(_xlfn.XLOOKUP($B188, '16Codebook'!I:I, '16Codebook'!J:J)),
    _xlfn.XLOOKUP($B188, '15Codebook'!I:I, '15Codebook'!J:J),
    IF(
        TRIM(_xlfn.XLOOKUP($B188, '15Codebook'!I:I, '15Codebook'!J:J)) &lt;&gt; TRIM(_xlfn.XLOOKUP($B188, '16Codebook'!I:I, '16Codebook'!J:J)),
        _xlfn.XLOOKUP($B188, '15Codebook'!I:I, '15Codebook'!J:J),
        ""
    )
)</f>
        <v/>
      </c>
      <c r="K188" s="15" t="str">
        <f>IF(
    ISNA(_xlfn.XLOOKUP($B188, '15Codebook'!I:I, '15Codebook'!J:J)),
    _xlfn.XLOOKUP($B188, '14Codebook'!I:I, '14Codebook'!J:J),
    IF(
        TRIM(_xlfn.XLOOKUP($B188, '14Codebook'!I:I, '14Codebook'!J:J)) &lt;&gt; TRIM(_xlfn.XLOOKUP($B188, '15Codebook'!I:I, '15Codebook'!J:J)),
        _xlfn.XLOOKUP($B188, '14Codebook'!I:I, '14Codebook'!J:J),
        ""
    )
)</f>
        <v/>
      </c>
      <c r="L188" s="15" t="str">
        <f>IF(
    ISNA(_xlfn.XLOOKUP($B188, '14Codebook'!I:I, '14Codebook'!J:J)),
    _xlfn.XLOOKUP($B188, '13Codebook'!I:I, '13Codebook'!J:J),
    IF(
        TRIM(_xlfn.XLOOKUP($B188, '13Codebook'!I:I, '13Codebook'!J:J)) &lt;&gt; TRIM(_xlfn.XLOOKUP($B188, '14Codebook'!I:I, '14Codebook'!J:J)),
        _xlfn.XLOOKUP($B188, '13Codebook'!I:I, '13Codebook'!J:J),
        ""
    )
)</f>
        <v/>
      </c>
      <c r="M188" s="15" t="e">
        <f>IF(
    ISNA(_xlfn.XLOOKUP($B188, '13Codebook'!I:I, '13Codebook'!J:J)),
    _xlfn.XLOOKUP($B188, '12Codebook'!I:I, '12Codebook'!J:J),
    IF(
        TRIM(_xlfn.XLOOKUP($B188, '12Codebook'!I:I, '12Codebook'!J:J)) &lt;&gt; TRIM(_xlfn.XLOOKUP($B188, '13Codebook'!I:I, '13Codebook'!J:J)),
        _xlfn.XLOOKUP($B188, '12Codebook'!I:I, '12Codebook'!J:J),
        ""
    )
)</f>
        <v>#N/A</v>
      </c>
      <c r="N188" s="15" t="e">
        <f>IF(
    ISNA(_xlfn.XLOOKUP($B188, '12Codebook'!I:I, '12Codebook'!J:J)),
    _xlfn.XLOOKUP($B188, '11Codebook'!I:I, '11Codebook'!J:J),
    IF(
        TRIM(_xlfn.XLOOKUP($B188, '11Codebook'!I:I, '11Codebook'!J:J)) &lt;&gt; TRIM(_xlfn.XLOOKUP($B188, '12Codebook'!I:I, '12Codebook'!J:J)),
        _xlfn.XLOOKUP($B188, '11Codebook'!I:I, '11Codebook'!J:J),
        ""
    )
)</f>
        <v>#N/A</v>
      </c>
      <c r="O188" s="15" t="e">
        <f>IF(
    ISNA(_xlfn.XLOOKUP($B188, '11Codebook'!I:I, '11Codebook'!J:J)),
    _xlfn.XLOOKUP($B188, '10Codebook'!I:I, '10Codebook'!J:J),
    IF(
        TRIM(_xlfn.XLOOKUP($B188, '10Codebook'!I:I, '10Codebook'!J:J)) &lt;&gt; TRIM(_xlfn.XLOOKUP($B188, '11Codebook'!I:I, '11Codebook'!J:J)),
        _xlfn.XLOOKUP($B188, '10Codebook'!I:I, '10Codebook'!J:J),
        ""
    )
)</f>
        <v>#N/A</v>
      </c>
      <c r="P188" s="15" t="e">
        <f>IF(
    ISNA(_xlfn.XLOOKUP($B188, '10Codebook'!I:I, '10Codebook'!J:J)),
    _xlfn.XLOOKUP($B188, '09Codebook'!I:I, '09Codebook'!J:J),
    IF(
        TRIM(_xlfn.XLOOKUP($B188, '09Codebook'!I:I, '09Codebook'!J:J)) &lt;&gt; TRIM(_xlfn.XLOOKUP($B188, '10Codebook'!I:I, '10Codebook'!J:J)),
        _xlfn.XLOOKUP($B188, '09Codebook'!I:I, '09Codebook'!J:J),
        ""
    )
)</f>
        <v>#N/A</v>
      </c>
    </row>
    <row r="189" spans="1:16" s="15" customFormat="1" ht="51" x14ac:dyDescent="0.2">
      <c r="A189" s="15">
        <v>2016</v>
      </c>
      <c r="B189" s="15" t="s">
        <v>827</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s="15" t="e">
        <f>IF(
    ISNA(_xlfn.XLOOKUP($B189, '16Codebook'!I:I, '16Codebook'!J:J)),
    _xlfn.XLOOKUP($B189, '15Codebook'!I:I, '15Codebook'!J:J),
    IF(
        TRIM(_xlfn.XLOOKUP($B189, '15Codebook'!I:I, '15Codebook'!J:J)) &lt;&gt; TRIM(_xlfn.XLOOKUP($B189, '16Codebook'!I:I, '16Codebook'!J:J)),
        _xlfn.XLOOKUP($B189, '15Codebook'!I:I, '15Codebook'!J:J),
        ""
    )
)</f>
        <v>#N/A</v>
      </c>
      <c r="K189" s="15" t="e">
        <f>IF(
    ISNA(_xlfn.XLOOKUP($B189, '15Codebook'!I:I, '15Codebook'!J:J)),
    _xlfn.XLOOKUP($B189, '14Codebook'!I:I, '14Codebook'!J:J),
    IF(
        TRIM(_xlfn.XLOOKUP($B189, '14Codebook'!I:I, '14Codebook'!J:J)) &lt;&gt; TRIM(_xlfn.XLOOKUP($B189, '15Codebook'!I:I, '15Codebook'!J:J)),
        _xlfn.XLOOKUP($B189, '14Codebook'!I:I, '14Codebook'!J:J),
        ""
    )
)</f>
        <v>#N/A</v>
      </c>
      <c r="L189" s="15" t="e">
        <f>IF(
    ISNA(_xlfn.XLOOKUP($B189, '14Codebook'!I:I, '14Codebook'!J:J)),
    _xlfn.XLOOKUP($B189, '13Codebook'!I:I, '13Codebook'!J:J),
    IF(
        TRIM(_xlfn.XLOOKUP($B189, '13Codebook'!I:I, '13Codebook'!J:J)) &lt;&gt; TRIM(_xlfn.XLOOKUP($B189, '14Codebook'!I:I, '14Codebook'!J:J)),
        _xlfn.XLOOKUP($B189, '13Codebook'!I:I, '13Codebook'!J:J),
        ""
    )
)</f>
        <v>#N/A</v>
      </c>
      <c r="M189" s="15" t="e">
        <f>IF(
    ISNA(_xlfn.XLOOKUP($B189, '13Codebook'!I:I, '13Codebook'!J:J)),
    _xlfn.XLOOKUP($B189, '12Codebook'!I:I, '12Codebook'!J:J),
    IF(
        TRIM(_xlfn.XLOOKUP($B189, '12Codebook'!I:I, '12Codebook'!J:J)) &lt;&gt; TRIM(_xlfn.XLOOKUP($B189, '13Codebook'!I:I, '13Codebook'!J:J)),
        _xlfn.XLOOKUP($B189, '12Codebook'!I:I, '12Codebook'!J:J),
        ""
    )
)</f>
        <v>#N/A</v>
      </c>
      <c r="N189" s="15" t="e">
        <f>IF(
    ISNA(_xlfn.XLOOKUP($B189, '12Codebook'!I:I, '12Codebook'!J:J)),
    _xlfn.XLOOKUP($B189, '11Codebook'!I:I, '11Codebook'!J:J),
    IF(
        TRIM(_xlfn.XLOOKUP($B189, '11Codebook'!I:I, '11Codebook'!J:J)) &lt;&gt; TRIM(_xlfn.XLOOKUP($B189, '12Codebook'!I:I, '12Codebook'!J:J)),
        _xlfn.XLOOKUP($B189, '11Codebook'!I:I, '11Codebook'!J:J),
        ""
    )
)</f>
        <v>#N/A</v>
      </c>
      <c r="O189" s="15" t="e">
        <f>IF(
    ISNA(_xlfn.XLOOKUP($B189, '11Codebook'!I:I, '11Codebook'!J:J)),
    _xlfn.XLOOKUP($B189, '10Codebook'!I:I, '10Codebook'!J:J),
    IF(
        TRIM(_xlfn.XLOOKUP($B189, '10Codebook'!I:I, '10Codebook'!J:J)) &lt;&gt; TRIM(_xlfn.XLOOKUP($B189, '11Codebook'!I:I, '11Codebook'!J:J)),
        _xlfn.XLOOKUP($B189, '10Codebook'!I:I, '10Codebook'!J:J),
        ""
    )
)</f>
        <v>#N/A</v>
      </c>
      <c r="P189" s="15" t="e">
        <f>IF(
    ISNA(_xlfn.XLOOKUP($B189, '10Codebook'!I:I, '10Codebook'!J:J)),
    _xlfn.XLOOKUP($B189, '09Codebook'!I:I, '09Codebook'!J:J),
    IF(
        TRIM(_xlfn.XLOOKUP($B189, '09Codebook'!I:I, '09Codebook'!J:J)) &lt;&gt; TRIM(_xlfn.XLOOKUP($B189, '10Codebook'!I:I, '10Codebook'!J:J)),
        _xlfn.XLOOKUP($B189, '09Codebook'!I:I, '09Codebook'!J:J),
        ""
    )
)</f>
        <v>#N/A</v>
      </c>
    </row>
    <row r="190" spans="1:16" s="15" customFormat="1" ht="68" x14ac:dyDescent="0.2">
      <c r="A190" s="15">
        <v>2016</v>
      </c>
      <c r="B190" s="15" t="s">
        <v>828</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s="15" t="e">
        <f>IF(
    ISNA(_xlfn.XLOOKUP($B190, '16Codebook'!I:I, '16Codebook'!J:J)),
    _xlfn.XLOOKUP($B190, '15Codebook'!I:I, '15Codebook'!J:J),
    IF(
        TRIM(_xlfn.XLOOKUP($B190, '15Codebook'!I:I, '15Codebook'!J:J)) &lt;&gt; TRIM(_xlfn.XLOOKUP($B190, '16Codebook'!I:I, '16Codebook'!J:J)),
        _xlfn.XLOOKUP($B190, '15Codebook'!I:I, '15Codebook'!J:J),
        ""
    )
)</f>
        <v>#N/A</v>
      </c>
      <c r="K190" s="15" t="e">
        <f>IF(
    ISNA(_xlfn.XLOOKUP($B190, '15Codebook'!I:I, '15Codebook'!J:J)),
    _xlfn.XLOOKUP($B190, '14Codebook'!I:I, '14Codebook'!J:J),
    IF(
        TRIM(_xlfn.XLOOKUP($B190, '14Codebook'!I:I, '14Codebook'!J:J)) &lt;&gt; TRIM(_xlfn.XLOOKUP($B190, '15Codebook'!I:I, '15Codebook'!J:J)),
        _xlfn.XLOOKUP($B190, '14Codebook'!I:I, '14Codebook'!J:J),
        ""
    )
)</f>
        <v>#N/A</v>
      </c>
      <c r="L190" s="15" t="e">
        <f>IF(
    ISNA(_xlfn.XLOOKUP($B190, '14Codebook'!I:I, '14Codebook'!J:J)),
    _xlfn.XLOOKUP($B190, '13Codebook'!I:I, '13Codebook'!J:J),
    IF(
        TRIM(_xlfn.XLOOKUP($B190, '13Codebook'!I:I, '13Codebook'!J:J)) &lt;&gt; TRIM(_xlfn.XLOOKUP($B190, '14Codebook'!I:I, '14Codebook'!J:J)),
        _xlfn.XLOOKUP($B190, '13Codebook'!I:I, '13Codebook'!J:J),
        ""
    )
)</f>
        <v>#N/A</v>
      </c>
      <c r="M190" s="15" t="e">
        <f>IF(
    ISNA(_xlfn.XLOOKUP($B190, '13Codebook'!I:I, '13Codebook'!J:J)),
    _xlfn.XLOOKUP($B190, '12Codebook'!I:I, '12Codebook'!J:J),
    IF(
        TRIM(_xlfn.XLOOKUP($B190, '12Codebook'!I:I, '12Codebook'!J:J)) &lt;&gt; TRIM(_xlfn.XLOOKUP($B190, '13Codebook'!I:I, '13Codebook'!J:J)),
        _xlfn.XLOOKUP($B190, '12Codebook'!I:I, '12Codebook'!J:J),
        ""
    )
)</f>
        <v>#N/A</v>
      </c>
      <c r="N190" s="15" t="e">
        <f>IF(
    ISNA(_xlfn.XLOOKUP($B190, '12Codebook'!I:I, '12Codebook'!J:J)),
    _xlfn.XLOOKUP($B190, '11Codebook'!I:I, '11Codebook'!J:J),
    IF(
        TRIM(_xlfn.XLOOKUP($B190, '11Codebook'!I:I, '11Codebook'!J:J)) &lt;&gt; TRIM(_xlfn.XLOOKUP($B190, '12Codebook'!I:I, '12Codebook'!J:J)),
        _xlfn.XLOOKUP($B190, '11Codebook'!I:I, '11Codebook'!J:J),
        ""
    )
)</f>
        <v>#N/A</v>
      </c>
      <c r="O190" s="15" t="e">
        <f>IF(
    ISNA(_xlfn.XLOOKUP($B190, '11Codebook'!I:I, '11Codebook'!J:J)),
    _xlfn.XLOOKUP($B190, '10Codebook'!I:I, '10Codebook'!J:J),
    IF(
        TRIM(_xlfn.XLOOKUP($B190, '10Codebook'!I:I, '10Codebook'!J:J)) &lt;&gt; TRIM(_xlfn.XLOOKUP($B190, '11Codebook'!I:I, '11Codebook'!J:J)),
        _xlfn.XLOOKUP($B190, '10Codebook'!I:I, '10Codebook'!J:J),
        ""
    )
)</f>
        <v>#N/A</v>
      </c>
      <c r="P190" s="15" t="e">
        <f>IF(
    ISNA(_xlfn.XLOOKUP($B190, '10Codebook'!I:I, '10Codebook'!J:J)),
    _xlfn.XLOOKUP($B190, '09Codebook'!I:I, '09Codebook'!J:J),
    IF(
        TRIM(_xlfn.XLOOKUP($B190, '09Codebook'!I:I, '09Codebook'!J:J)) &lt;&gt; TRIM(_xlfn.XLOOKUP($B190, '10Codebook'!I:I, '10Codebook'!J:J)),
        _xlfn.XLOOKUP($B190, '09Codebook'!I:I, '09Codebook'!J:J),
        ""
    )
)</f>
        <v>#N/A</v>
      </c>
    </row>
    <row r="191" spans="1:16" s="15" customFormat="1" ht="51" x14ac:dyDescent="0.2">
      <c r="A191" s="15">
        <v>2016</v>
      </c>
      <c r="B191" s="15" t="s">
        <v>829</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s="15" t="str">
        <f>IF(
    ISNA(_xlfn.XLOOKUP($B191, '16Codebook'!I:I, '16Codebook'!J:J)),
    _xlfn.XLOOKUP($B191, '15Codebook'!I:I, '15Codebook'!J:J),
    IF(
        TRIM(_xlfn.XLOOKUP($B191, '15Codebook'!I:I, '15Codebook'!J:J)) &lt;&gt; TRIM(_xlfn.XLOOKUP($B191, '16Codebook'!I:I, '16Codebook'!J:J)),
        _xlfn.XLOOKUP($B191, '15Codebook'!I:I, '15Codebook'!J:J),
        ""
    )
)</f>
        <v/>
      </c>
      <c r="K191" s="15" t="e">
        <f>IF(
    ISNA(_xlfn.XLOOKUP($B191, '15Codebook'!I:I, '15Codebook'!J:J)),
    _xlfn.XLOOKUP($B191, '14Codebook'!I:I, '14Codebook'!J:J),
    IF(
        TRIM(_xlfn.XLOOKUP($B191, '14Codebook'!I:I, '14Codebook'!J:J)) &lt;&gt; TRIM(_xlfn.XLOOKUP($B191, '15Codebook'!I:I, '15Codebook'!J:J)),
        _xlfn.XLOOKUP($B191, '14Codebook'!I:I, '14Codebook'!J:J),
        ""
    )
)</f>
        <v>#N/A</v>
      </c>
      <c r="L191" s="15" t="e">
        <f>IF(
    ISNA(_xlfn.XLOOKUP($B191, '14Codebook'!I:I, '14Codebook'!J:J)),
    _xlfn.XLOOKUP($B191, '13Codebook'!I:I, '13Codebook'!J:J),
    IF(
        TRIM(_xlfn.XLOOKUP($B191, '13Codebook'!I:I, '13Codebook'!J:J)) &lt;&gt; TRIM(_xlfn.XLOOKUP($B191, '14Codebook'!I:I, '14Codebook'!J:J)),
        _xlfn.XLOOKUP($B191, '13Codebook'!I:I, '13Codebook'!J:J),
        ""
    )
)</f>
        <v>#N/A</v>
      </c>
      <c r="M191" s="15" t="e">
        <f>IF(
    ISNA(_xlfn.XLOOKUP($B191, '13Codebook'!I:I, '13Codebook'!J:J)),
    _xlfn.XLOOKUP($B191, '12Codebook'!I:I, '12Codebook'!J:J),
    IF(
        TRIM(_xlfn.XLOOKUP($B191, '12Codebook'!I:I, '12Codebook'!J:J)) &lt;&gt; TRIM(_xlfn.XLOOKUP($B191, '13Codebook'!I:I, '13Codebook'!J:J)),
        _xlfn.XLOOKUP($B191, '12Codebook'!I:I, '12Codebook'!J:J),
        ""
    )
)</f>
        <v>#N/A</v>
      </c>
      <c r="N191" s="15" t="e">
        <f>IF(
    ISNA(_xlfn.XLOOKUP($B191, '12Codebook'!I:I, '12Codebook'!J:J)),
    _xlfn.XLOOKUP($B191, '11Codebook'!I:I, '11Codebook'!J:J),
    IF(
        TRIM(_xlfn.XLOOKUP($B191, '11Codebook'!I:I, '11Codebook'!J:J)) &lt;&gt; TRIM(_xlfn.XLOOKUP($B191, '12Codebook'!I:I, '12Codebook'!J:J)),
        _xlfn.XLOOKUP($B191, '11Codebook'!I:I, '11Codebook'!J:J),
        ""
    )
)</f>
        <v>#N/A</v>
      </c>
      <c r="O191" s="15" t="e">
        <f>IF(
    ISNA(_xlfn.XLOOKUP($B191, '11Codebook'!I:I, '11Codebook'!J:J)),
    _xlfn.XLOOKUP($B191, '10Codebook'!I:I, '10Codebook'!J:J),
    IF(
        TRIM(_xlfn.XLOOKUP($B191, '10Codebook'!I:I, '10Codebook'!J:J)) &lt;&gt; TRIM(_xlfn.XLOOKUP($B191, '11Codebook'!I:I, '11Codebook'!J:J)),
        _xlfn.XLOOKUP($B191, '10Codebook'!I:I, '10Codebook'!J:J),
        ""
    )
)</f>
        <v>#N/A</v>
      </c>
      <c r="P191" s="15" t="e">
        <f>IF(
    ISNA(_xlfn.XLOOKUP($B191, '10Codebook'!I:I, '10Codebook'!J:J)),
    _xlfn.XLOOKUP($B191, '09Codebook'!I:I, '09Codebook'!J:J),
    IF(
        TRIM(_xlfn.XLOOKUP($B191, '09Codebook'!I:I, '09Codebook'!J:J)) &lt;&gt; TRIM(_xlfn.XLOOKUP($B191, '10Codebook'!I:I, '10Codebook'!J:J)),
        _xlfn.XLOOKUP($B191, '09Codebook'!I:I, '09Codebook'!J:J),
        ""
    )
)</f>
        <v>#N/A</v>
      </c>
    </row>
    <row r="192" spans="1:16" s="15" customFormat="1" ht="85" x14ac:dyDescent="0.2">
      <c r="A192" s="15">
        <v>2013</v>
      </c>
      <c r="B192" s="15" t="s">
        <v>904</v>
      </c>
      <c r="C192" s="15" t="e">
        <f>_xlfn.XLOOKUP(B192,'21Codebook'!I:I,'21Codebook'!J:J)</f>
        <v>#N/A</v>
      </c>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15" t="e">
        <f>IF(
    ISNA(_xlfn.XLOOKUP($B192, '16Codebook'!I:I, '16Codebook'!J:J)),
    _xlfn.XLOOKUP($B192, '15Codebook'!I:I, '15Codebook'!J:J),
    IF(
        TRIM(_xlfn.XLOOKUP($B192, '15Codebook'!I:I, '15Codebook'!J:J)) &lt;&gt; TRIM(_xlfn.XLOOKUP($B192, '16Codebook'!I:I, '16Codebook'!J:J)),
        _xlfn.XLOOKUP($B192, '15Codebook'!I:I, '15Codebook'!J:J),
        ""
    )
)</f>
        <v>#N/A</v>
      </c>
      <c r="K192" s="15" t="e">
        <f>IF(
    ISNA(_xlfn.XLOOKUP($B192, '15Codebook'!I:I, '15Codebook'!J:J)),
    _xlfn.XLOOKUP($B192, '14Codebook'!I:I, '14Codebook'!J:J),
    IF(
        TRIM(_xlfn.XLOOKUP($B192, '14Codebook'!I:I, '14Codebook'!J:J)) &lt;&gt; TRIM(_xlfn.XLOOKUP($B192, '15Codebook'!I:I, '15Codebook'!J:J)),
        _xlfn.XLOOKUP($B192, '14Codebook'!I:I, '14Codebook'!J:J),
        ""
    )
)</f>
        <v>#N/A</v>
      </c>
      <c r="L192" s="15"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15" t="e">
        <f>IF(
    ISNA(_xlfn.XLOOKUP($B192, '13Codebook'!I:I, '13Codebook'!J:J)),
    _xlfn.XLOOKUP($B192, '12Codebook'!I:I, '12Codebook'!J:J),
    IF(
        TRIM(_xlfn.XLOOKUP($B192, '12Codebook'!I:I, '12Codebook'!J:J)) &lt;&gt; TRIM(_xlfn.XLOOKUP($B192, '13Codebook'!I:I, '13Codebook'!J:J)),
        _xlfn.XLOOKUP($B192, '12Codebook'!I:I, '12Codebook'!J:J),
        ""
    )
)</f>
        <v>#N/A</v>
      </c>
      <c r="N192" s="15" t="e">
        <f>IF(
    ISNA(_xlfn.XLOOKUP($B192, '12Codebook'!I:I, '12Codebook'!J:J)),
    _xlfn.XLOOKUP($B192, '11Codebook'!I:I, '11Codebook'!J:J),
    IF(
        TRIM(_xlfn.XLOOKUP($B192, '11Codebook'!I:I, '11Codebook'!J:J)) &lt;&gt; TRIM(_xlfn.XLOOKUP($B192, '12Codebook'!I:I, '12Codebook'!J:J)),
        _xlfn.XLOOKUP($B192, '11Codebook'!I:I, '11Codebook'!J:J),
        ""
    )
)</f>
        <v>#N/A</v>
      </c>
      <c r="O192" s="15" t="e">
        <f>IF(
    ISNA(_xlfn.XLOOKUP($B192, '11Codebook'!I:I, '11Codebook'!J:J)),
    _xlfn.XLOOKUP($B192, '10Codebook'!I:I, '10Codebook'!J:J),
    IF(
        TRIM(_xlfn.XLOOKUP($B192, '10Codebook'!I:I, '10Codebook'!J:J)) &lt;&gt; TRIM(_xlfn.XLOOKUP($B192, '11Codebook'!I:I, '11Codebook'!J:J)),
        _xlfn.XLOOKUP($B192, '10Codebook'!I:I, '10Codebook'!J:J),
        ""
    )
)</f>
        <v>#N/A</v>
      </c>
      <c r="P192" s="15" t="e">
        <f>IF(
    ISNA(_xlfn.XLOOKUP($B192, '10Codebook'!I:I, '10Codebook'!J:J)),
    _xlfn.XLOOKUP($B192, '09Codebook'!I:I, '09Codebook'!J:J),
    IF(
        TRIM(_xlfn.XLOOKUP($B192, '09Codebook'!I:I, '09Codebook'!J:J)) &lt;&gt; TRIM(_xlfn.XLOOKUP($B192, '10Codebook'!I:I, '10Codebook'!J:J)),
        _xlfn.XLOOKUP($B192, '09Codebook'!I:I, '09Codebook'!J:J),
        ""
    )
)</f>
        <v>#N/A</v>
      </c>
    </row>
    <row r="193" spans="1:16" s="15" customFormat="1" ht="51" x14ac:dyDescent="0.2">
      <c r="A193" s="15">
        <v>2013</v>
      </c>
      <c r="B193" s="15" t="s">
        <v>905</v>
      </c>
      <c r="C193" s="15" t="e">
        <f>_xlfn.XLOOKUP(B193,'21Codebook'!I:I,'21Codebook'!J:J)</f>
        <v>#N/A</v>
      </c>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15" t="e">
        <f>IF(
    ISNA(_xlfn.XLOOKUP($B193, '16Codebook'!I:I, '16Codebook'!J:J)),
    _xlfn.XLOOKUP($B193, '15Codebook'!I:I, '15Codebook'!J:J),
    IF(
        TRIM(_xlfn.XLOOKUP($B193, '15Codebook'!I:I, '15Codebook'!J:J)) &lt;&gt; TRIM(_xlfn.XLOOKUP($B193, '16Codebook'!I:I, '16Codebook'!J:J)),
        _xlfn.XLOOKUP($B193, '15Codebook'!I:I, '15Codebook'!J:J),
        ""
    )
)</f>
        <v>#N/A</v>
      </c>
      <c r="K193" s="15" t="e">
        <f>IF(
    ISNA(_xlfn.XLOOKUP($B193, '15Codebook'!I:I, '15Codebook'!J:J)),
    _xlfn.XLOOKUP($B193, '14Codebook'!I:I, '14Codebook'!J:J),
    IF(
        TRIM(_xlfn.XLOOKUP($B193, '14Codebook'!I:I, '14Codebook'!J:J)) &lt;&gt; TRIM(_xlfn.XLOOKUP($B193, '15Codebook'!I:I, '15Codebook'!J:J)),
        _xlfn.XLOOKUP($B193, '14Codebook'!I:I, '14Codebook'!J:J),
        ""
    )
)</f>
        <v>#N/A</v>
      </c>
      <c r="L193" s="15"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15" t="e">
        <f>IF(
    ISNA(_xlfn.XLOOKUP($B193, '13Codebook'!I:I, '13Codebook'!J:J)),
    _xlfn.XLOOKUP($B193, '12Codebook'!I:I, '12Codebook'!J:J),
    IF(
        TRIM(_xlfn.XLOOKUP($B193, '12Codebook'!I:I, '12Codebook'!J:J)) &lt;&gt; TRIM(_xlfn.XLOOKUP($B193, '13Codebook'!I:I, '13Codebook'!J:J)),
        _xlfn.XLOOKUP($B193, '12Codebook'!I:I, '12Codebook'!J:J),
        ""
    )
)</f>
        <v>#N/A</v>
      </c>
      <c r="N193" s="15" t="e">
        <f>IF(
    ISNA(_xlfn.XLOOKUP($B193, '12Codebook'!I:I, '12Codebook'!J:J)),
    _xlfn.XLOOKUP($B193, '11Codebook'!I:I, '11Codebook'!J:J),
    IF(
        TRIM(_xlfn.XLOOKUP($B193, '11Codebook'!I:I, '11Codebook'!J:J)) &lt;&gt; TRIM(_xlfn.XLOOKUP($B193, '12Codebook'!I:I, '12Codebook'!J:J)),
        _xlfn.XLOOKUP($B193, '11Codebook'!I:I, '11Codebook'!J:J),
        ""
    )
)</f>
        <v>#N/A</v>
      </c>
      <c r="O193" s="15" t="e">
        <f>IF(
    ISNA(_xlfn.XLOOKUP($B193, '11Codebook'!I:I, '11Codebook'!J:J)),
    _xlfn.XLOOKUP($B193, '10Codebook'!I:I, '10Codebook'!J:J),
    IF(
        TRIM(_xlfn.XLOOKUP($B193, '10Codebook'!I:I, '10Codebook'!J:J)) &lt;&gt; TRIM(_xlfn.XLOOKUP($B193, '11Codebook'!I:I, '11Codebook'!J:J)),
        _xlfn.XLOOKUP($B193, '10Codebook'!I:I, '10Codebook'!J:J),
        ""
    )
)</f>
        <v>#N/A</v>
      </c>
      <c r="P193" s="15" t="e">
        <f>IF(
    ISNA(_xlfn.XLOOKUP($B193, '10Codebook'!I:I, '10Codebook'!J:J)),
    _xlfn.XLOOKUP($B193, '09Codebook'!I:I, '09Codebook'!J:J),
    IF(
        TRIM(_xlfn.XLOOKUP($B193, '09Codebook'!I:I, '09Codebook'!J:J)) &lt;&gt; TRIM(_xlfn.XLOOKUP($B193, '10Codebook'!I:I, '10Codebook'!J:J)),
        _xlfn.XLOOKUP($B193, '09Codebook'!I:I, '09Codebook'!J:J),
        ""
    )
)</f>
        <v>#N/A</v>
      </c>
    </row>
    <row r="194" spans="1:16" x14ac:dyDescent="0.2">
      <c r="A194">
        <v>2012</v>
      </c>
      <c r="B194" t="s">
        <v>986</v>
      </c>
      <c r="C194" t="e">
        <f>_xlfn.XLOOKUP(B194,'21Codebook'!I:I,'21Codebook'!J:J)</f>
        <v>#N/A</v>
      </c>
      <c r="E194" t="e">
        <f>IF(
    ISNA(_xlfn.XLOOKUP($B194, '21Codebook'!#REF!, '21Codebook'!I:I)),
    _xlfn.XLOOKUP($B194, '20Codebook'!I:I, '20Codebook'!J:J),
    IF(
        _xlfn.XLOOKUP($B194, '20Codebook'!I:I, '20Codebook'!J:J) &lt;&gt; _xlfn.XLOOKUP($B194, '21Codebook'!#REF!, '21Codebook'!I:I),
        _xlfn.XLOOKUP($B194, '20Codebook'!I:I, '20Codebook'!J:J),
        ""
    )
)</f>
        <v>#N/A</v>
      </c>
      <c r="F194" t="e">
        <f>IF(
    ISNA(_xlfn.XLOOKUP($B194, '20Codebook'!I:I, '20Codebook'!J:J)),
    _xlfn.XLOOKUP($B194, '19Codebook'!I:I, '19Codebook'!J:J),
    IF(
        _xlfn.XLOOKUP($B194, '19Codebook'!I:I, '19Codebook'!J:J) &lt;&gt; _xlfn.XLOOKUP($B194, '20Codebook'!I:I, '20Codebook'!J:J),
        _xlfn.XLOOKUP($B194, '19Codebook'!I:I, '19Codebook'!J:J),
        ""
    )
)</f>
        <v>#N/A</v>
      </c>
      <c r="G194" t="e">
        <f>IF(
    ISNA(_xlfn.XLOOKUP($B194, '19Codebook'!I:I, '19Codebook'!J:J)),
    _xlfn.XLOOKUP($B194, '18Codebook'!I:I, '18Codebook'!J:J),
    IF(
        TRIM(_xlfn.XLOOKUP($B194, '18Codebook'!I:I, '18Codebook'!J:J)) &lt;&gt; TRIM(_xlfn.XLOOKUP($B194, '19Codebook'!I:I, '19Codebook'!J:J)),
        _xlfn.XLOOKUP($B194, '18Codebook'!I:I, '18Codebook'!J:J),
        ""
    )
)</f>
        <v>#N/A</v>
      </c>
      <c r="H194" t="e">
        <f>IF(
    ISNA(_xlfn.XLOOKUP($B194, '18Codebook'!I:I, '18Codebook'!J:J)),
    _xlfn.XLOOKUP($B194, '17Codebook'!I:I, '17Codebook'!J:J),
    IF(
        TRIM(_xlfn.XLOOKUP($B194, '17Codebook'!I:I, '17Codebook'!J:J)) &lt;&gt; TRIM(_xlfn.XLOOKUP($B194, '18Codebook'!I:I, '18Codebook'!J:J)),
        _xlfn.XLOOKUP($B194, '17Codebook'!I:I, '17Codebook'!J:J),
        ""
    )
)</f>
        <v>#N/A</v>
      </c>
      <c r="I194" t="e">
        <f>IF(
    ISNA(_xlfn.XLOOKUP($B194, '17Codebook'!I:I, '17Codebook'!J:J)),
    _xlfn.XLOOKUP($B194, '16Codebook'!I:I, '16Codebook'!J:J),
    IF(
        TRIM(_xlfn.XLOOKUP($B194, '16Codebook'!I:I, '16Codebook'!J:J)) &lt;&gt; TRIM(_xlfn.XLOOKUP($B194, '17Codebook'!I:I, '17Codebook'!J:J)),
        _xlfn.XLOOKUP($B194, '16Codebook'!I:I, '16Codebook'!J:J),
        ""
    )
)</f>
        <v>#N/A</v>
      </c>
      <c r="J194" t="e">
        <f>IF(
    ISNA(_xlfn.XLOOKUP($B194, '16Codebook'!I:I, '16Codebook'!J:J)),
    _xlfn.XLOOKUP($B194, '15Codebook'!I:I, '15Codebook'!J:J),
    IF(
        TRIM(_xlfn.XLOOKUP($B194, '15Codebook'!I:I, '15Codebook'!J:J)) &lt;&gt; TRIM(_xlfn.XLOOKUP($B194, '16Codebook'!I:I, '16Codebook'!J:J)),
        _xlfn.XLOOKUP($B194, '15Codebook'!I:I, '15Codebook'!J:J),
        ""
    )
)</f>
        <v>#N/A</v>
      </c>
      <c r="K194" t="e">
        <f>IF(
    ISNA(_xlfn.XLOOKUP($B194, '15Codebook'!I:I, '15Codebook'!J:J)),
    _xlfn.XLOOKUP($B194, '14Codebook'!I:I, '14Codebook'!J:J),
    IF(
        TRIM(_xlfn.XLOOKUP($B194, '14Codebook'!I:I, '14Codebook'!J:J)) &lt;&gt; TRIM(_xlfn.XLOOKUP($B194, '15Codebook'!I:I, '15Codebook'!J:J)),
        _xlfn.XLOOKUP($B194, '14Codebook'!I:I, '14Codebook'!J:J),
        ""
    )
)</f>
        <v>#N/A</v>
      </c>
      <c r="L194" t="e">
        <f>IF(
    ISNA(_xlfn.XLOOKUP($B194, '14Codebook'!I:I, '14Codebook'!J:J)),
    _xlfn.XLOOKUP($B194, '13Codebook'!I:I, '13Codebook'!J:J),
    IF(
        TRIM(_xlfn.XLOOKUP($B194, '13Codebook'!I:I, '13Codebook'!J:J)) &lt;&gt; TRIM(_xlfn.XLOOKUP($B194, '14Codebook'!I:I, '14Codebook'!J:J)),
        _xlfn.XLOOKUP($B194, '13Codebook'!I:I, '13Codebook'!J:J),
        ""
    )
)</f>
        <v>#N/A</v>
      </c>
      <c r="M194" t="e">
        <f>IF(
    ISNA(_xlfn.XLOOKUP($B194, '13Codebook'!I:I, '13Codebook'!J:J)),
    _xlfn.XLOOKUP($B194, '12Codebook'!I:I, '12Codebook'!J:J),
    IF(
        TRIM(_xlfn.XLOOKUP($B194, '12Codebook'!I:I, '12Codebook'!J:J)) &lt;&gt; TRIM(_xlfn.XLOOKUP($B194, '13Codebook'!I:I, '13Codebook'!J:J)),
        _xlfn.XLOOKUP($B194, '12Codebook'!I:I, '12Codebook'!J:J),
        ""
    )
)</f>
        <v>#N/A</v>
      </c>
      <c r="N194" t="e">
        <f>IF(
    ISNA(_xlfn.XLOOKUP($B194, '12Codebook'!I:I, '12Codebook'!J:J)),
    _xlfn.XLOOKUP($B194, '11Codebook'!I:I, '11Codebook'!J:J),
    IF(
        TRIM(_xlfn.XLOOKUP($B194, '11Codebook'!I:I, '11Codebook'!J:J)) &lt;&gt; TRIM(_xlfn.XLOOKUP($B194, '12Codebook'!I:I, '12Codebook'!J:J)),
        _xlfn.XLOOKUP($B194, '11Codebook'!I:I, '11Codebook'!J:J),
        ""
    )
)</f>
        <v>#N/A</v>
      </c>
      <c r="O194" t="e">
        <f>IF(
    ISNA(_xlfn.XLOOKUP($B194, '11Codebook'!I:I, '11Codebook'!J:J)),
    _xlfn.XLOOKUP($B194, '10Codebook'!I:I, '10Codebook'!J:J),
    IF(
        TRIM(_xlfn.XLOOKUP($B194, '10Codebook'!I:I, '10Codebook'!J:J)) &lt;&gt; TRIM(_xlfn.XLOOKUP($B194, '11Codebook'!I:I, '11Codebook'!J:J)),
        _xlfn.XLOOKUP($B194, '10Codebook'!I:I, '10Codebook'!J:J),
        ""
    )
)</f>
        <v>#N/A</v>
      </c>
      <c r="P194" t="e">
        <f>IF(
    ISNA(_xlfn.XLOOKUP($B194, '10Codebook'!I:I, '10Codebook'!J:J)),
    _xlfn.XLOOKUP($B194, '09Codebook'!I:I, '09Codebook'!J:J),
    IF(
        TRIM(_xlfn.XLOOKUP($B194, '09Codebook'!I:I, '09Codebook'!J:J)) &lt;&gt; TRIM(_xlfn.XLOOKUP($B194, '10Codebook'!I:I, '10Codebook'!J:J)),
        _xlfn.XLOOKUP($B194, '09Codebook'!I:I, '09Codebook'!J:J),
        ""
    )
)</f>
        <v>#N/A</v>
      </c>
    </row>
  </sheetData>
  <autoFilter ref="A1:P194" xr:uid="{7A4F2145-37BA-1849-9836-22D23C8C1902}"/>
  <phoneticPr fontId="7" type="noConversion"/>
  <conditionalFormatting sqref="B1:B1048576">
    <cfRule type="expression" dxfId="1" priority="1" stopIfTrue="1">
      <formula>ISNA($P1)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47" t="s">
        <v>1</v>
      </c>
      <c r="C1" s="47"/>
      <c r="D1" s="47" t="s">
        <v>2</v>
      </c>
      <c r="E1" s="47"/>
      <c r="F1" s="47" t="s">
        <v>3</v>
      </c>
      <c r="G1" s="47"/>
      <c r="H1" s="31"/>
      <c r="I1" t="str">
        <f>TRIM(A1)</f>
        <v>VARIABLE NAME</v>
      </c>
      <c r="J1" t="str">
        <f>IF(
    RIGHT(B1, 3) = "[ ]",
    LEFT(B1, LEN(B1) - 3),
    B1
)</f>
        <v>DESCRIPTION</v>
      </c>
      <c r="K1" t="str">
        <f>D1</f>
        <v>VALUE/LINE REFERENCE</v>
      </c>
      <c r="M1" s="20" t="s">
        <v>858</v>
      </c>
    </row>
    <row r="2" spans="1:13" ht="39" customHeight="1" thickTop="1" x14ac:dyDescent="0.2">
      <c r="A2" s="3" t="s">
        <v>4</v>
      </c>
      <c r="B2" s="49" t="s">
        <v>5</v>
      </c>
      <c r="C2" s="49"/>
      <c r="D2" s="50" t="s">
        <v>842</v>
      </c>
      <c r="E2" s="50"/>
      <c r="F2" s="50" t="s">
        <v>6</v>
      </c>
      <c r="G2" s="50"/>
      <c r="H2" s="31"/>
      <c r="I2" t="str">
        <f t="shared" ref="I2:I65" si="0">TRIM(A2)</f>
        <v>STATEFIPS</v>
      </c>
      <c r="J2" t="str">
        <f>IF(
    RIGHT(TRIM(B2), 1) = "]",
    LEFT(TRIM(B2), LEN(TRIM(B2)) - 4),
    B2
)</f>
        <v>The State Federal Information Processing System (FIPS) code</v>
      </c>
      <c r="M2" s="20"/>
    </row>
    <row r="3" spans="1:13" ht="26" customHeight="1" x14ac:dyDescent="0.2">
      <c r="A3" s="6" t="s">
        <v>7</v>
      </c>
      <c r="B3" s="52" t="s">
        <v>8</v>
      </c>
      <c r="C3" s="52"/>
      <c r="D3" s="53" t="s">
        <v>843</v>
      </c>
      <c r="E3" s="53"/>
      <c r="F3" s="53" t="s">
        <v>6</v>
      </c>
      <c r="G3" s="53"/>
      <c r="H3" s="31"/>
      <c r="I3" s="15" t="str">
        <f t="shared" si="0"/>
        <v>STATE</v>
      </c>
      <c r="J3" s="15" t="str">
        <f>IF(
    RIGHT(TRIM(B3), 1) = "]",
    LEFT(TRIM(B3), LEN(TRIM(B3)) - 4),
    B3
)</f>
        <v>The State associated with the ZIP code</v>
      </c>
      <c r="K3" s="15"/>
      <c r="L3" s="15"/>
      <c r="M3" s="27" t="s">
        <v>859</v>
      </c>
    </row>
    <row r="4" spans="1:13" ht="34" x14ac:dyDescent="0.2">
      <c r="A4" s="3" t="s">
        <v>10</v>
      </c>
      <c r="B4" s="54" t="s">
        <v>11</v>
      </c>
      <c r="C4" s="54"/>
      <c r="D4" s="55"/>
      <c r="E4" s="55"/>
      <c r="F4" s="55" t="s">
        <v>6</v>
      </c>
      <c r="G4" s="55"/>
      <c r="H4" s="31"/>
      <c r="I4" s="15" t="str">
        <f t="shared" si="0"/>
        <v>ZIPCODE</v>
      </c>
      <c r="J4" s="15" t="str">
        <f>IF(
    RIGHT(TRIM(B4), 1) = "]",
    LEFT(TRIM(B4), LEN(TRIM(B4)) - 4),
    B4
)</f>
        <v>5-digit Zip code</v>
      </c>
      <c r="K4" s="15"/>
      <c r="L4" s="15"/>
      <c r="M4" s="26"/>
    </row>
    <row r="5" spans="1:13" ht="68" x14ac:dyDescent="0.2">
      <c r="A5" s="51" t="s">
        <v>12</v>
      </c>
      <c r="B5" s="52" t="s">
        <v>13</v>
      </c>
      <c r="C5" s="52"/>
      <c r="D5" s="52" t="s">
        <v>14</v>
      </c>
      <c r="E5" s="52"/>
      <c r="F5" s="53" t="s">
        <v>20</v>
      </c>
      <c r="G5" s="53"/>
      <c r="H5" s="31"/>
      <c r="I5" s="15" t="str">
        <f t="shared" si="0"/>
        <v>AGI_STUB</v>
      </c>
      <c r="J5" s="15" t="str">
        <f>IF(
    RIGHT(TRIM(B5), 1) = "]",
    LEFT(TRIM(B5), LEN(TRIM(B5)) - 4),
    B5
)</f>
        <v>Size of adjusted gross income</v>
      </c>
      <c r="K5" s="15" t="str">
        <f t="shared" ref="K5:K10" si="1">D5</f>
        <v>1 = $1 under $25,000</v>
      </c>
      <c r="L5" s="15"/>
      <c r="M5" s="27" t="s">
        <v>860</v>
      </c>
    </row>
    <row r="6" spans="1:13" ht="26" customHeight="1" x14ac:dyDescent="0.2">
      <c r="A6" s="51"/>
      <c r="B6" s="52"/>
      <c r="C6" s="52"/>
      <c r="D6" s="52" t="s">
        <v>15</v>
      </c>
      <c r="E6" s="52"/>
      <c r="F6" s="53"/>
      <c r="G6" s="53"/>
      <c r="H6" s="31"/>
      <c r="I6" t="str">
        <f t="shared" si="0"/>
        <v/>
      </c>
      <c r="J6">
        <f>IF(
    RIGHT(B6, 3) = "[ ]",
    LEFT(B6, LEN(B6) - 3),
    B6
)</f>
        <v>0</v>
      </c>
      <c r="K6" s="15" t="str">
        <f t="shared" si="1"/>
        <v>2 = $25,000 under $50,000</v>
      </c>
    </row>
    <row r="7" spans="1:13" ht="26" customHeight="1" x14ac:dyDescent="0.2">
      <c r="A7" s="51"/>
      <c r="B7" s="52"/>
      <c r="C7" s="52"/>
      <c r="D7" s="52" t="s">
        <v>16</v>
      </c>
      <c r="E7" s="52"/>
      <c r="F7" s="53"/>
      <c r="G7" s="53"/>
      <c r="H7" s="31"/>
      <c r="I7" t="str">
        <f t="shared" si="0"/>
        <v/>
      </c>
      <c r="J7">
        <f>IF(
    RIGHT(B7, 3) = "[ ]",
    LEFT(B7, LEN(B7) - 3),
    B7
)</f>
        <v>0</v>
      </c>
      <c r="K7" s="15" t="str">
        <f t="shared" si="1"/>
        <v>3 = $50,000 under $75,000</v>
      </c>
    </row>
    <row r="8" spans="1:13" ht="26" customHeight="1" x14ac:dyDescent="0.2">
      <c r="A8" s="51"/>
      <c r="B8" s="52"/>
      <c r="C8" s="52"/>
      <c r="D8" s="52" t="s">
        <v>17</v>
      </c>
      <c r="E8" s="52"/>
      <c r="F8" s="53"/>
      <c r="G8" s="53"/>
      <c r="H8" s="31"/>
      <c r="I8" t="str">
        <f t="shared" si="0"/>
        <v/>
      </c>
      <c r="J8">
        <f>IF(
    RIGHT(B8, 3) = "[ ]",
    LEFT(B8, LEN(B8) - 3),
    B8
)</f>
        <v>0</v>
      </c>
      <c r="K8" s="15" t="str">
        <f t="shared" si="1"/>
        <v>4 = $75,000 under $100,000</v>
      </c>
    </row>
    <row r="9" spans="1:13" ht="26" customHeight="1" x14ac:dyDescent="0.2">
      <c r="A9" s="51"/>
      <c r="B9" s="52"/>
      <c r="C9" s="52"/>
      <c r="D9" s="52" t="s">
        <v>18</v>
      </c>
      <c r="E9" s="52"/>
      <c r="F9" s="53"/>
      <c r="G9" s="53"/>
      <c r="H9" s="31"/>
      <c r="I9" t="str">
        <f t="shared" si="0"/>
        <v/>
      </c>
      <c r="J9">
        <f>IF(
    RIGHT(B9, 3) = "[ ]",
    LEFT(B9, LEN(B9) - 3),
    B9
)</f>
        <v>0</v>
      </c>
      <c r="K9" s="15" t="str">
        <f t="shared" si="1"/>
        <v>5 = $100,000 under $200,000</v>
      </c>
    </row>
    <row r="10" spans="1:13" ht="51" x14ac:dyDescent="0.2">
      <c r="A10" s="51"/>
      <c r="B10" s="52"/>
      <c r="C10" s="52"/>
      <c r="D10" s="52" t="s">
        <v>19</v>
      </c>
      <c r="E10" s="52"/>
      <c r="F10" s="53"/>
      <c r="G10" s="53"/>
      <c r="H10" s="31"/>
      <c r="I10" t="str">
        <f t="shared" si="0"/>
        <v/>
      </c>
      <c r="J10">
        <f>IF(
    RIGHT(B10, 3) = "[ ]",
    LEFT(B10, LEN(B10) - 3),
    B10
)</f>
        <v>0</v>
      </c>
      <c r="K10" s="15" t="str">
        <f t="shared" si="1"/>
        <v>6 = $200,000 or more</v>
      </c>
    </row>
    <row r="11" spans="1:13" x14ac:dyDescent="0.2">
      <c r="A11" s="56" t="s">
        <v>21</v>
      </c>
      <c r="B11" s="56"/>
      <c r="C11" s="54" t="s">
        <v>634</v>
      </c>
      <c r="D11" s="54"/>
      <c r="E11" s="55"/>
      <c r="F11" s="55"/>
      <c r="G11" s="5" t="s">
        <v>20</v>
      </c>
      <c r="H11" s="31"/>
      <c r="I11" t="str">
        <f t="shared" si="0"/>
        <v>N1</v>
      </c>
      <c r="J11" t="str">
        <f t="shared" ref="J11:J74" si="2">IF(
    RIGHT(TRIM(C11), 1) = "]",
    LEFT(TRIM(C11), LEN(TRIM(C11)) - 4),
    C11
)</f>
        <v>Number of returns</v>
      </c>
    </row>
    <row r="12" spans="1:13" x14ac:dyDescent="0.2">
      <c r="A12" s="51" t="s">
        <v>24</v>
      </c>
      <c r="B12" s="51"/>
      <c r="C12" s="52" t="s">
        <v>25</v>
      </c>
      <c r="D12" s="52"/>
      <c r="E12" s="53" t="s">
        <v>26</v>
      </c>
      <c r="F12" s="53"/>
      <c r="G12" s="8" t="s">
        <v>20</v>
      </c>
      <c r="H12" s="31"/>
      <c r="I12" t="str">
        <f t="shared" si="0"/>
        <v>MARS1</v>
      </c>
      <c r="J12" t="str">
        <f t="shared" si="2"/>
        <v>Number of single returns</v>
      </c>
    </row>
    <row r="13" spans="1:13" x14ac:dyDescent="0.2">
      <c r="A13" s="56" t="s">
        <v>27</v>
      </c>
      <c r="B13" s="56"/>
      <c r="C13" s="54" t="s">
        <v>28</v>
      </c>
      <c r="D13" s="54"/>
      <c r="E13" s="55" t="s">
        <v>29</v>
      </c>
      <c r="F13" s="55"/>
      <c r="G13" s="5" t="s">
        <v>20</v>
      </c>
      <c r="H13" s="31"/>
      <c r="I13" t="str">
        <f t="shared" si="0"/>
        <v>MARS2</v>
      </c>
      <c r="J13" t="str">
        <f t="shared" si="2"/>
        <v>Number of joint returns</v>
      </c>
    </row>
    <row r="14" spans="1:13" ht="26" customHeight="1" x14ac:dyDescent="0.2">
      <c r="A14" s="51" t="s">
        <v>30</v>
      </c>
      <c r="B14" s="51"/>
      <c r="C14" s="52" t="s">
        <v>31</v>
      </c>
      <c r="D14" s="52"/>
      <c r="E14" s="53" t="s">
        <v>32</v>
      </c>
      <c r="F14" s="53"/>
      <c r="G14" s="8" t="s">
        <v>20</v>
      </c>
      <c r="H14" s="31"/>
      <c r="I14" t="str">
        <f t="shared" si="0"/>
        <v>MARS4</v>
      </c>
      <c r="J14" t="str">
        <f t="shared" si="2"/>
        <v>Number of head of household returns</v>
      </c>
    </row>
    <row r="15" spans="1:13" ht="26" customHeight="1" x14ac:dyDescent="0.2">
      <c r="A15" s="56" t="s">
        <v>37</v>
      </c>
      <c r="B15" s="56"/>
      <c r="C15" s="54" t="s">
        <v>38</v>
      </c>
      <c r="D15" s="54"/>
      <c r="E15" s="55"/>
      <c r="F15" s="55"/>
      <c r="G15" s="5" t="s">
        <v>20</v>
      </c>
      <c r="H15" s="31"/>
      <c r="I15" t="str">
        <f t="shared" si="0"/>
        <v>PREP</v>
      </c>
      <c r="J15" t="str">
        <f t="shared" si="2"/>
        <v>Number of returns with paid preparer's signature</v>
      </c>
    </row>
    <row r="16" spans="1:13" x14ac:dyDescent="0.2">
      <c r="A16" s="56" t="s">
        <v>43</v>
      </c>
      <c r="B16" s="56"/>
      <c r="C16" s="54" t="s">
        <v>704</v>
      </c>
      <c r="D16" s="54"/>
      <c r="E16" s="55" t="s">
        <v>705</v>
      </c>
      <c r="F16" s="55"/>
      <c r="G16" s="5" t="s">
        <v>20</v>
      </c>
      <c r="H16" s="31"/>
      <c r="I16" t="str">
        <f t="shared" si="0"/>
        <v>N2</v>
      </c>
      <c r="J16" t="str">
        <f t="shared" si="2"/>
        <v>Number of exemptions</v>
      </c>
    </row>
    <row r="17" spans="1:10" x14ac:dyDescent="0.2">
      <c r="A17" s="51" t="s">
        <v>636</v>
      </c>
      <c r="B17" s="51"/>
      <c r="C17" s="52" t="s">
        <v>637</v>
      </c>
      <c r="D17" s="52"/>
      <c r="E17" s="53" t="s">
        <v>706</v>
      </c>
      <c r="F17" s="53"/>
      <c r="G17" s="8" t="s">
        <v>23</v>
      </c>
      <c r="H17" s="31"/>
      <c r="I17" t="str">
        <f t="shared" si="0"/>
        <v>NUMDEP</v>
      </c>
      <c r="J17" t="str">
        <f t="shared" si="2"/>
        <v>Number of dependents</v>
      </c>
    </row>
    <row r="18" spans="1:10" ht="26" customHeight="1" x14ac:dyDescent="0.2">
      <c r="A18" s="56" t="s">
        <v>46</v>
      </c>
      <c r="B18" s="56"/>
      <c r="C18" s="54" t="s">
        <v>707</v>
      </c>
      <c r="D18" s="54"/>
      <c r="E18" s="55"/>
      <c r="F18" s="55"/>
      <c r="G18" s="5" t="s">
        <v>23</v>
      </c>
      <c r="H18" s="31"/>
      <c r="I18" t="str">
        <f t="shared" si="0"/>
        <v>TOTAL_VITA</v>
      </c>
      <c r="J18" t="str">
        <f t="shared" si="2"/>
        <v>Total number of volunteer prepared returns</v>
      </c>
    </row>
    <row r="19" spans="1:10" ht="39" customHeight="1" x14ac:dyDescent="0.2">
      <c r="A19" s="51" t="s">
        <v>48</v>
      </c>
      <c r="B19" s="51"/>
      <c r="C19" s="52" t="s">
        <v>708</v>
      </c>
      <c r="D19" s="52"/>
      <c r="E19" s="53"/>
      <c r="F19" s="53"/>
      <c r="G19" s="8" t="s">
        <v>23</v>
      </c>
      <c r="H19" s="31"/>
      <c r="I19" t="str">
        <f t="shared" si="0"/>
        <v>VITA</v>
      </c>
      <c r="J19" t="str">
        <f t="shared" si="2"/>
        <v>Number of volunteer income tax assistance (VITA) prepared returns</v>
      </c>
    </row>
    <row r="20" spans="1:10" ht="39" customHeight="1" x14ac:dyDescent="0.2">
      <c r="A20" s="56" t="s">
        <v>50</v>
      </c>
      <c r="B20" s="56"/>
      <c r="C20" s="54" t="s">
        <v>709</v>
      </c>
      <c r="D20" s="54"/>
      <c r="E20" s="55"/>
      <c r="F20" s="55"/>
      <c r="G20" s="5" t="s">
        <v>23</v>
      </c>
      <c r="H20" s="31"/>
      <c r="I20" t="str">
        <f t="shared" si="0"/>
        <v>TCE</v>
      </c>
      <c r="J20" t="str">
        <f t="shared" si="2"/>
        <v>Number of tax counseling for the elderly (TCE) prepared returns</v>
      </c>
    </row>
    <row r="21" spans="1:10" ht="39" customHeight="1" x14ac:dyDescent="0.2">
      <c r="A21" s="51" t="s">
        <v>52</v>
      </c>
      <c r="B21" s="51"/>
      <c r="C21" s="52" t="s">
        <v>710</v>
      </c>
      <c r="D21" s="52"/>
      <c r="E21" s="53"/>
      <c r="F21" s="53"/>
      <c r="G21" s="8" t="s">
        <v>23</v>
      </c>
      <c r="H21" s="31"/>
      <c r="I21" t="str">
        <f t="shared" si="0"/>
        <v>VITA_EIC</v>
      </c>
      <c r="J21" t="str">
        <f t="shared" si="2"/>
        <v>Number of volunteer prepared returns with Earned Income Credit</v>
      </c>
    </row>
    <row r="22" spans="1:10" ht="26" customHeight="1" x14ac:dyDescent="0.2">
      <c r="A22" s="56" t="s">
        <v>810</v>
      </c>
      <c r="B22" s="56"/>
      <c r="C22" s="54" t="s">
        <v>811</v>
      </c>
      <c r="D22" s="54"/>
      <c r="E22" s="57"/>
      <c r="F22" s="57"/>
      <c r="G22" s="5" t="s">
        <v>23</v>
      </c>
      <c r="H22" s="31"/>
      <c r="I22" t="str">
        <f t="shared" si="0"/>
        <v>RAL</v>
      </c>
      <c r="J22" t="str">
        <f t="shared" si="2"/>
        <v>Number of refund anticipation loan returns</v>
      </c>
    </row>
    <row r="23" spans="1:10" ht="26" customHeight="1" x14ac:dyDescent="0.2">
      <c r="A23" s="51" t="s">
        <v>54</v>
      </c>
      <c r="B23" s="51"/>
      <c r="C23" s="52" t="s">
        <v>711</v>
      </c>
      <c r="D23" s="52"/>
      <c r="E23" s="53"/>
      <c r="F23" s="53"/>
      <c r="G23" s="8" t="s">
        <v>23</v>
      </c>
      <c r="H23" s="31"/>
      <c r="I23" t="str">
        <f t="shared" si="0"/>
        <v>RAC</v>
      </c>
      <c r="J23" t="str">
        <f t="shared" si="2"/>
        <v>Number of refund anticipation check returns</v>
      </c>
    </row>
    <row r="24" spans="1:10" ht="26" customHeight="1" x14ac:dyDescent="0.2">
      <c r="A24" s="56" t="s">
        <v>56</v>
      </c>
      <c r="B24" s="56"/>
      <c r="C24" s="54" t="s">
        <v>712</v>
      </c>
      <c r="D24" s="54"/>
      <c r="E24" s="62"/>
      <c r="F24" s="62"/>
      <c r="G24" s="5" t="s">
        <v>23</v>
      </c>
      <c r="H24" s="31"/>
      <c r="I24" t="str">
        <f t="shared" si="0"/>
        <v>ELDERLY</v>
      </c>
      <c r="J24" t="str">
        <f t="shared" si="2"/>
        <v>Number of elderly returns</v>
      </c>
    </row>
    <row r="25" spans="1:10" ht="26" customHeight="1" x14ac:dyDescent="0.2">
      <c r="A25" s="51" t="s">
        <v>58</v>
      </c>
      <c r="B25" s="51"/>
      <c r="C25" s="52" t="s">
        <v>812</v>
      </c>
      <c r="D25" s="52"/>
      <c r="E25" s="53" t="s">
        <v>714</v>
      </c>
      <c r="F25" s="53"/>
      <c r="G25" s="53" t="s">
        <v>715</v>
      </c>
      <c r="H25" s="53"/>
      <c r="I25" t="str">
        <f t="shared" si="0"/>
        <v>A00100</v>
      </c>
      <c r="J25" t="str">
        <f t="shared" si="2"/>
        <v>Adjust gross income (AGI)</v>
      </c>
    </row>
    <row r="26" spans="1:10" ht="26" customHeight="1" x14ac:dyDescent="0.2">
      <c r="A26" s="56" t="s">
        <v>61</v>
      </c>
      <c r="B26" s="56"/>
      <c r="C26" s="54" t="s">
        <v>62</v>
      </c>
      <c r="D26" s="54"/>
      <c r="E26" s="55" t="s">
        <v>716</v>
      </c>
      <c r="F26" s="55"/>
      <c r="G26" s="5" t="s">
        <v>23</v>
      </c>
      <c r="H26" s="31"/>
      <c r="I26" t="str">
        <f t="shared" si="0"/>
        <v>N02650</v>
      </c>
      <c r="J26" t="str">
        <f t="shared" si="2"/>
        <v>Number of returns with total income</v>
      </c>
    </row>
    <row r="27" spans="1:10" x14ac:dyDescent="0.2">
      <c r="A27" s="51" t="s">
        <v>64</v>
      </c>
      <c r="B27" s="51"/>
      <c r="C27" s="52" t="s">
        <v>65</v>
      </c>
      <c r="D27" s="52"/>
      <c r="E27" s="53" t="s">
        <v>716</v>
      </c>
      <c r="F27" s="53"/>
      <c r="G27" s="8" t="s">
        <v>23</v>
      </c>
      <c r="H27" s="31"/>
      <c r="I27" t="str">
        <f t="shared" si="0"/>
        <v>A02650</v>
      </c>
      <c r="J27" t="str">
        <f t="shared" si="2"/>
        <v>Total income amount</v>
      </c>
    </row>
    <row r="28" spans="1:10" ht="26" customHeight="1" x14ac:dyDescent="0.2">
      <c r="A28" s="56" t="s">
        <v>66</v>
      </c>
      <c r="B28" s="56"/>
      <c r="C28" s="54" t="s">
        <v>67</v>
      </c>
      <c r="D28" s="54"/>
      <c r="E28" s="55" t="s">
        <v>717</v>
      </c>
      <c r="F28" s="55"/>
      <c r="G28" s="5" t="s">
        <v>23</v>
      </c>
      <c r="H28" s="31"/>
      <c r="I28" t="str">
        <f t="shared" si="0"/>
        <v>N00200</v>
      </c>
      <c r="J28" t="str">
        <f t="shared" si="2"/>
        <v>Number of returns with salaries and wages</v>
      </c>
    </row>
    <row r="29" spans="1:10" ht="26" customHeight="1" x14ac:dyDescent="0.2">
      <c r="A29" s="51" t="s">
        <v>69</v>
      </c>
      <c r="B29" s="51"/>
      <c r="C29" s="52" t="s">
        <v>70</v>
      </c>
      <c r="D29" s="52"/>
      <c r="E29" s="53" t="s">
        <v>717</v>
      </c>
      <c r="F29" s="53"/>
      <c r="G29" s="8" t="s">
        <v>23</v>
      </c>
      <c r="H29" s="31"/>
      <c r="I29" t="str">
        <f t="shared" si="0"/>
        <v>A00200</v>
      </c>
      <c r="J29" t="str">
        <f t="shared" si="2"/>
        <v>Salaries and wages amount</v>
      </c>
    </row>
    <row r="30" spans="1:10" ht="26" customHeight="1" x14ac:dyDescent="0.2">
      <c r="A30" s="56" t="s">
        <v>71</v>
      </c>
      <c r="B30" s="56"/>
      <c r="C30" s="54" t="s">
        <v>72</v>
      </c>
      <c r="D30" s="54"/>
      <c r="E30" s="55" t="s">
        <v>718</v>
      </c>
      <c r="F30" s="55"/>
      <c r="G30" s="5" t="s">
        <v>23</v>
      </c>
      <c r="H30" s="31"/>
      <c r="I30" t="str">
        <f t="shared" si="0"/>
        <v>N00300</v>
      </c>
      <c r="J30" t="str">
        <f t="shared" si="2"/>
        <v>Number of returns with taxable interest</v>
      </c>
    </row>
    <row r="31" spans="1:10" x14ac:dyDescent="0.2">
      <c r="A31" s="51" t="s">
        <v>74</v>
      </c>
      <c r="B31" s="51"/>
      <c r="C31" s="52" t="s">
        <v>75</v>
      </c>
      <c r="D31" s="52"/>
      <c r="E31" s="53" t="s">
        <v>718</v>
      </c>
      <c r="F31" s="53"/>
      <c r="G31" s="8" t="s">
        <v>23</v>
      </c>
      <c r="H31" s="31"/>
      <c r="I31" t="str">
        <f t="shared" si="0"/>
        <v>A00300</v>
      </c>
      <c r="J31" t="str">
        <f t="shared" si="2"/>
        <v>Taxable interest amount</v>
      </c>
    </row>
    <row r="32" spans="1:10" ht="26" customHeight="1" x14ac:dyDescent="0.2">
      <c r="A32" s="56" t="s">
        <v>76</v>
      </c>
      <c r="B32" s="56"/>
      <c r="C32" s="54" t="s">
        <v>77</v>
      </c>
      <c r="D32" s="54"/>
      <c r="E32" s="55" t="s">
        <v>719</v>
      </c>
      <c r="F32" s="55"/>
      <c r="G32" s="5" t="s">
        <v>23</v>
      </c>
      <c r="H32" s="31"/>
      <c r="I32" t="str">
        <f t="shared" si="0"/>
        <v>N00600</v>
      </c>
      <c r="J32" t="str">
        <f t="shared" si="2"/>
        <v xml:space="preserve">Number of returns with ordinary dividends </v>
      </c>
    </row>
    <row r="33" spans="1:10" x14ac:dyDescent="0.2">
      <c r="A33" s="51" t="s">
        <v>79</v>
      </c>
      <c r="B33" s="51"/>
      <c r="C33" s="52" t="s">
        <v>80</v>
      </c>
      <c r="D33" s="52"/>
      <c r="E33" s="53" t="s">
        <v>719</v>
      </c>
      <c r="F33" s="53"/>
      <c r="G33" s="8" t="s">
        <v>23</v>
      </c>
      <c r="H33" s="31"/>
      <c r="I33" t="str">
        <f t="shared" si="0"/>
        <v>A00600</v>
      </c>
      <c r="J33" t="str">
        <f t="shared" si="2"/>
        <v>Ordinary dividends amount</v>
      </c>
    </row>
    <row r="34" spans="1:10" ht="26" customHeight="1" x14ac:dyDescent="0.2">
      <c r="A34" s="56" t="s">
        <v>81</v>
      </c>
      <c r="B34" s="56"/>
      <c r="C34" s="54" t="s">
        <v>82</v>
      </c>
      <c r="D34" s="54"/>
      <c r="E34" s="55" t="s">
        <v>720</v>
      </c>
      <c r="F34" s="55"/>
      <c r="G34" s="5" t="s">
        <v>23</v>
      </c>
      <c r="H34" s="31"/>
      <c r="I34" t="str">
        <f t="shared" si="0"/>
        <v>N00650</v>
      </c>
      <c r="J34" t="str">
        <f t="shared" si="2"/>
        <v>Number of returns with qualified dividends</v>
      </c>
    </row>
    <row r="35" spans="1:10" ht="26" customHeight="1" x14ac:dyDescent="0.2">
      <c r="A35" s="51" t="s">
        <v>84</v>
      </c>
      <c r="B35" s="51"/>
      <c r="C35" s="52" t="s">
        <v>813</v>
      </c>
      <c r="D35" s="52"/>
      <c r="E35" s="53" t="s">
        <v>720</v>
      </c>
      <c r="F35" s="53"/>
      <c r="G35" s="8" t="s">
        <v>23</v>
      </c>
      <c r="H35" s="31"/>
      <c r="I35" t="str">
        <f t="shared" si="0"/>
        <v>A00650</v>
      </c>
      <c r="J35" t="str">
        <f t="shared" si="2"/>
        <v>Qualified dividends amount</v>
      </c>
    </row>
    <row r="36" spans="1:10" ht="39" customHeight="1" x14ac:dyDescent="0.2">
      <c r="A36" s="56" t="s">
        <v>86</v>
      </c>
      <c r="B36" s="56"/>
      <c r="C36" s="54" t="s">
        <v>87</v>
      </c>
      <c r="D36" s="54"/>
      <c r="E36" s="55" t="s">
        <v>619</v>
      </c>
      <c r="F36" s="55"/>
      <c r="G36" s="5" t="s">
        <v>23</v>
      </c>
      <c r="H36" s="31"/>
      <c r="I36" t="str">
        <f t="shared" si="0"/>
        <v>N00700</v>
      </c>
      <c r="J36" t="str">
        <f t="shared" si="2"/>
        <v>Number of returns with state and local income tax refunds</v>
      </c>
    </row>
    <row r="37" spans="1:10" ht="26" customHeight="1" x14ac:dyDescent="0.2">
      <c r="A37" s="51" t="s">
        <v>89</v>
      </c>
      <c r="B37" s="51"/>
      <c r="C37" s="52" t="s">
        <v>90</v>
      </c>
      <c r="D37" s="52"/>
      <c r="E37" s="53" t="s">
        <v>619</v>
      </c>
      <c r="F37" s="53"/>
      <c r="G37" s="8" t="s">
        <v>23</v>
      </c>
      <c r="H37" s="31"/>
      <c r="I37" t="str">
        <f t="shared" si="0"/>
        <v>A00700</v>
      </c>
      <c r="J37" t="str">
        <f t="shared" si="2"/>
        <v>State and local income tax refunds amount</v>
      </c>
    </row>
    <row r="38" spans="1:10" ht="39" customHeight="1" x14ac:dyDescent="0.2">
      <c r="A38" s="56" t="s">
        <v>91</v>
      </c>
      <c r="B38" s="56"/>
      <c r="C38" s="54" t="s">
        <v>92</v>
      </c>
      <c r="D38" s="54"/>
      <c r="E38" s="55" t="s">
        <v>435</v>
      </c>
      <c r="F38" s="55"/>
      <c r="G38" s="5" t="s">
        <v>23</v>
      </c>
      <c r="H38" s="31"/>
      <c r="I38" t="str">
        <f t="shared" si="0"/>
        <v>N00900</v>
      </c>
      <c r="J38" t="str">
        <f t="shared" si="2"/>
        <v>Number of returns with business or professional net income (less loss)</v>
      </c>
    </row>
    <row r="39" spans="1:10" ht="39" customHeight="1" x14ac:dyDescent="0.2">
      <c r="A39" s="51" t="s">
        <v>94</v>
      </c>
      <c r="B39" s="51"/>
      <c r="C39" s="52" t="s">
        <v>95</v>
      </c>
      <c r="D39" s="52"/>
      <c r="E39" s="53" t="s">
        <v>435</v>
      </c>
      <c r="F39" s="53"/>
      <c r="G39" s="8" t="s">
        <v>23</v>
      </c>
      <c r="H39" s="31"/>
      <c r="I39" t="str">
        <f t="shared" si="0"/>
        <v>A00900</v>
      </c>
      <c r="J39" t="str">
        <f t="shared" si="2"/>
        <v>Business or professional net income (less loss) amount</v>
      </c>
    </row>
    <row r="40" spans="1:10" ht="26" customHeight="1" x14ac:dyDescent="0.2">
      <c r="A40" s="56" t="s">
        <v>96</v>
      </c>
      <c r="B40" s="56"/>
      <c r="C40" s="54" t="s">
        <v>97</v>
      </c>
      <c r="D40" s="54"/>
      <c r="E40" s="55" t="s">
        <v>722</v>
      </c>
      <c r="F40" s="55"/>
      <c r="G40" s="5" t="s">
        <v>23</v>
      </c>
      <c r="H40" s="31"/>
      <c r="I40" t="str">
        <f t="shared" si="0"/>
        <v>N01000</v>
      </c>
      <c r="J40" t="str">
        <f t="shared" si="2"/>
        <v>Number of returns with net capital gain (less loss)</v>
      </c>
    </row>
    <row r="41" spans="1:10" ht="26" customHeight="1" x14ac:dyDescent="0.2">
      <c r="A41" s="51" t="s">
        <v>99</v>
      </c>
      <c r="B41" s="51"/>
      <c r="C41" s="52" t="s">
        <v>100</v>
      </c>
      <c r="D41" s="52"/>
      <c r="E41" s="53" t="s">
        <v>722</v>
      </c>
      <c r="F41" s="53"/>
      <c r="G41" s="8" t="s">
        <v>23</v>
      </c>
      <c r="H41" s="31"/>
      <c r="I41" t="str">
        <f t="shared" si="0"/>
        <v>A01000</v>
      </c>
      <c r="J41" t="str">
        <f t="shared" si="2"/>
        <v>Net capital gain (less loss) amount</v>
      </c>
    </row>
    <row r="42" spans="1:10" ht="52" customHeight="1" x14ac:dyDescent="0.2">
      <c r="A42" s="56" t="s">
        <v>101</v>
      </c>
      <c r="B42" s="56"/>
      <c r="C42" s="54" t="s">
        <v>102</v>
      </c>
      <c r="D42" s="54"/>
      <c r="E42" s="55" t="s">
        <v>723</v>
      </c>
      <c r="F42" s="55"/>
      <c r="G42" s="5" t="s">
        <v>23</v>
      </c>
      <c r="H42" s="31"/>
      <c r="I42" t="str">
        <f t="shared" si="0"/>
        <v>N01400</v>
      </c>
      <c r="J42" t="str">
        <f t="shared" si="2"/>
        <v>Number of returns with taxable individual retirement arrangements distributions</v>
      </c>
    </row>
    <row r="43" spans="1:10" ht="39" customHeight="1" x14ac:dyDescent="0.2">
      <c r="A43" s="51" t="s">
        <v>104</v>
      </c>
      <c r="B43" s="51"/>
      <c r="C43" s="52" t="s">
        <v>105</v>
      </c>
      <c r="D43" s="52"/>
      <c r="E43" s="53" t="s">
        <v>723</v>
      </c>
      <c r="F43" s="53"/>
      <c r="G43" s="8" t="s">
        <v>23</v>
      </c>
      <c r="H43" s="31"/>
      <c r="I43" t="str">
        <f t="shared" si="0"/>
        <v>A01400</v>
      </c>
      <c r="J43" t="str">
        <f t="shared" si="2"/>
        <v>Taxable individual retirement arrangements distributions amount</v>
      </c>
    </row>
    <row r="44" spans="1:10" ht="39" customHeight="1" x14ac:dyDescent="0.2">
      <c r="A44" s="56" t="s">
        <v>106</v>
      </c>
      <c r="B44" s="56"/>
      <c r="C44" s="54" t="s">
        <v>107</v>
      </c>
      <c r="D44" s="54"/>
      <c r="E44" s="55" t="s">
        <v>724</v>
      </c>
      <c r="F44" s="55"/>
      <c r="G44" s="5" t="s">
        <v>23</v>
      </c>
      <c r="H44" s="31"/>
      <c r="I44" t="str">
        <f t="shared" si="0"/>
        <v>N01700</v>
      </c>
      <c r="J44" t="str">
        <f t="shared" si="2"/>
        <v>Number of returns with taxable pensions and annuities</v>
      </c>
    </row>
    <row r="45" spans="1:10" ht="26" customHeight="1" x14ac:dyDescent="0.2">
      <c r="A45" s="51" t="s">
        <v>109</v>
      </c>
      <c r="B45" s="51"/>
      <c r="C45" s="52" t="s">
        <v>110</v>
      </c>
      <c r="D45" s="52"/>
      <c r="E45" s="53" t="s">
        <v>724</v>
      </c>
      <c r="F45" s="53"/>
      <c r="G45" s="8" t="s">
        <v>23</v>
      </c>
      <c r="H45" s="31"/>
      <c r="I45" t="str">
        <f t="shared" si="0"/>
        <v>A01700</v>
      </c>
      <c r="J45" t="str">
        <f t="shared" si="2"/>
        <v>Taxable pensions and annuities amount</v>
      </c>
    </row>
    <row r="46" spans="1:10" x14ac:dyDescent="0.2">
      <c r="A46" s="56" t="s">
        <v>111</v>
      </c>
      <c r="B46" s="56"/>
      <c r="C46" s="54" t="s">
        <v>112</v>
      </c>
      <c r="D46" s="54"/>
      <c r="E46" s="55" t="s">
        <v>677</v>
      </c>
      <c r="F46" s="55"/>
      <c r="G46" s="5" t="s">
        <v>23</v>
      </c>
      <c r="H46" s="31"/>
      <c r="I46" t="str">
        <f t="shared" si="0"/>
        <v>SCHF</v>
      </c>
      <c r="J46" t="str">
        <f t="shared" si="2"/>
        <v>Number of farm returns</v>
      </c>
    </row>
    <row r="47" spans="1:10" ht="39" customHeight="1" x14ac:dyDescent="0.2">
      <c r="A47" s="51" t="s">
        <v>114</v>
      </c>
      <c r="B47" s="51"/>
      <c r="C47" s="52" t="s">
        <v>115</v>
      </c>
      <c r="D47" s="52"/>
      <c r="E47" s="53" t="s">
        <v>725</v>
      </c>
      <c r="F47" s="53"/>
      <c r="G47" s="8" t="s">
        <v>23</v>
      </c>
      <c r="H47" s="31"/>
      <c r="I47" t="str">
        <f t="shared" si="0"/>
        <v>N02300</v>
      </c>
      <c r="J47" t="str">
        <f t="shared" si="2"/>
        <v>Number of returns with unemployment compensation</v>
      </c>
    </row>
    <row r="48" spans="1:10" ht="26" customHeight="1" x14ac:dyDescent="0.2">
      <c r="A48" s="56" t="s">
        <v>117</v>
      </c>
      <c r="B48" s="56"/>
      <c r="C48" s="54" t="s">
        <v>814</v>
      </c>
      <c r="D48" s="54"/>
      <c r="E48" s="55" t="s">
        <v>725</v>
      </c>
      <c r="F48" s="55"/>
      <c r="G48" s="5" t="s">
        <v>390</v>
      </c>
      <c r="H48" s="31"/>
      <c r="I48" t="str">
        <f>TRIM(A48)</f>
        <v>A02300</v>
      </c>
      <c r="J48" t="str">
        <f t="shared" si="2"/>
        <v>Unemployment compensation amount</v>
      </c>
    </row>
    <row r="49" spans="1:10" ht="39" customHeight="1" x14ac:dyDescent="0.2">
      <c r="A49" s="56" t="s">
        <v>119</v>
      </c>
      <c r="B49" s="56"/>
      <c r="C49" s="54" t="s">
        <v>120</v>
      </c>
      <c r="D49" s="54"/>
      <c r="E49" s="55" t="s">
        <v>727</v>
      </c>
      <c r="F49" s="55"/>
      <c r="G49" s="5" t="s">
        <v>390</v>
      </c>
      <c r="H49" s="31"/>
      <c r="I49" t="str">
        <f t="shared" si="0"/>
        <v>N02500</v>
      </c>
      <c r="J49" t="str">
        <f t="shared" si="2"/>
        <v>Number of returns with taxable Social Security benefits</v>
      </c>
    </row>
    <row r="50" spans="1:10" ht="26" customHeight="1" x14ac:dyDescent="0.2">
      <c r="A50" s="51" t="s">
        <v>122</v>
      </c>
      <c r="B50" s="51"/>
      <c r="C50" s="52" t="s">
        <v>123</v>
      </c>
      <c r="D50" s="52"/>
      <c r="E50" s="53" t="s">
        <v>727</v>
      </c>
      <c r="F50" s="53"/>
      <c r="G50" s="8" t="s">
        <v>390</v>
      </c>
      <c r="H50" s="31"/>
      <c r="I50" t="str">
        <f t="shared" si="0"/>
        <v>A02500</v>
      </c>
      <c r="J50" t="str">
        <f t="shared" si="2"/>
        <v>Taxable Social Security benefits amount</v>
      </c>
    </row>
    <row r="51" spans="1:10" ht="39" customHeight="1" x14ac:dyDescent="0.2">
      <c r="A51" s="56" t="s">
        <v>124</v>
      </c>
      <c r="B51" s="56"/>
      <c r="C51" s="54" t="s">
        <v>125</v>
      </c>
      <c r="D51" s="54"/>
      <c r="E51" s="55" t="s">
        <v>126</v>
      </c>
      <c r="F51" s="55"/>
      <c r="G51" s="5" t="s">
        <v>390</v>
      </c>
      <c r="H51" s="31"/>
      <c r="I51" t="str">
        <f t="shared" si="0"/>
        <v>N26270</v>
      </c>
      <c r="J51" t="str">
        <f t="shared" si="2"/>
        <v>Number of returns with partnership/S-corp net income (less loss)</v>
      </c>
    </row>
    <row r="52" spans="1:10" ht="26" customHeight="1" x14ac:dyDescent="0.2">
      <c r="A52" s="51" t="s">
        <v>127</v>
      </c>
      <c r="B52" s="51"/>
      <c r="C52" s="52" t="s">
        <v>128</v>
      </c>
      <c r="D52" s="52"/>
      <c r="E52" s="53" t="s">
        <v>126</v>
      </c>
      <c r="F52" s="53"/>
      <c r="G52" s="8" t="s">
        <v>390</v>
      </c>
      <c r="H52" s="31"/>
      <c r="I52" t="str">
        <f t="shared" si="0"/>
        <v>A26270</v>
      </c>
      <c r="J52" t="str">
        <f t="shared" si="2"/>
        <v>Partnership/S-corp net income (less loss) amount</v>
      </c>
    </row>
    <row r="53" spans="1:10" ht="26" customHeight="1" x14ac:dyDescent="0.2">
      <c r="A53" s="56" t="s">
        <v>129</v>
      </c>
      <c r="B53" s="56"/>
      <c r="C53" s="54" t="s">
        <v>130</v>
      </c>
      <c r="D53" s="54"/>
      <c r="E53" s="55" t="s">
        <v>728</v>
      </c>
      <c r="F53" s="55"/>
      <c r="G53" s="5" t="s">
        <v>390</v>
      </c>
      <c r="H53" s="31"/>
      <c r="I53" t="str">
        <f t="shared" si="0"/>
        <v>N02900</v>
      </c>
      <c r="J53" t="str">
        <f t="shared" si="2"/>
        <v>Number of returns with total statutory adjustments</v>
      </c>
    </row>
    <row r="54" spans="1:10" ht="26" customHeight="1" x14ac:dyDescent="0.2">
      <c r="A54" s="51" t="s">
        <v>132</v>
      </c>
      <c r="B54" s="51"/>
      <c r="C54" s="52" t="s">
        <v>133</v>
      </c>
      <c r="D54" s="52"/>
      <c r="E54" s="53" t="s">
        <v>728</v>
      </c>
      <c r="F54" s="53"/>
      <c r="G54" s="8" t="s">
        <v>390</v>
      </c>
      <c r="H54" s="31"/>
      <c r="I54" t="str">
        <f t="shared" si="0"/>
        <v>A02900</v>
      </c>
      <c r="J54" t="str">
        <f t="shared" si="2"/>
        <v>Total statutory adjustments amount</v>
      </c>
    </row>
    <row r="55" spans="1:10" ht="26" customHeight="1" x14ac:dyDescent="0.2">
      <c r="A55" s="56" t="s">
        <v>134</v>
      </c>
      <c r="B55" s="56"/>
      <c r="C55" s="54" t="s">
        <v>135</v>
      </c>
      <c r="D55" s="54"/>
      <c r="E55" s="55" t="s">
        <v>729</v>
      </c>
      <c r="F55" s="55"/>
      <c r="G55" s="5" t="s">
        <v>390</v>
      </c>
      <c r="H55" s="31"/>
      <c r="I55" t="str">
        <f t="shared" si="0"/>
        <v>N03220</v>
      </c>
      <c r="J55" t="str">
        <f t="shared" si="2"/>
        <v>Number of returns with educator expenses</v>
      </c>
    </row>
    <row r="56" spans="1:10" ht="26" customHeight="1" x14ac:dyDescent="0.2">
      <c r="A56" s="51" t="s">
        <v>137</v>
      </c>
      <c r="B56" s="51"/>
      <c r="C56" s="52" t="s">
        <v>138</v>
      </c>
      <c r="D56" s="52"/>
      <c r="E56" s="53" t="s">
        <v>729</v>
      </c>
      <c r="F56" s="53"/>
      <c r="G56" s="8" t="s">
        <v>390</v>
      </c>
      <c r="H56" s="31"/>
      <c r="I56" t="str">
        <f t="shared" si="0"/>
        <v>A03220</v>
      </c>
      <c r="J56" t="str">
        <f t="shared" si="2"/>
        <v>Educator expenses amount</v>
      </c>
    </row>
    <row r="57" spans="1:10" ht="39" customHeight="1" x14ac:dyDescent="0.2">
      <c r="A57" s="56" t="s">
        <v>139</v>
      </c>
      <c r="B57" s="56"/>
      <c r="C57" s="54" t="s">
        <v>844</v>
      </c>
      <c r="D57" s="54"/>
      <c r="E57" s="55" t="s">
        <v>343</v>
      </c>
      <c r="F57" s="55"/>
      <c r="G57" s="5" t="s">
        <v>390</v>
      </c>
      <c r="H57" s="31"/>
      <c r="I57" t="str">
        <f t="shared" si="0"/>
        <v>N03300</v>
      </c>
      <c r="J57" t="str">
        <f t="shared" si="2"/>
        <v>Number of returns with self-employment retirement plans</v>
      </c>
    </row>
    <row r="58" spans="1:10" ht="26" customHeight="1" x14ac:dyDescent="0.2">
      <c r="A58" s="51" t="s">
        <v>142</v>
      </c>
      <c r="B58" s="51"/>
      <c r="C58" s="52" t="s">
        <v>845</v>
      </c>
      <c r="D58" s="52"/>
      <c r="E58" s="53" t="s">
        <v>343</v>
      </c>
      <c r="F58" s="53"/>
      <c r="G58" s="8" t="s">
        <v>390</v>
      </c>
      <c r="H58" s="31"/>
      <c r="I58" t="str">
        <f t="shared" si="0"/>
        <v>A03300</v>
      </c>
      <c r="J58" t="str">
        <f t="shared" si="2"/>
        <v>Self-employment retirement plans amount</v>
      </c>
    </row>
    <row r="59" spans="1:10" ht="39" customHeight="1" x14ac:dyDescent="0.2">
      <c r="A59" s="56" t="s">
        <v>144</v>
      </c>
      <c r="B59" s="56"/>
      <c r="C59" s="54" t="s">
        <v>846</v>
      </c>
      <c r="D59" s="54"/>
      <c r="E59" s="55" t="s">
        <v>348</v>
      </c>
      <c r="F59" s="55"/>
      <c r="G59" s="5" t="s">
        <v>390</v>
      </c>
      <c r="H59" s="31"/>
      <c r="I59" t="str">
        <f t="shared" si="0"/>
        <v>N03270</v>
      </c>
      <c r="J59" t="str">
        <f t="shared" si="2"/>
        <v>Number of returns with self-employment health insurance deduction</v>
      </c>
    </row>
    <row r="60" spans="1:10" ht="39" customHeight="1" x14ac:dyDescent="0.2">
      <c r="A60" s="51" t="s">
        <v>147</v>
      </c>
      <c r="B60" s="51"/>
      <c r="C60" s="52" t="s">
        <v>847</v>
      </c>
      <c r="D60" s="52"/>
      <c r="E60" s="53" t="s">
        <v>348</v>
      </c>
      <c r="F60" s="53"/>
      <c r="G60" s="8" t="s">
        <v>390</v>
      </c>
      <c r="H60" s="31"/>
      <c r="I60" t="str">
        <f t="shared" si="0"/>
        <v>A03270</v>
      </c>
      <c r="J60" t="str">
        <f t="shared" si="2"/>
        <v>Self-employment health insurance deduction amount</v>
      </c>
    </row>
    <row r="61" spans="1:10" ht="26" customHeight="1" x14ac:dyDescent="0.2">
      <c r="A61" s="56" t="s">
        <v>149</v>
      </c>
      <c r="B61" s="56"/>
      <c r="C61" s="54" t="s">
        <v>848</v>
      </c>
      <c r="D61" s="54"/>
      <c r="E61" s="55" t="s">
        <v>730</v>
      </c>
      <c r="F61" s="55"/>
      <c r="G61" s="5" t="s">
        <v>390</v>
      </c>
      <c r="H61" s="31"/>
      <c r="I61" t="str">
        <f t="shared" si="0"/>
        <v>N03150</v>
      </c>
      <c r="J61" t="str">
        <f t="shared" si="2"/>
        <v>Number of returns with IRA payments</v>
      </c>
    </row>
    <row r="62" spans="1:10" x14ac:dyDescent="0.2">
      <c r="A62" s="51" t="s">
        <v>152</v>
      </c>
      <c r="B62" s="51"/>
      <c r="C62" s="52" t="s">
        <v>849</v>
      </c>
      <c r="D62" s="52"/>
      <c r="E62" s="53" t="s">
        <v>730</v>
      </c>
      <c r="F62" s="53"/>
      <c r="G62" s="8" t="s">
        <v>390</v>
      </c>
      <c r="H62" s="31"/>
      <c r="I62" t="str">
        <f t="shared" si="0"/>
        <v>A03150</v>
      </c>
      <c r="J62" t="str">
        <f t="shared" si="2"/>
        <v>IRA payments amount</v>
      </c>
    </row>
    <row r="63" spans="1:10" ht="39" customHeight="1" x14ac:dyDescent="0.2">
      <c r="A63" s="56" t="s">
        <v>154</v>
      </c>
      <c r="B63" s="56"/>
      <c r="C63" s="54" t="s">
        <v>155</v>
      </c>
      <c r="D63" s="54"/>
      <c r="E63" s="55" t="s">
        <v>731</v>
      </c>
      <c r="F63" s="55"/>
      <c r="G63" s="5" t="s">
        <v>390</v>
      </c>
      <c r="H63" s="31"/>
      <c r="I63" t="str">
        <f t="shared" si="0"/>
        <v>N03210</v>
      </c>
      <c r="J63" t="str">
        <f t="shared" si="2"/>
        <v>Number of returns with student loan interest deduction</v>
      </c>
    </row>
    <row r="64" spans="1:10" ht="26" customHeight="1" x14ac:dyDescent="0.2">
      <c r="A64" s="51" t="s">
        <v>157</v>
      </c>
      <c r="B64" s="51"/>
      <c r="C64" s="52" t="s">
        <v>158</v>
      </c>
      <c r="D64" s="52"/>
      <c r="E64" s="53" t="s">
        <v>731</v>
      </c>
      <c r="F64" s="53"/>
      <c r="G64" s="8" t="s">
        <v>390</v>
      </c>
      <c r="H64" s="31"/>
      <c r="I64" t="str">
        <f t="shared" si="0"/>
        <v>A03210</v>
      </c>
      <c r="J64" t="str">
        <f t="shared" si="2"/>
        <v>Student loan interest deduction amount</v>
      </c>
    </row>
    <row r="65" spans="1:10" ht="26" customHeight="1" x14ac:dyDescent="0.2">
      <c r="A65" s="56" t="s">
        <v>732</v>
      </c>
      <c r="B65" s="56"/>
      <c r="C65" s="54" t="s">
        <v>733</v>
      </c>
      <c r="D65" s="54"/>
      <c r="E65" s="55" t="s">
        <v>734</v>
      </c>
      <c r="F65" s="55"/>
      <c r="G65" s="5" t="s">
        <v>390</v>
      </c>
      <c r="H65" s="31"/>
      <c r="I65" t="str">
        <f t="shared" si="0"/>
        <v>N03230</v>
      </c>
      <c r="J65" t="str">
        <f t="shared" si="2"/>
        <v>Number of returns with tuition and fees deduction</v>
      </c>
    </row>
    <row r="66" spans="1:10" ht="26" customHeight="1" x14ac:dyDescent="0.2">
      <c r="A66" s="51" t="s">
        <v>735</v>
      </c>
      <c r="B66" s="51"/>
      <c r="C66" s="52" t="s">
        <v>736</v>
      </c>
      <c r="D66" s="52"/>
      <c r="E66" s="53" t="s">
        <v>734</v>
      </c>
      <c r="F66" s="53"/>
      <c r="G66" s="8" t="s">
        <v>390</v>
      </c>
      <c r="H66" s="31"/>
      <c r="I66" t="str">
        <f t="shared" ref="I66:I129" si="3">TRIM(A66)</f>
        <v>A03230</v>
      </c>
      <c r="J66" t="str">
        <f t="shared" si="2"/>
        <v>Tuition and fees deduction amount</v>
      </c>
    </row>
    <row r="67" spans="1:10" ht="39" customHeight="1" x14ac:dyDescent="0.2">
      <c r="A67" s="56" t="s">
        <v>737</v>
      </c>
      <c r="B67" s="56"/>
      <c r="C67" s="54" t="s">
        <v>738</v>
      </c>
      <c r="D67" s="54"/>
      <c r="E67" s="55" t="s">
        <v>739</v>
      </c>
      <c r="F67" s="55"/>
      <c r="G67" s="5" t="s">
        <v>390</v>
      </c>
      <c r="H67" s="31"/>
      <c r="I67" t="str">
        <f t="shared" si="3"/>
        <v>N03240</v>
      </c>
      <c r="J67" t="str">
        <f t="shared" si="2"/>
        <v>Returns with domestic production activities deduction</v>
      </c>
    </row>
    <row r="68" spans="1:10" ht="39" customHeight="1" x14ac:dyDescent="0.2">
      <c r="A68" s="51" t="s">
        <v>740</v>
      </c>
      <c r="B68" s="51"/>
      <c r="C68" s="52" t="s">
        <v>741</v>
      </c>
      <c r="D68" s="52"/>
      <c r="E68" s="53" t="s">
        <v>739</v>
      </c>
      <c r="F68" s="53"/>
      <c r="G68" s="8" t="s">
        <v>390</v>
      </c>
      <c r="H68" s="31"/>
      <c r="I68" t="str">
        <f t="shared" si="3"/>
        <v>A03240</v>
      </c>
      <c r="J68" t="str">
        <f t="shared" si="2"/>
        <v>Domestic production activities deduction amount</v>
      </c>
    </row>
    <row r="69" spans="1:10" ht="26" customHeight="1" x14ac:dyDescent="0.2">
      <c r="A69" s="56" t="s">
        <v>177</v>
      </c>
      <c r="B69" s="56"/>
      <c r="C69" s="54" t="s">
        <v>178</v>
      </c>
      <c r="D69" s="54"/>
      <c r="E69" s="55" t="s">
        <v>742</v>
      </c>
      <c r="F69" s="55"/>
      <c r="G69" s="5" t="s">
        <v>390</v>
      </c>
      <c r="H69" s="31"/>
      <c r="I69" t="str">
        <f t="shared" si="3"/>
        <v>N04470</v>
      </c>
      <c r="J69" t="str">
        <f t="shared" si="2"/>
        <v>Number of returns with itemized deductions</v>
      </c>
    </row>
    <row r="70" spans="1:10" ht="26" customHeight="1" x14ac:dyDescent="0.2">
      <c r="A70" s="51" t="s">
        <v>179</v>
      </c>
      <c r="B70" s="51"/>
      <c r="C70" s="52" t="s">
        <v>180</v>
      </c>
      <c r="D70" s="52"/>
      <c r="E70" s="53" t="s">
        <v>742</v>
      </c>
      <c r="F70" s="53"/>
      <c r="G70" s="8" t="s">
        <v>390</v>
      </c>
      <c r="H70" s="31"/>
      <c r="I70" t="str">
        <f t="shared" si="3"/>
        <v>A04470</v>
      </c>
      <c r="J70" t="str">
        <f t="shared" si="2"/>
        <v>Total itemized deductions amount</v>
      </c>
    </row>
    <row r="71" spans="1:10" ht="26" customHeight="1" x14ac:dyDescent="0.2">
      <c r="A71" s="56" t="s">
        <v>181</v>
      </c>
      <c r="B71" s="56"/>
      <c r="C71" s="54" t="s">
        <v>182</v>
      </c>
      <c r="D71" s="54"/>
      <c r="E71" s="55" t="s">
        <v>403</v>
      </c>
      <c r="F71" s="55"/>
      <c r="G71" s="5" t="s">
        <v>390</v>
      </c>
      <c r="H71" s="31"/>
      <c r="I71" t="str">
        <f t="shared" si="3"/>
        <v>A00101</v>
      </c>
      <c r="J71" t="str">
        <f t="shared" si="2"/>
        <v>Amount of AGI for itemized returns</v>
      </c>
    </row>
    <row r="72" spans="1:10" ht="39" customHeight="1" x14ac:dyDescent="0.2">
      <c r="A72" s="51" t="s">
        <v>188</v>
      </c>
      <c r="B72" s="51"/>
      <c r="C72" s="52" t="s">
        <v>189</v>
      </c>
      <c r="D72" s="52"/>
      <c r="E72" s="53" t="s">
        <v>190</v>
      </c>
      <c r="F72" s="53"/>
      <c r="G72" s="8" t="s">
        <v>390</v>
      </c>
      <c r="H72" s="31"/>
      <c r="I72" t="str">
        <f t="shared" si="3"/>
        <v>N18425</v>
      </c>
      <c r="J72" t="str">
        <f t="shared" si="2"/>
        <v>Number of returns with State and local income taxes</v>
      </c>
    </row>
    <row r="73" spans="1:10" ht="26" customHeight="1" x14ac:dyDescent="0.2">
      <c r="A73" s="56" t="s">
        <v>191</v>
      </c>
      <c r="B73" s="56"/>
      <c r="C73" s="54" t="s">
        <v>192</v>
      </c>
      <c r="D73" s="54"/>
      <c r="E73" s="55" t="s">
        <v>190</v>
      </c>
      <c r="F73" s="55"/>
      <c r="G73" s="5" t="s">
        <v>390</v>
      </c>
      <c r="H73" s="31"/>
      <c r="I73" t="str">
        <f t="shared" si="3"/>
        <v>A18425</v>
      </c>
      <c r="J73" t="str">
        <f t="shared" si="2"/>
        <v>State and local income taxes amount</v>
      </c>
    </row>
    <row r="74" spans="1:10" ht="39" customHeight="1" x14ac:dyDescent="0.2">
      <c r="A74" s="51" t="s">
        <v>193</v>
      </c>
      <c r="B74" s="51"/>
      <c r="C74" s="52" t="s">
        <v>194</v>
      </c>
      <c r="D74" s="52"/>
      <c r="E74" s="53" t="s">
        <v>199</v>
      </c>
      <c r="F74" s="53"/>
      <c r="G74" s="8" t="s">
        <v>390</v>
      </c>
      <c r="H74" s="31"/>
      <c r="I74" t="str">
        <f t="shared" si="3"/>
        <v>N18450</v>
      </c>
      <c r="J74" t="str">
        <f t="shared" si="2"/>
        <v>Number of returns with State and local general sales tax</v>
      </c>
    </row>
    <row r="75" spans="1:10" ht="26" customHeight="1" x14ac:dyDescent="0.2">
      <c r="A75" s="56" t="s">
        <v>195</v>
      </c>
      <c r="B75" s="56"/>
      <c r="C75" s="54" t="s">
        <v>196</v>
      </c>
      <c r="D75" s="54"/>
      <c r="E75" s="55" t="s">
        <v>199</v>
      </c>
      <c r="F75" s="55"/>
      <c r="G75" s="5" t="s">
        <v>390</v>
      </c>
      <c r="H75" s="31"/>
      <c r="I75" t="str">
        <f t="shared" si="3"/>
        <v>A18450</v>
      </c>
      <c r="J75" t="str">
        <f t="shared" ref="J75:J134" si="4">IF(
    RIGHT(TRIM(C75), 1) = "]",
    LEFT(TRIM(C75), LEN(TRIM(C75)) - 4),
    C75
)</f>
        <v>State and local general sales tax amount</v>
      </c>
    </row>
    <row r="76" spans="1:10" ht="26" customHeight="1" x14ac:dyDescent="0.2">
      <c r="A76" s="51" t="s">
        <v>197</v>
      </c>
      <c r="B76" s="51"/>
      <c r="C76" s="52" t="s">
        <v>198</v>
      </c>
      <c r="D76" s="52"/>
      <c r="E76" s="53" t="s">
        <v>743</v>
      </c>
      <c r="F76" s="53"/>
      <c r="G76" s="8" t="s">
        <v>390</v>
      </c>
      <c r="H76" s="31"/>
      <c r="I76" t="str">
        <f t="shared" si="3"/>
        <v>N18500</v>
      </c>
      <c r="J76" t="str">
        <f t="shared" si="4"/>
        <v>Number of returns with real estate taxes</v>
      </c>
    </row>
    <row r="77" spans="1:10" x14ac:dyDescent="0.2">
      <c r="A77" s="56" t="s">
        <v>200</v>
      </c>
      <c r="B77" s="56"/>
      <c r="C77" s="54" t="s">
        <v>201</v>
      </c>
      <c r="D77" s="54"/>
      <c r="E77" s="55" t="s">
        <v>743</v>
      </c>
      <c r="F77" s="55"/>
      <c r="G77" s="5" t="s">
        <v>390</v>
      </c>
      <c r="H77" s="31"/>
      <c r="I77" t="str">
        <f t="shared" si="3"/>
        <v>A18500</v>
      </c>
      <c r="J77" t="str">
        <f t="shared" si="4"/>
        <v>Real estate taxes amount</v>
      </c>
    </row>
    <row r="78" spans="1:10" ht="26" customHeight="1" x14ac:dyDescent="0.2">
      <c r="A78" s="51" t="s">
        <v>212</v>
      </c>
      <c r="B78" s="51"/>
      <c r="C78" s="52" t="s">
        <v>850</v>
      </c>
      <c r="D78" s="52"/>
      <c r="E78" s="53" t="s">
        <v>239</v>
      </c>
      <c r="F78" s="53"/>
      <c r="G78" s="8" t="s">
        <v>390</v>
      </c>
      <c r="H78" s="31"/>
      <c r="I78" t="str">
        <f t="shared" si="3"/>
        <v>N18300</v>
      </c>
      <c r="J78" t="str">
        <f t="shared" si="4"/>
        <v>Number of returns with taxes paid</v>
      </c>
    </row>
    <row r="79" spans="1:10" x14ac:dyDescent="0.2">
      <c r="A79" s="56" t="s">
        <v>215</v>
      </c>
      <c r="B79" s="56"/>
      <c r="C79" s="54" t="s">
        <v>851</v>
      </c>
      <c r="D79" s="54"/>
      <c r="E79" s="55" t="s">
        <v>239</v>
      </c>
      <c r="F79" s="55"/>
      <c r="G79" s="5" t="s">
        <v>390</v>
      </c>
      <c r="H79" s="31"/>
      <c r="I79" t="str">
        <f t="shared" si="3"/>
        <v>A18300</v>
      </c>
      <c r="J79" t="str">
        <f t="shared" si="4"/>
        <v>Taxes paid amount</v>
      </c>
    </row>
    <row r="80" spans="1:10" ht="26" customHeight="1" x14ac:dyDescent="0.2">
      <c r="A80" s="51" t="s">
        <v>217</v>
      </c>
      <c r="B80" s="51"/>
      <c r="C80" s="52" t="s">
        <v>852</v>
      </c>
      <c r="D80" s="52"/>
      <c r="E80" s="53" t="s">
        <v>744</v>
      </c>
      <c r="F80" s="53"/>
      <c r="G80" s="8" t="s">
        <v>390</v>
      </c>
      <c r="H80" s="31"/>
      <c r="I80" t="str">
        <f t="shared" si="3"/>
        <v>N19300</v>
      </c>
      <c r="J80" t="str">
        <f t="shared" si="4"/>
        <v>Number of returns with mortgage interest paid</v>
      </c>
    </row>
    <row r="81" spans="1:10" ht="26" customHeight="1" x14ac:dyDescent="0.2">
      <c r="A81" s="56" t="s">
        <v>220</v>
      </c>
      <c r="B81" s="56"/>
      <c r="C81" s="54" t="s">
        <v>853</v>
      </c>
      <c r="D81" s="54"/>
      <c r="E81" s="55" t="s">
        <v>744</v>
      </c>
      <c r="F81" s="55"/>
      <c r="G81" s="5" t="s">
        <v>390</v>
      </c>
      <c r="H81" s="31"/>
      <c r="I81" t="str">
        <f t="shared" si="3"/>
        <v>A19300</v>
      </c>
      <c r="J81" t="str">
        <f t="shared" si="4"/>
        <v>Mortgage interest paid amount</v>
      </c>
    </row>
    <row r="82" spans="1:10" ht="26" customHeight="1" x14ac:dyDescent="0.2">
      <c r="A82" s="51" t="s">
        <v>242</v>
      </c>
      <c r="B82" s="51"/>
      <c r="C82" s="52" t="s">
        <v>854</v>
      </c>
      <c r="D82" s="52"/>
      <c r="E82" s="53" t="s">
        <v>750</v>
      </c>
      <c r="F82" s="53"/>
      <c r="G82" s="8" t="s">
        <v>390</v>
      </c>
      <c r="H82" s="31"/>
      <c r="I82" t="str">
        <f t="shared" si="3"/>
        <v>N19700</v>
      </c>
      <c r="J82" t="str">
        <f t="shared" si="4"/>
        <v>Number of returns with contributions</v>
      </c>
    </row>
    <row r="83" spans="1:10" x14ac:dyDescent="0.2">
      <c r="A83" s="56" t="s">
        <v>245</v>
      </c>
      <c r="B83" s="56"/>
      <c r="C83" s="54" t="s">
        <v>855</v>
      </c>
      <c r="D83" s="54"/>
      <c r="E83" s="55" t="s">
        <v>750</v>
      </c>
      <c r="F83" s="55"/>
      <c r="G83" s="5" t="s">
        <v>390</v>
      </c>
      <c r="H83" s="31"/>
      <c r="I83" t="str">
        <f t="shared" si="3"/>
        <v>A19700</v>
      </c>
      <c r="J83" t="str">
        <f t="shared" si="4"/>
        <v>Contributions amount</v>
      </c>
    </row>
    <row r="84" spans="1:10" ht="26" customHeight="1" x14ac:dyDescent="0.2">
      <c r="A84" s="51" t="s">
        <v>257</v>
      </c>
      <c r="B84" s="51"/>
      <c r="C84" s="52" t="s">
        <v>258</v>
      </c>
      <c r="D84" s="52"/>
      <c r="E84" s="53" t="s">
        <v>759</v>
      </c>
      <c r="F84" s="53"/>
      <c r="G84" s="8" t="s">
        <v>390</v>
      </c>
      <c r="H84" s="31"/>
      <c r="I84" t="str">
        <f t="shared" si="3"/>
        <v>N04800</v>
      </c>
      <c r="J84" t="str">
        <f t="shared" si="4"/>
        <v>Number of returns with taxable income</v>
      </c>
    </row>
    <row r="85" spans="1:10" x14ac:dyDescent="0.2">
      <c r="A85" s="56" t="s">
        <v>260</v>
      </c>
      <c r="B85" s="56"/>
      <c r="C85" s="54" t="s">
        <v>261</v>
      </c>
      <c r="D85" s="54"/>
      <c r="E85" s="55" t="s">
        <v>759</v>
      </c>
      <c r="F85" s="55"/>
      <c r="G85" s="5" t="s">
        <v>390</v>
      </c>
      <c r="H85" s="31"/>
      <c r="I85" t="str">
        <f t="shared" si="3"/>
        <v>A04800</v>
      </c>
      <c r="J85" t="str">
        <f t="shared" si="4"/>
        <v>Taxable income amount</v>
      </c>
    </row>
    <row r="86" spans="1:10" ht="26" customHeight="1" x14ac:dyDescent="0.2">
      <c r="A86" s="51" t="s">
        <v>262</v>
      </c>
      <c r="B86" s="51"/>
      <c r="C86" s="52" t="s">
        <v>263</v>
      </c>
      <c r="D86" s="52"/>
      <c r="E86" s="53" t="s">
        <v>760</v>
      </c>
      <c r="F86" s="53"/>
      <c r="G86" s="8" t="s">
        <v>390</v>
      </c>
      <c r="H86" s="31"/>
      <c r="I86" t="str">
        <f t="shared" si="3"/>
        <v>N05800</v>
      </c>
      <c r="J86" t="str">
        <f t="shared" si="4"/>
        <v>Number of returns with income tax before credits</v>
      </c>
    </row>
    <row r="87" spans="1:10" ht="26" customHeight="1" x14ac:dyDescent="0.2">
      <c r="A87" s="56" t="s">
        <v>265</v>
      </c>
      <c r="B87" s="56"/>
      <c r="C87" s="54" t="s">
        <v>266</v>
      </c>
      <c r="D87" s="54"/>
      <c r="E87" s="55" t="s">
        <v>760</v>
      </c>
      <c r="F87" s="55"/>
      <c r="G87" s="5" t="s">
        <v>390</v>
      </c>
      <c r="H87" s="31"/>
      <c r="I87" t="str">
        <f t="shared" si="3"/>
        <v>A05800</v>
      </c>
      <c r="J87" t="str">
        <f t="shared" si="4"/>
        <v>Income tax before credits amount</v>
      </c>
    </row>
    <row r="88" spans="1:10" ht="26" customHeight="1" x14ac:dyDescent="0.2">
      <c r="A88" s="51" t="s">
        <v>267</v>
      </c>
      <c r="B88" s="51"/>
      <c r="C88" s="52" t="s">
        <v>268</v>
      </c>
      <c r="D88" s="52"/>
      <c r="E88" s="53" t="s">
        <v>761</v>
      </c>
      <c r="F88" s="53"/>
      <c r="G88" s="8" t="s">
        <v>390</v>
      </c>
      <c r="H88" s="31"/>
      <c r="I88" t="str">
        <f t="shared" si="3"/>
        <v>N09600</v>
      </c>
      <c r="J88" t="str">
        <f t="shared" si="4"/>
        <v xml:space="preserve">Number of returns with alternative minimum tax </v>
      </c>
    </row>
    <row r="89" spans="1:10" ht="26" customHeight="1" x14ac:dyDescent="0.2">
      <c r="A89" s="56" t="s">
        <v>270</v>
      </c>
      <c r="B89" s="56"/>
      <c r="C89" s="54" t="s">
        <v>271</v>
      </c>
      <c r="D89" s="54"/>
      <c r="E89" s="55" t="s">
        <v>761</v>
      </c>
      <c r="F89" s="55"/>
      <c r="G89" s="5" t="s">
        <v>20</v>
      </c>
      <c r="H89" s="31"/>
      <c r="I89" t="str">
        <f t="shared" si="3"/>
        <v>A09600</v>
      </c>
      <c r="J89" t="str">
        <f t="shared" si="4"/>
        <v>Alternative minimum tax amount</v>
      </c>
    </row>
    <row r="90" spans="1:10" ht="39" customHeight="1" x14ac:dyDescent="0.2">
      <c r="A90" s="51" t="s">
        <v>272</v>
      </c>
      <c r="B90" s="51"/>
      <c r="C90" s="52" t="s">
        <v>273</v>
      </c>
      <c r="D90" s="52"/>
      <c r="E90" s="53" t="s">
        <v>762</v>
      </c>
      <c r="F90" s="53"/>
      <c r="G90" s="8" t="s">
        <v>20</v>
      </c>
      <c r="H90" s="31"/>
      <c r="I90" t="str">
        <f t="shared" si="3"/>
        <v>N05780</v>
      </c>
      <c r="J90" t="str">
        <f t="shared" si="4"/>
        <v>Number of returns with excess advance premium tax credit repayment</v>
      </c>
    </row>
    <row r="91" spans="1:10" ht="39" customHeight="1" x14ac:dyDescent="0.2">
      <c r="A91" s="56" t="s">
        <v>275</v>
      </c>
      <c r="B91" s="56"/>
      <c r="C91" s="54" t="s">
        <v>276</v>
      </c>
      <c r="D91" s="54"/>
      <c r="E91" s="55" t="s">
        <v>762</v>
      </c>
      <c r="F91" s="55"/>
      <c r="G91" s="5" t="s">
        <v>20</v>
      </c>
      <c r="H91" s="31"/>
      <c r="I91" t="str">
        <f t="shared" si="3"/>
        <v>A05780</v>
      </c>
      <c r="J91" t="str">
        <f t="shared" si="4"/>
        <v>Excess advance premium tax credit repayment amount</v>
      </c>
    </row>
    <row r="92" spans="1:10" ht="26" customHeight="1" x14ac:dyDescent="0.2">
      <c r="A92" s="51" t="s">
        <v>277</v>
      </c>
      <c r="B92" s="51"/>
      <c r="C92" s="52" t="s">
        <v>665</v>
      </c>
      <c r="D92" s="52"/>
      <c r="E92" s="53" t="s">
        <v>763</v>
      </c>
      <c r="F92" s="53"/>
      <c r="G92" s="8" t="s">
        <v>390</v>
      </c>
      <c r="H92" s="31"/>
      <c r="I92" t="str">
        <f t="shared" si="3"/>
        <v>N07100</v>
      </c>
      <c r="J92" t="str">
        <f t="shared" si="4"/>
        <v>Number of returns with total tax credits</v>
      </c>
    </row>
    <row r="93" spans="1:10" x14ac:dyDescent="0.2">
      <c r="A93" s="56" t="s">
        <v>280</v>
      </c>
      <c r="B93" s="56"/>
      <c r="C93" s="54" t="s">
        <v>281</v>
      </c>
      <c r="D93" s="54"/>
      <c r="E93" s="55" t="s">
        <v>763</v>
      </c>
      <c r="F93" s="55"/>
      <c r="G93" s="5" t="s">
        <v>390</v>
      </c>
      <c r="H93" s="31"/>
      <c r="I93" t="str">
        <f t="shared" si="3"/>
        <v>A07100</v>
      </c>
      <c r="J93" t="str">
        <f t="shared" si="4"/>
        <v>Total tax credits amount</v>
      </c>
    </row>
    <row r="94" spans="1:10" ht="26" customHeight="1" x14ac:dyDescent="0.2">
      <c r="A94" s="51" t="s">
        <v>282</v>
      </c>
      <c r="B94" s="51"/>
      <c r="C94" s="52" t="s">
        <v>283</v>
      </c>
      <c r="D94" s="52"/>
      <c r="E94" s="53" t="s">
        <v>764</v>
      </c>
      <c r="F94" s="53"/>
      <c r="G94" s="8" t="s">
        <v>390</v>
      </c>
      <c r="H94" s="31"/>
      <c r="I94" t="str">
        <f t="shared" si="3"/>
        <v>N07300</v>
      </c>
      <c r="J94" t="str">
        <f t="shared" si="4"/>
        <v>Number of returns with foreign tax credit</v>
      </c>
    </row>
    <row r="95" spans="1:10" x14ac:dyDescent="0.2">
      <c r="A95" s="56" t="s">
        <v>285</v>
      </c>
      <c r="B95" s="56"/>
      <c r="C95" s="54" t="s">
        <v>286</v>
      </c>
      <c r="D95" s="54"/>
      <c r="E95" s="55" t="s">
        <v>764</v>
      </c>
      <c r="F95" s="55"/>
      <c r="G95" s="5" t="s">
        <v>390</v>
      </c>
      <c r="H95" s="31"/>
      <c r="I95" t="str">
        <f t="shared" si="3"/>
        <v>A07300</v>
      </c>
      <c r="J95" t="str">
        <f t="shared" si="4"/>
        <v>Foreign tax credit amount</v>
      </c>
    </row>
    <row r="96" spans="1:10" ht="39" customHeight="1" x14ac:dyDescent="0.2">
      <c r="A96" s="51" t="s">
        <v>287</v>
      </c>
      <c r="B96" s="51"/>
      <c r="C96" s="52" t="s">
        <v>288</v>
      </c>
      <c r="D96" s="52"/>
      <c r="E96" s="53" t="s">
        <v>765</v>
      </c>
      <c r="F96" s="53"/>
      <c r="G96" s="8" t="s">
        <v>390</v>
      </c>
      <c r="H96" s="31"/>
      <c r="I96" t="str">
        <f t="shared" si="3"/>
        <v>N07180</v>
      </c>
      <c r="J96" t="str">
        <f t="shared" si="4"/>
        <v>Number of returns with child and dependent care credit</v>
      </c>
    </row>
    <row r="97" spans="1:10" ht="26" customHeight="1" x14ac:dyDescent="0.2">
      <c r="A97" s="56" t="s">
        <v>290</v>
      </c>
      <c r="B97" s="56"/>
      <c r="C97" s="54" t="s">
        <v>291</v>
      </c>
      <c r="D97" s="54"/>
      <c r="E97" s="55" t="s">
        <v>765</v>
      </c>
      <c r="F97" s="55"/>
      <c r="G97" s="5" t="s">
        <v>390</v>
      </c>
      <c r="H97" s="31"/>
      <c r="I97" t="str">
        <f t="shared" si="3"/>
        <v>A07180</v>
      </c>
      <c r="J97" t="str">
        <f t="shared" si="4"/>
        <v>Child and dependent care credit amount</v>
      </c>
    </row>
    <row r="98" spans="1:10" ht="39" customHeight="1" x14ac:dyDescent="0.2">
      <c r="A98" s="51" t="s">
        <v>292</v>
      </c>
      <c r="B98" s="51"/>
      <c r="C98" s="52" t="s">
        <v>293</v>
      </c>
      <c r="D98" s="52"/>
      <c r="E98" s="53" t="s">
        <v>766</v>
      </c>
      <c r="F98" s="53"/>
      <c r="G98" s="8" t="s">
        <v>390</v>
      </c>
      <c r="H98" s="31"/>
      <c r="I98" t="str">
        <f t="shared" si="3"/>
        <v>N07230</v>
      </c>
      <c r="J98" t="str">
        <f t="shared" si="4"/>
        <v>Number of returns with nonrefundable education credit</v>
      </c>
    </row>
    <row r="99" spans="1:10" ht="26" customHeight="1" x14ac:dyDescent="0.2">
      <c r="A99" s="56" t="s">
        <v>295</v>
      </c>
      <c r="B99" s="56"/>
      <c r="C99" s="54" t="s">
        <v>296</v>
      </c>
      <c r="D99" s="54"/>
      <c r="E99" s="55" t="s">
        <v>766</v>
      </c>
      <c r="F99" s="55"/>
      <c r="G99" s="5" t="s">
        <v>390</v>
      </c>
      <c r="H99" s="31"/>
      <c r="I99" t="str">
        <f t="shared" si="3"/>
        <v>A07230</v>
      </c>
      <c r="J99" t="str">
        <f t="shared" si="4"/>
        <v>Nonrefundable education credit amount</v>
      </c>
    </row>
    <row r="100" spans="1:10" ht="39" customHeight="1" x14ac:dyDescent="0.2">
      <c r="A100" s="51" t="s">
        <v>297</v>
      </c>
      <c r="B100" s="51"/>
      <c r="C100" s="52" t="s">
        <v>298</v>
      </c>
      <c r="D100" s="52"/>
      <c r="E100" s="53" t="s">
        <v>767</v>
      </c>
      <c r="F100" s="53"/>
      <c r="G100" s="8" t="s">
        <v>390</v>
      </c>
      <c r="H100" s="31"/>
      <c r="I100" t="str">
        <f t="shared" si="3"/>
        <v>N07240</v>
      </c>
      <c r="J100" t="str">
        <f t="shared" si="4"/>
        <v>Number of returns with retirement savings contribution credit</v>
      </c>
    </row>
    <row r="101" spans="1:10" ht="26" customHeight="1" x14ac:dyDescent="0.2">
      <c r="A101" s="56" t="s">
        <v>300</v>
      </c>
      <c r="B101" s="56"/>
      <c r="C101" s="54" t="s">
        <v>301</v>
      </c>
      <c r="D101" s="54"/>
      <c r="E101" s="55" t="s">
        <v>767</v>
      </c>
      <c r="F101" s="55"/>
      <c r="G101" s="5" t="s">
        <v>390</v>
      </c>
      <c r="H101" s="31"/>
      <c r="I101" t="str">
        <f t="shared" si="3"/>
        <v>A07240</v>
      </c>
      <c r="J101" t="str">
        <f t="shared" si="4"/>
        <v>Retirement savings contribution credit amount</v>
      </c>
    </row>
    <row r="102" spans="1:10" ht="26" customHeight="1" x14ac:dyDescent="0.2">
      <c r="A102" s="51" t="s">
        <v>768</v>
      </c>
      <c r="B102" s="51"/>
      <c r="C102" s="52" t="s">
        <v>769</v>
      </c>
      <c r="D102" s="52"/>
      <c r="E102" s="53" t="s">
        <v>770</v>
      </c>
      <c r="F102" s="53"/>
      <c r="G102" s="8" t="s">
        <v>390</v>
      </c>
      <c r="H102" s="31"/>
      <c r="I102" t="str">
        <f t="shared" si="3"/>
        <v>N07220</v>
      </c>
      <c r="J102" t="str">
        <f t="shared" si="4"/>
        <v>Number of returns with child tax credit</v>
      </c>
    </row>
    <row r="103" spans="1:10" x14ac:dyDescent="0.2">
      <c r="A103" s="56" t="s">
        <v>771</v>
      </c>
      <c r="B103" s="56"/>
      <c r="C103" s="54" t="s">
        <v>772</v>
      </c>
      <c r="D103" s="54"/>
      <c r="E103" s="55" t="s">
        <v>770</v>
      </c>
      <c r="F103" s="55"/>
      <c r="G103" s="5" t="s">
        <v>390</v>
      </c>
      <c r="H103" s="31"/>
      <c r="I103" t="str">
        <f t="shared" si="3"/>
        <v>A07220</v>
      </c>
      <c r="J103" t="str">
        <f t="shared" si="4"/>
        <v>Child tax credit amount</v>
      </c>
    </row>
    <row r="104" spans="1:10" ht="39" customHeight="1" x14ac:dyDescent="0.2">
      <c r="A104" s="51" t="s">
        <v>307</v>
      </c>
      <c r="B104" s="51"/>
      <c r="C104" s="52" t="s">
        <v>308</v>
      </c>
      <c r="D104" s="52"/>
      <c r="E104" s="53" t="s">
        <v>773</v>
      </c>
      <c r="F104" s="53"/>
      <c r="G104" s="8" t="s">
        <v>390</v>
      </c>
      <c r="H104" s="31"/>
      <c r="I104" t="str">
        <f t="shared" si="3"/>
        <v>N07260</v>
      </c>
      <c r="J104" t="str">
        <f t="shared" si="4"/>
        <v>Number of returns with residential energy tax credit</v>
      </c>
    </row>
    <row r="105" spans="1:10" ht="26" customHeight="1" x14ac:dyDescent="0.2">
      <c r="A105" s="56" t="s">
        <v>310</v>
      </c>
      <c r="B105" s="56"/>
      <c r="C105" s="54" t="s">
        <v>311</v>
      </c>
      <c r="D105" s="54"/>
      <c r="E105" s="55" t="s">
        <v>773</v>
      </c>
      <c r="F105" s="55"/>
      <c r="G105" s="5" t="s">
        <v>390</v>
      </c>
      <c r="H105" s="31"/>
      <c r="I105" t="str">
        <f t="shared" si="3"/>
        <v>A07260</v>
      </c>
      <c r="J105" t="str">
        <f t="shared" si="4"/>
        <v>Residential energy tax credit amount</v>
      </c>
    </row>
    <row r="106" spans="1:10" ht="26" customHeight="1" x14ac:dyDescent="0.2">
      <c r="A106" s="51" t="s">
        <v>312</v>
      </c>
      <c r="B106" s="51"/>
      <c r="C106" s="52" t="s">
        <v>313</v>
      </c>
      <c r="D106" s="52"/>
      <c r="E106" s="53" t="s">
        <v>774</v>
      </c>
      <c r="F106" s="53"/>
      <c r="G106" s="8" t="s">
        <v>390</v>
      </c>
      <c r="H106" s="31"/>
      <c r="I106" t="str">
        <f t="shared" si="3"/>
        <v>N09400</v>
      </c>
      <c r="J106" t="str">
        <f t="shared" si="4"/>
        <v>Number of returns with self-employment tax</v>
      </c>
    </row>
    <row r="107" spans="1:10" ht="26" customHeight="1" x14ac:dyDescent="0.2">
      <c r="A107" s="56" t="s">
        <v>315</v>
      </c>
      <c r="B107" s="56"/>
      <c r="C107" s="54" t="s">
        <v>316</v>
      </c>
      <c r="D107" s="54"/>
      <c r="E107" s="55" t="s">
        <v>774</v>
      </c>
      <c r="F107" s="55"/>
      <c r="G107" s="5" t="s">
        <v>390</v>
      </c>
      <c r="H107" s="31"/>
      <c r="I107" t="str">
        <f t="shared" si="3"/>
        <v>A09400</v>
      </c>
      <c r="J107" t="str">
        <f t="shared" si="4"/>
        <v>Self-employment tax amount</v>
      </c>
    </row>
    <row r="108" spans="1:10" ht="26" customHeight="1" x14ac:dyDescent="0.2">
      <c r="A108" s="51" t="s">
        <v>317</v>
      </c>
      <c r="B108" s="51"/>
      <c r="C108" s="52" t="s">
        <v>318</v>
      </c>
      <c r="D108" s="52"/>
      <c r="E108" s="53" t="s">
        <v>319</v>
      </c>
      <c r="F108" s="53"/>
      <c r="G108" s="8" t="s">
        <v>20</v>
      </c>
      <c r="H108" s="31"/>
      <c r="I108" t="str">
        <f t="shared" si="3"/>
        <v>N85770</v>
      </c>
      <c r="J108" t="str">
        <f t="shared" si="4"/>
        <v>Number of returns with total premium tax credit</v>
      </c>
    </row>
    <row r="109" spans="1:10" ht="26" customHeight="1" x14ac:dyDescent="0.2">
      <c r="A109" s="56" t="s">
        <v>320</v>
      </c>
      <c r="B109" s="56"/>
      <c r="C109" s="54" t="s">
        <v>321</v>
      </c>
      <c r="D109" s="54"/>
      <c r="E109" s="55" t="s">
        <v>319</v>
      </c>
      <c r="F109" s="55"/>
      <c r="G109" s="5" t="s">
        <v>20</v>
      </c>
      <c r="H109" s="31"/>
      <c r="I109" t="str">
        <f t="shared" si="3"/>
        <v>A85770</v>
      </c>
      <c r="J109" t="str">
        <f t="shared" si="4"/>
        <v>Total premium tax credit amount</v>
      </c>
    </row>
    <row r="110" spans="1:10" ht="39" customHeight="1" x14ac:dyDescent="0.2">
      <c r="A110" s="51" t="s">
        <v>322</v>
      </c>
      <c r="B110" s="51"/>
      <c r="C110" s="52" t="s">
        <v>323</v>
      </c>
      <c r="D110" s="52"/>
      <c r="E110" s="53" t="s">
        <v>324</v>
      </c>
      <c r="F110" s="53"/>
      <c r="G110" s="8" t="s">
        <v>20</v>
      </c>
      <c r="H110" s="31"/>
      <c r="I110" t="str">
        <f t="shared" si="3"/>
        <v>N85775</v>
      </c>
      <c r="J110" t="str">
        <f t="shared" si="4"/>
        <v>Number of returns with advance premium tax credit</v>
      </c>
    </row>
    <row r="111" spans="1:10" ht="26" customHeight="1" x14ac:dyDescent="0.2">
      <c r="A111" s="56" t="s">
        <v>325</v>
      </c>
      <c r="B111" s="56"/>
      <c r="C111" s="54" t="s">
        <v>326</v>
      </c>
      <c r="D111" s="54"/>
      <c r="E111" s="55" t="s">
        <v>324</v>
      </c>
      <c r="F111" s="55"/>
      <c r="G111" s="5" t="s">
        <v>20</v>
      </c>
      <c r="H111" s="31"/>
      <c r="I111" t="str">
        <f t="shared" si="3"/>
        <v>A85775</v>
      </c>
      <c r="J111" t="str">
        <f t="shared" si="4"/>
        <v>Advance premium tax credit amount</v>
      </c>
    </row>
    <row r="112" spans="1:10" ht="39" customHeight="1" x14ac:dyDescent="0.2">
      <c r="A112" s="51" t="s">
        <v>672</v>
      </c>
      <c r="B112" s="51"/>
      <c r="C112" s="52" t="s">
        <v>673</v>
      </c>
      <c r="D112" s="52"/>
      <c r="E112" s="53" t="s">
        <v>775</v>
      </c>
      <c r="F112" s="53"/>
      <c r="G112" s="8" t="s">
        <v>20</v>
      </c>
      <c r="H112" s="31"/>
      <c r="I112" t="str">
        <f t="shared" si="3"/>
        <v>N09750</v>
      </c>
      <c r="J112" t="str">
        <f t="shared" si="4"/>
        <v>Number of returns with health care individual responsibility payment</v>
      </c>
    </row>
    <row r="113" spans="1:10" ht="39" customHeight="1" x14ac:dyDescent="0.2">
      <c r="A113" s="56" t="s">
        <v>675</v>
      </c>
      <c r="B113" s="56"/>
      <c r="C113" s="54" t="s">
        <v>676</v>
      </c>
      <c r="D113" s="54"/>
      <c r="E113" s="55" t="s">
        <v>775</v>
      </c>
      <c r="F113" s="55"/>
      <c r="G113" s="5" t="s">
        <v>390</v>
      </c>
      <c r="H113" s="31"/>
      <c r="I113" t="str">
        <f t="shared" si="3"/>
        <v>A09750</v>
      </c>
      <c r="J113" t="str">
        <f t="shared" si="4"/>
        <v>Health care individual responsibility payment amount</v>
      </c>
    </row>
    <row r="114" spans="1:10" ht="26" customHeight="1" x14ac:dyDescent="0.2">
      <c r="A114" s="51" t="s">
        <v>327</v>
      </c>
      <c r="B114" s="51"/>
      <c r="C114" s="52" t="s">
        <v>328</v>
      </c>
      <c r="D114" s="52"/>
      <c r="E114" s="53" t="s">
        <v>776</v>
      </c>
      <c r="F114" s="53"/>
      <c r="G114" s="8" t="s">
        <v>390</v>
      </c>
      <c r="H114" s="31"/>
      <c r="I114" t="str">
        <f t="shared" si="3"/>
        <v>N10600</v>
      </c>
      <c r="J114" t="str">
        <f t="shared" si="4"/>
        <v>Number of returns with total tax payments</v>
      </c>
    </row>
    <row r="115" spans="1:10" ht="26" customHeight="1" x14ac:dyDescent="0.2">
      <c r="A115" s="56" t="s">
        <v>330</v>
      </c>
      <c r="B115" s="56"/>
      <c r="C115" s="54" t="s">
        <v>331</v>
      </c>
      <c r="D115" s="54"/>
      <c r="E115" s="55" t="s">
        <v>776</v>
      </c>
      <c r="F115" s="55"/>
      <c r="G115" s="5" t="s">
        <v>390</v>
      </c>
      <c r="H115" s="31"/>
      <c r="I115" t="str">
        <f t="shared" si="3"/>
        <v>A10600</v>
      </c>
      <c r="J115" t="str">
        <f t="shared" si="4"/>
        <v>Total tax payments amount</v>
      </c>
    </row>
    <row r="116" spans="1:10" ht="26" customHeight="1" x14ac:dyDescent="0.2">
      <c r="A116" s="51" t="s">
        <v>332</v>
      </c>
      <c r="B116" s="51"/>
      <c r="C116" s="52" t="s">
        <v>333</v>
      </c>
      <c r="D116" s="52"/>
      <c r="E116" s="53" t="s">
        <v>777</v>
      </c>
      <c r="F116" s="53"/>
      <c r="G116" s="8" t="s">
        <v>390</v>
      </c>
      <c r="H116" s="31"/>
      <c r="I116" t="str">
        <f t="shared" si="3"/>
        <v>N59660</v>
      </c>
      <c r="J116" t="str">
        <f t="shared" si="4"/>
        <v>Number of returns with earned income credit</v>
      </c>
    </row>
    <row r="117" spans="1:10" ht="26" customHeight="1" x14ac:dyDescent="0.2">
      <c r="A117" s="56" t="s">
        <v>335</v>
      </c>
      <c r="B117" s="56"/>
      <c r="C117" s="54" t="s">
        <v>819</v>
      </c>
      <c r="D117" s="54"/>
      <c r="E117" s="55" t="s">
        <v>777</v>
      </c>
      <c r="F117" s="55"/>
      <c r="G117" s="5" t="s">
        <v>390</v>
      </c>
      <c r="H117" s="31"/>
      <c r="I117" t="str">
        <f t="shared" si="3"/>
        <v>A59660</v>
      </c>
      <c r="J117" t="str">
        <f t="shared" si="4"/>
        <v>Earned income credit amount</v>
      </c>
    </row>
    <row r="118" spans="1:10" ht="39" customHeight="1" x14ac:dyDescent="0.2">
      <c r="A118" s="51" t="s">
        <v>337</v>
      </c>
      <c r="B118" s="51"/>
      <c r="C118" s="52" t="s">
        <v>338</v>
      </c>
      <c r="D118" s="52"/>
      <c r="E118" s="53" t="s">
        <v>777</v>
      </c>
      <c r="F118" s="53"/>
      <c r="G118" s="8" t="s">
        <v>390</v>
      </c>
      <c r="H118" s="31"/>
      <c r="I118" t="str">
        <f t="shared" si="3"/>
        <v>N59720</v>
      </c>
      <c r="J118" t="str">
        <f t="shared" si="4"/>
        <v>Number of returns with excess earned income credit</v>
      </c>
    </row>
    <row r="119" spans="1:10" ht="39" customHeight="1" x14ac:dyDescent="0.2">
      <c r="A119" s="56" t="s">
        <v>339</v>
      </c>
      <c r="B119" s="56"/>
      <c r="C119" s="54" t="s">
        <v>820</v>
      </c>
      <c r="D119" s="54"/>
      <c r="E119" s="55" t="s">
        <v>777</v>
      </c>
      <c r="F119" s="55"/>
      <c r="G119" s="5" t="s">
        <v>390</v>
      </c>
      <c r="H119" s="31"/>
      <c r="I119" t="str">
        <f t="shared" si="3"/>
        <v>A59720</v>
      </c>
      <c r="J119" t="str">
        <f t="shared" si="4"/>
        <v>Excess earned income credit (refundable) amount</v>
      </c>
    </row>
    <row r="120" spans="1:10" ht="26" customHeight="1" x14ac:dyDescent="0.2">
      <c r="A120" s="51" t="s">
        <v>341</v>
      </c>
      <c r="B120" s="51"/>
      <c r="C120" s="52" t="s">
        <v>438</v>
      </c>
      <c r="D120" s="52"/>
      <c r="E120" s="53" t="s">
        <v>780</v>
      </c>
      <c r="F120" s="53"/>
      <c r="G120" s="8" t="s">
        <v>390</v>
      </c>
      <c r="H120" s="31"/>
      <c r="I120" t="str">
        <f t="shared" si="3"/>
        <v>N11070</v>
      </c>
      <c r="J120" t="str">
        <f t="shared" si="4"/>
        <v>Number of returns with additional child tax credit</v>
      </c>
    </row>
    <row r="121" spans="1:10" ht="26" customHeight="1" x14ac:dyDescent="0.2">
      <c r="A121" s="56" t="s">
        <v>344</v>
      </c>
      <c r="B121" s="56"/>
      <c r="C121" s="54" t="s">
        <v>439</v>
      </c>
      <c r="D121" s="54"/>
      <c r="E121" s="55" t="s">
        <v>780</v>
      </c>
      <c r="F121" s="55"/>
      <c r="G121" s="5" t="s">
        <v>390</v>
      </c>
      <c r="H121" s="31"/>
      <c r="I121" t="str">
        <f t="shared" si="3"/>
        <v>A11070</v>
      </c>
      <c r="J121" t="str">
        <f t="shared" si="4"/>
        <v>Additional child tax credit amount</v>
      </c>
    </row>
    <row r="122" spans="1:10" ht="39" customHeight="1" x14ac:dyDescent="0.2">
      <c r="A122" s="51" t="s">
        <v>346</v>
      </c>
      <c r="B122" s="51"/>
      <c r="C122" s="52" t="s">
        <v>682</v>
      </c>
      <c r="D122" s="52"/>
      <c r="E122" s="53" t="s">
        <v>781</v>
      </c>
      <c r="F122" s="53"/>
      <c r="G122" s="8" t="s">
        <v>390</v>
      </c>
      <c r="H122" s="31"/>
      <c r="I122" t="str">
        <f t="shared" si="3"/>
        <v>N10960</v>
      </c>
      <c r="J122" t="str">
        <f t="shared" si="4"/>
        <v>Number of returns with refundable education credit</v>
      </c>
    </row>
    <row r="123" spans="1:10" ht="26" customHeight="1" x14ac:dyDescent="0.2">
      <c r="A123" s="56" t="s">
        <v>349</v>
      </c>
      <c r="B123" s="56"/>
      <c r="C123" s="54" t="s">
        <v>350</v>
      </c>
      <c r="D123" s="54"/>
      <c r="E123" s="55" t="s">
        <v>781</v>
      </c>
      <c r="F123" s="55"/>
      <c r="G123" s="5" t="s">
        <v>390</v>
      </c>
      <c r="H123" s="31"/>
      <c r="I123" t="str">
        <f t="shared" si="3"/>
        <v>A10960</v>
      </c>
      <c r="J123" t="str">
        <f t="shared" si="4"/>
        <v>Refundable education credit amount</v>
      </c>
    </row>
    <row r="124" spans="1:10" ht="26" customHeight="1" x14ac:dyDescent="0.2">
      <c r="A124" s="51" t="s">
        <v>351</v>
      </c>
      <c r="B124" s="51"/>
      <c r="C124" s="52" t="s">
        <v>352</v>
      </c>
      <c r="D124" s="52"/>
      <c r="E124" s="53" t="s">
        <v>782</v>
      </c>
      <c r="F124" s="53"/>
      <c r="G124" s="8" t="s">
        <v>390</v>
      </c>
      <c r="H124" s="31"/>
      <c r="I124" t="str">
        <f t="shared" si="3"/>
        <v>N11560</v>
      </c>
      <c r="J124" t="str">
        <f t="shared" si="4"/>
        <v>Number of returns with net premium tax credit</v>
      </c>
    </row>
    <row r="125" spans="1:10" ht="26" customHeight="1" x14ac:dyDescent="0.2">
      <c r="A125" s="56" t="s">
        <v>354</v>
      </c>
      <c r="B125" s="56"/>
      <c r="C125" s="54" t="s">
        <v>355</v>
      </c>
      <c r="D125" s="54"/>
      <c r="E125" s="55" t="s">
        <v>782</v>
      </c>
      <c r="F125" s="55"/>
      <c r="G125" s="5" t="s">
        <v>390</v>
      </c>
      <c r="H125" s="31"/>
      <c r="I125" t="str">
        <f t="shared" si="3"/>
        <v>A11560</v>
      </c>
      <c r="J125" t="str">
        <f t="shared" si="4"/>
        <v>Net premium tax credit amount</v>
      </c>
    </row>
    <row r="126" spans="1:10" ht="26" customHeight="1" x14ac:dyDescent="0.2">
      <c r="A126" s="51" t="s">
        <v>380</v>
      </c>
      <c r="B126" s="51"/>
      <c r="C126" s="52" t="s">
        <v>783</v>
      </c>
      <c r="D126" s="52"/>
      <c r="E126" s="53" t="s">
        <v>784</v>
      </c>
      <c r="F126" s="53"/>
      <c r="G126" s="8" t="s">
        <v>390</v>
      </c>
      <c r="H126" s="31"/>
      <c r="I126" t="str">
        <f t="shared" si="3"/>
        <v>N06500</v>
      </c>
      <c r="J126" t="str">
        <f t="shared" si="4"/>
        <v>Number of returns with income tax</v>
      </c>
    </row>
    <row r="127" spans="1:10" x14ac:dyDescent="0.2">
      <c r="A127" s="56" t="s">
        <v>383</v>
      </c>
      <c r="B127" s="56"/>
      <c r="C127" s="54" t="s">
        <v>821</v>
      </c>
      <c r="D127" s="54"/>
      <c r="E127" s="55" t="s">
        <v>784</v>
      </c>
      <c r="F127" s="55"/>
      <c r="G127" s="5" t="s">
        <v>390</v>
      </c>
      <c r="H127" s="31"/>
      <c r="I127" t="str">
        <f t="shared" si="3"/>
        <v>A06500</v>
      </c>
      <c r="J127" t="str">
        <f t="shared" si="4"/>
        <v>Income tax amount</v>
      </c>
    </row>
    <row r="128" spans="1:10" ht="26" customHeight="1" x14ac:dyDescent="0.2">
      <c r="A128" s="51" t="s">
        <v>385</v>
      </c>
      <c r="B128" s="51"/>
      <c r="C128" s="52" t="s">
        <v>386</v>
      </c>
      <c r="D128" s="52"/>
      <c r="E128" s="53" t="s">
        <v>786</v>
      </c>
      <c r="F128" s="53"/>
      <c r="G128" s="8" t="s">
        <v>390</v>
      </c>
      <c r="H128" s="31"/>
      <c r="I128" t="str">
        <f t="shared" si="3"/>
        <v>N10300</v>
      </c>
      <c r="J128" t="str">
        <f t="shared" si="4"/>
        <v>Number of returns with tax liability</v>
      </c>
    </row>
    <row r="129" spans="1:10" ht="26" customHeight="1" x14ac:dyDescent="0.2">
      <c r="A129" s="56" t="s">
        <v>388</v>
      </c>
      <c r="B129" s="56"/>
      <c r="C129" s="54" t="s">
        <v>822</v>
      </c>
      <c r="D129" s="54"/>
      <c r="E129" s="55" t="s">
        <v>786</v>
      </c>
      <c r="F129" s="55"/>
      <c r="G129" s="5" t="s">
        <v>390</v>
      </c>
      <c r="H129" s="31"/>
      <c r="I129" t="str">
        <f t="shared" si="3"/>
        <v>A10300</v>
      </c>
      <c r="J129" t="str">
        <f t="shared" si="4"/>
        <v xml:space="preserve">Total tax liability amount </v>
      </c>
    </row>
    <row r="130" spans="1:10" ht="26" customHeight="1" x14ac:dyDescent="0.2">
      <c r="A130" s="51" t="s">
        <v>391</v>
      </c>
      <c r="B130" s="51"/>
      <c r="C130" s="52" t="s">
        <v>392</v>
      </c>
      <c r="D130" s="52"/>
      <c r="E130" s="53" t="s">
        <v>788</v>
      </c>
      <c r="F130" s="53"/>
      <c r="G130" s="8" t="s">
        <v>390</v>
      </c>
      <c r="H130" s="31"/>
      <c r="I130" t="str">
        <f t="shared" ref="I130:I173" si="5">TRIM(A130)</f>
        <v>N85530</v>
      </c>
      <c r="J130" t="str">
        <f t="shared" si="4"/>
        <v>Number of returns with additional Medicare tax</v>
      </c>
    </row>
    <row r="131" spans="1:10" ht="26" customHeight="1" x14ac:dyDescent="0.2">
      <c r="A131" s="56" t="s">
        <v>394</v>
      </c>
      <c r="B131" s="56"/>
      <c r="C131" s="54" t="s">
        <v>395</v>
      </c>
      <c r="D131" s="54"/>
      <c r="E131" s="55" t="s">
        <v>788</v>
      </c>
      <c r="F131" s="55"/>
      <c r="G131" s="5" t="s">
        <v>390</v>
      </c>
      <c r="H131" s="31"/>
      <c r="I131" t="str">
        <f t="shared" si="5"/>
        <v>A85530</v>
      </c>
      <c r="J131" t="str">
        <f t="shared" si="4"/>
        <v>Additional Medicare tax amount</v>
      </c>
    </row>
    <row r="132" spans="1:10" ht="26" customHeight="1" x14ac:dyDescent="0.2">
      <c r="A132" s="51" t="s">
        <v>396</v>
      </c>
      <c r="B132" s="51"/>
      <c r="C132" s="52" t="s">
        <v>397</v>
      </c>
      <c r="D132" s="52"/>
      <c r="E132" s="53" t="s">
        <v>789</v>
      </c>
      <c r="F132" s="53"/>
      <c r="G132" s="8" t="s">
        <v>390</v>
      </c>
      <c r="H132" s="31"/>
      <c r="I132" t="str">
        <f t="shared" si="5"/>
        <v>N85300</v>
      </c>
      <c r="J132" t="str">
        <f t="shared" si="4"/>
        <v>Number of returns with net investment income tax</v>
      </c>
    </row>
    <row r="133" spans="1:10" ht="26" customHeight="1" x14ac:dyDescent="0.2">
      <c r="A133" s="56" t="s">
        <v>399</v>
      </c>
      <c r="B133" s="56"/>
      <c r="C133" s="54" t="s">
        <v>400</v>
      </c>
      <c r="D133" s="54"/>
      <c r="E133" s="55" t="s">
        <v>789</v>
      </c>
      <c r="F133" s="55"/>
      <c r="G133" s="5" t="s">
        <v>390</v>
      </c>
      <c r="H133" s="31"/>
      <c r="I133" t="str">
        <f t="shared" si="5"/>
        <v>A85300</v>
      </c>
      <c r="J133" t="str">
        <f t="shared" si="4"/>
        <v>Net investment income tax amount</v>
      </c>
    </row>
    <row r="134" spans="1:10" ht="26" customHeight="1" x14ac:dyDescent="0.2">
      <c r="A134" s="51" t="s">
        <v>401</v>
      </c>
      <c r="B134" s="51"/>
      <c r="C134" s="52" t="s">
        <v>402</v>
      </c>
      <c r="D134" s="52"/>
      <c r="E134" s="53" t="s">
        <v>790</v>
      </c>
      <c r="F134" s="53"/>
      <c r="G134" s="8" t="s">
        <v>390</v>
      </c>
      <c r="H134" s="31"/>
      <c r="I134" t="str">
        <f t="shared" si="5"/>
        <v>N11901</v>
      </c>
      <c r="J134" t="str">
        <f t="shared" si="4"/>
        <v>Number of returns with tax due at time of filing</v>
      </c>
    </row>
    <row r="135" spans="1:10" ht="26" customHeight="1" x14ac:dyDescent="0.2">
      <c r="A135" s="56" t="s">
        <v>404</v>
      </c>
      <c r="B135" s="56"/>
      <c r="C135" s="54" t="s">
        <v>823</v>
      </c>
      <c r="D135" s="54"/>
      <c r="E135" s="55" t="s">
        <v>790</v>
      </c>
      <c r="F135" s="55"/>
      <c r="G135" s="5" t="s">
        <v>390</v>
      </c>
      <c r="H135" s="31"/>
      <c r="I135" t="str">
        <f t="shared" si="5"/>
        <v>A11901</v>
      </c>
      <c r="J135" t="str">
        <f>IF(
    RIGHT(TRIM(C135), 1) = "]",
    LEFT(TRIM(C135), LEN(TRIM(C135)) - 4),
    C135
)</f>
        <v xml:space="preserve">Tax due at time of filing amount </v>
      </c>
    </row>
    <row r="136" spans="1:10" ht="26" customHeight="1" x14ac:dyDescent="0.2">
      <c r="A136" s="51" t="s">
        <v>411</v>
      </c>
      <c r="B136" s="51"/>
      <c r="C136" s="52" t="s">
        <v>412</v>
      </c>
      <c r="D136" s="52"/>
      <c r="E136" s="53" t="s">
        <v>793</v>
      </c>
      <c r="F136" s="53"/>
      <c r="G136" s="8" t="s">
        <v>390</v>
      </c>
      <c r="H136" s="31"/>
      <c r="I136" t="str">
        <f t="shared" si="5"/>
        <v>N11902</v>
      </c>
      <c r="J136" t="str">
        <f>IF(
    RIGHT(TRIM(C136), 1) = "]",
    LEFT(TRIM(C136), LEN(TRIM(C136)) - 4),
    C136
)</f>
        <v>Number of returns with overpayments refunded</v>
      </c>
    </row>
    <row r="137" spans="1:10" ht="26" customHeight="1" x14ac:dyDescent="0.2">
      <c r="A137" s="56" t="s">
        <v>414</v>
      </c>
      <c r="B137" s="56"/>
      <c r="C137" s="54" t="s">
        <v>824</v>
      </c>
      <c r="D137" s="54"/>
      <c r="E137" s="55" t="s">
        <v>793</v>
      </c>
      <c r="F137" s="55"/>
      <c r="G137" s="5" t="s">
        <v>390</v>
      </c>
      <c r="H137" s="31"/>
      <c r="I137" t="str">
        <f t="shared" si="5"/>
        <v>A11902</v>
      </c>
      <c r="J137" t="str">
        <f>IF(
    RIGHT(TRIM(C137), 1) = "]",
    LEFT(TRIM(C137), LEN(TRIM(C137)) - 4),
    C137
)</f>
        <v xml:space="preserve">Overpayments refunded amount </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403">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G25:H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37:B137"/>
    <mergeCell ref="C137:D137"/>
    <mergeCell ref="E137:F137"/>
    <mergeCell ref="A135:B135"/>
    <mergeCell ref="C135:D135"/>
    <mergeCell ref="E135:F135"/>
    <mergeCell ref="A136:B136"/>
    <mergeCell ref="C136:D136"/>
    <mergeCell ref="E136:F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47" t="s">
        <v>1</v>
      </c>
      <c r="C1" s="47"/>
      <c r="D1" s="47" t="s">
        <v>2</v>
      </c>
      <c r="E1" s="47"/>
      <c r="F1" s="47" t="s">
        <v>3</v>
      </c>
      <c r="G1" s="47"/>
      <c r="H1" s="2"/>
      <c r="I1" t="str">
        <f>TRIM(A1)</f>
        <v>VARIABLE NAME</v>
      </c>
      <c r="J1" t="str">
        <f>IF(
    RIGHT(B1, 3) = "[ ]",
    LEFT(B1, LEN(B1) - 3),
    B1
)</f>
        <v>DESCRIPTION</v>
      </c>
      <c r="K1" t="str">
        <f>D1</f>
        <v>VALUE/LINE REFERENCE</v>
      </c>
      <c r="M1" s="20" t="s">
        <v>870</v>
      </c>
    </row>
    <row r="2" spans="1:13" ht="39" customHeight="1" thickTop="1" x14ac:dyDescent="0.2">
      <c r="A2" s="3" t="s">
        <v>4</v>
      </c>
      <c r="B2" s="49" t="s">
        <v>5</v>
      </c>
      <c r="C2" s="49"/>
      <c r="D2" s="50" t="s">
        <v>842</v>
      </c>
      <c r="E2" s="50"/>
      <c r="F2" s="50" t="s">
        <v>6</v>
      </c>
      <c r="G2" s="50"/>
      <c r="H2" s="2"/>
      <c r="I2" t="str">
        <f t="shared" ref="I2:I65" si="0">TRIM(A2)</f>
        <v>STATEFIPS</v>
      </c>
      <c r="J2" t="str">
        <f>IF(
    RIGHT(TRIM(B2), 1) = "]",
    LEFT(TRIM(B2), LEN(TRIM(B2)) - 4),
    B2
)</f>
        <v>The State Federal Information Processing System (FIPS) code</v>
      </c>
      <c r="M2" s="20"/>
    </row>
    <row r="3" spans="1:13" ht="26" customHeight="1" x14ac:dyDescent="0.2">
      <c r="A3" s="6" t="s">
        <v>7</v>
      </c>
      <c r="B3" s="52" t="s">
        <v>8</v>
      </c>
      <c r="C3" s="52"/>
      <c r="D3" s="53" t="s">
        <v>843</v>
      </c>
      <c r="E3" s="53"/>
      <c r="F3" s="53" t="s">
        <v>6</v>
      </c>
      <c r="G3" s="53"/>
      <c r="H3" s="2"/>
      <c r="I3" t="str">
        <f t="shared" si="0"/>
        <v>STATE</v>
      </c>
      <c r="J3" t="str">
        <f>IF(
    RIGHT(TRIM(B3), 1) = "]",
    LEFT(TRIM(B3), LEN(TRIM(B3)) - 4),
    B3
)</f>
        <v>The State associated with the ZIP code</v>
      </c>
      <c r="M3" s="22" t="s">
        <v>871</v>
      </c>
    </row>
    <row r="4" spans="1:13" x14ac:dyDescent="0.2">
      <c r="A4" s="3" t="s">
        <v>10</v>
      </c>
      <c r="B4" s="54" t="s">
        <v>11</v>
      </c>
      <c r="C4" s="54"/>
      <c r="D4" s="55"/>
      <c r="E4" s="55"/>
      <c r="F4" s="55" t="s">
        <v>6</v>
      </c>
      <c r="G4" s="55"/>
      <c r="H4" s="2"/>
      <c r="I4" t="str">
        <f t="shared" si="0"/>
        <v>ZIPCODE</v>
      </c>
      <c r="J4" t="str">
        <f>IF(
    RIGHT(TRIM(B4), 1) = "]",
    LEFT(TRIM(B4), LEN(TRIM(B4)) - 4),
    B4
)</f>
        <v>5-digit Zip code</v>
      </c>
      <c r="M4" s="14"/>
    </row>
    <row r="5" spans="1:13" ht="98" x14ac:dyDescent="0.2">
      <c r="A5" s="51" t="s">
        <v>12</v>
      </c>
      <c r="B5" s="52" t="s">
        <v>13</v>
      </c>
      <c r="C5" s="52"/>
      <c r="D5" s="52" t="s">
        <v>14</v>
      </c>
      <c r="E5" s="52"/>
      <c r="F5" s="53" t="s">
        <v>20</v>
      </c>
      <c r="G5" s="53"/>
      <c r="H5" s="2"/>
      <c r="I5" t="str">
        <f t="shared" si="0"/>
        <v>AGI_STUB</v>
      </c>
      <c r="J5" t="str">
        <f>IF(
    RIGHT(TRIM(B5), 1) = "]",
    LEFT(TRIM(B5), LEN(TRIM(B5)) - 4),
    B5
)</f>
        <v>Size of adjusted gross income</v>
      </c>
      <c r="K5" t="str">
        <f t="shared" ref="K5:K10" si="1">D5</f>
        <v>1 = $1 under $25,000</v>
      </c>
      <c r="M5" s="22" t="s">
        <v>872</v>
      </c>
    </row>
    <row r="6" spans="1:13" ht="26" customHeight="1" x14ac:dyDescent="0.2">
      <c r="A6" s="51"/>
      <c r="B6" s="52"/>
      <c r="C6" s="52"/>
      <c r="D6" s="52" t="s">
        <v>15</v>
      </c>
      <c r="E6" s="52"/>
      <c r="F6" s="53"/>
      <c r="G6" s="53"/>
      <c r="H6" s="2"/>
      <c r="I6" t="str">
        <f t="shared" si="0"/>
        <v/>
      </c>
      <c r="J6">
        <f>IF(
    RIGHT(B6, 3) = "[ ]",
    LEFT(B6, LEN(B6) - 3),
    B6
)</f>
        <v>0</v>
      </c>
      <c r="K6" t="str">
        <f t="shared" si="1"/>
        <v>2 = $25,000 under $50,000</v>
      </c>
    </row>
    <row r="7" spans="1:13" ht="26" customHeight="1" x14ac:dyDescent="0.2">
      <c r="A7" s="51"/>
      <c r="B7" s="52"/>
      <c r="C7" s="52"/>
      <c r="D7" s="52" t="s">
        <v>16</v>
      </c>
      <c r="E7" s="52"/>
      <c r="F7" s="53"/>
      <c r="G7" s="53"/>
      <c r="H7" s="2"/>
      <c r="I7" t="str">
        <f t="shared" si="0"/>
        <v/>
      </c>
      <c r="J7">
        <f>IF(
    RIGHT(B7, 3) = "[ ]",
    LEFT(B7, LEN(B7) - 3),
    B7
)</f>
        <v>0</v>
      </c>
      <c r="K7" t="str">
        <f t="shared" si="1"/>
        <v>3 = $50,000 under $75,000</v>
      </c>
    </row>
    <row r="8" spans="1:13" ht="26" customHeight="1" x14ac:dyDescent="0.2">
      <c r="A8" s="51"/>
      <c r="B8" s="52"/>
      <c r="C8" s="52"/>
      <c r="D8" s="52" t="s">
        <v>17</v>
      </c>
      <c r="E8" s="52"/>
      <c r="F8" s="53"/>
      <c r="G8" s="53"/>
      <c r="H8" s="2"/>
      <c r="I8" t="str">
        <f t="shared" si="0"/>
        <v/>
      </c>
      <c r="J8">
        <f>IF(
    RIGHT(B8, 3) = "[ ]",
    LEFT(B8, LEN(B8) - 3),
    B8
)</f>
        <v>0</v>
      </c>
      <c r="K8" t="str">
        <f t="shared" si="1"/>
        <v>4 = $75,000 under $100,000</v>
      </c>
    </row>
    <row r="9" spans="1:13" ht="26" customHeight="1" x14ac:dyDescent="0.2">
      <c r="A9" s="51"/>
      <c r="B9" s="52"/>
      <c r="C9" s="52"/>
      <c r="D9" s="52" t="s">
        <v>18</v>
      </c>
      <c r="E9" s="52"/>
      <c r="F9" s="53"/>
      <c r="G9" s="53"/>
      <c r="H9" s="2"/>
      <c r="I9" t="str">
        <f t="shared" si="0"/>
        <v/>
      </c>
      <c r="J9">
        <f>IF(
    RIGHT(B9, 3) = "[ ]",
    LEFT(B9, LEN(B9) - 3),
    B9
)</f>
        <v>0</v>
      </c>
      <c r="K9" t="str">
        <f t="shared" si="1"/>
        <v>5 = $100,000 under $200,000</v>
      </c>
    </row>
    <row r="10" spans="1:13" x14ac:dyDescent="0.2">
      <c r="A10" s="51"/>
      <c r="B10" s="52"/>
      <c r="C10" s="52"/>
      <c r="D10" s="52" t="s">
        <v>19</v>
      </c>
      <c r="E10" s="52"/>
      <c r="F10" s="53"/>
      <c r="G10" s="53"/>
      <c r="H10" s="2"/>
      <c r="I10" t="str">
        <f t="shared" si="0"/>
        <v/>
      </c>
      <c r="J10">
        <f>IF(
    RIGHT(B10, 3) = "[ ]",
    LEFT(B10, LEN(B10) - 3),
    B10
)</f>
        <v>0</v>
      </c>
      <c r="K10" t="str">
        <f t="shared" si="1"/>
        <v>6 = $200,000 or more</v>
      </c>
    </row>
    <row r="11" spans="1:13" x14ac:dyDescent="0.2">
      <c r="A11" s="56" t="s">
        <v>21</v>
      </c>
      <c r="B11" s="56"/>
      <c r="C11" s="54" t="s">
        <v>634</v>
      </c>
      <c r="D11" s="54"/>
      <c r="E11" s="55"/>
      <c r="F11" s="55"/>
      <c r="G11" s="5" t="s">
        <v>20</v>
      </c>
      <c r="H11" s="2"/>
      <c r="I11" t="str">
        <f t="shared" si="0"/>
        <v>N1</v>
      </c>
      <c r="J11" t="str">
        <f t="shared" ref="J11:J74" si="2">IF(
    RIGHT(TRIM(C11), 1) = "]",
    LEFT(TRIM(C11), LEN(TRIM(C11)) - 4),
    C11
)</f>
        <v>Number of returns</v>
      </c>
    </row>
    <row r="12" spans="1:13" x14ac:dyDescent="0.2">
      <c r="A12" s="51" t="s">
        <v>24</v>
      </c>
      <c r="B12" s="51"/>
      <c r="C12" s="52" t="s">
        <v>25</v>
      </c>
      <c r="D12" s="52"/>
      <c r="E12" s="53" t="s">
        <v>26</v>
      </c>
      <c r="F12" s="53"/>
      <c r="G12" s="8" t="s">
        <v>20</v>
      </c>
      <c r="H12" s="2"/>
      <c r="I12" t="str">
        <f t="shared" si="0"/>
        <v>MARS1</v>
      </c>
      <c r="J12" t="str">
        <f t="shared" si="2"/>
        <v>Number of single returns</v>
      </c>
    </row>
    <row r="13" spans="1:13" x14ac:dyDescent="0.2">
      <c r="A13" s="56" t="s">
        <v>27</v>
      </c>
      <c r="B13" s="56"/>
      <c r="C13" s="54" t="s">
        <v>28</v>
      </c>
      <c r="D13" s="54"/>
      <c r="E13" s="55" t="s">
        <v>29</v>
      </c>
      <c r="F13" s="55"/>
      <c r="G13" s="5" t="s">
        <v>20</v>
      </c>
      <c r="H13" s="2"/>
      <c r="I13" t="str">
        <f t="shared" si="0"/>
        <v>MARS2</v>
      </c>
      <c r="J13" t="str">
        <f t="shared" si="2"/>
        <v>Number of joint returns</v>
      </c>
    </row>
    <row r="14" spans="1:13" ht="26" customHeight="1" x14ac:dyDescent="0.2">
      <c r="A14" s="51" t="s">
        <v>30</v>
      </c>
      <c r="B14" s="51"/>
      <c r="C14" s="52" t="s">
        <v>31</v>
      </c>
      <c r="D14" s="52"/>
      <c r="E14" s="53" t="s">
        <v>32</v>
      </c>
      <c r="F14" s="53"/>
      <c r="G14" s="8" t="s">
        <v>20</v>
      </c>
      <c r="H14" s="2"/>
      <c r="I14" t="str">
        <f t="shared" si="0"/>
        <v>MARS4</v>
      </c>
      <c r="J14" t="str">
        <f t="shared" si="2"/>
        <v>Number of head of household returns</v>
      </c>
    </row>
    <row r="15" spans="1:13" ht="26" customHeight="1" x14ac:dyDescent="0.2">
      <c r="A15" s="56" t="s">
        <v>37</v>
      </c>
      <c r="B15" s="56"/>
      <c r="C15" s="54" t="s">
        <v>38</v>
      </c>
      <c r="D15" s="54"/>
      <c r="E15" s="55"/>
      <c r="F15" s="55"/>
      <c r="G15" s="5" t="s">
        <v>20</v>
      </c>
      <c r="H15" s="2"/>
      <c r="I15" t="str">
        <f t="shared" si="0"/>
        <v>PREP</v>
      </c>
      <c r="J15" t="str">
        <f t="shared" si="2"/>
        <v>Number of returns with paid preparer's signature</v>
      </c>
    </row>
    <row r="16" spans="1:13" x14ac:dyDescent="0.2">
      <c r="A16" s="56" t="s">
        <v>43</v>
      </c>
      <c r="B16" s="56"/>
      <c r="C16" s="54" t="s">
        <v>704</v>
      </c>
      <c r="D16" s="54"/>
      <c r="E16" s="55" t="s">
        <v>705</v>
      </c>
      <c r="F16" s="55"/>
      <c r="G16" s="5" t="s">
        <v>20</v>
      </c>
      <c r="H16" s="2"/>
      <c r="I16" t="str">
        <f t="shared" si="0"/>
        <v>N2</v>
      </c>
      <c r="J16" t="str">
        <f t="shared" si="2"/>
        <v>Number of exemptions</v>
      </c>
    </row>
    <row r="17" spans="1:10" x14ac:dyDescent="0.2">
      <c r="A17" s="51" t="s">
        <v>636</v>
      </c>
      <c r="B17" s="51"/>
      <c r="C17" s="52" t="s">
        <v>637</v>
      </c>
      <c r="D17" s="52"/>
      <c r="E17" s="53" t="s">
        <v>706</v>
      </c>
      <c r="F17" s="53"/>
      <c r="G17" s="8" t="s">
        <v>390</v>
      </c>
      <c r="H17" s="2"/>
      <c r="I17" t="str">
        <f t="shared" si="0"/>
        <v>NUMDEP</v>
      </c>
      <c r="J17" t="str">
        <f t="shared" si="2"/>
        <v>Number of dependents</v>
      </c>
    </row>
    <row r="18" spans="1:10" ht="26" customHeight="1" x14ac:dyDescent="0.2">
      <c r="A18" s="56" t="s">
        <v>46</v>
      </c>
      <c r="B18" s="56"/>
      <c r="C18" s="54" t="s">
        <v>707</v>
      </c>
      <c r="D18" s="54"/>
      <c r="E18" s="55"/>
      <c r="F18" s="55"/>
      <c r="G18" s="5" t="s">
        <v>390</v>
      </c>
      <c r="H18" s="2"/>
      <c r="I18" t="str">
        <f t="shared" si="0"/>
        <v>TOTAL_VITA</v>
      </c>
      <c r="J18" t="str">
        <f t="shared" si="2"/>
        <v>Total number of volunteer prepared returns</v>
      </c>
    </row>
    <row r="19" spans="1:10" ht="39" customHeight="1" x14ac:dyDescent="0.2">
      <c r="A19" s="51" t="s">
        <v>48</v>
      </c>
      <c r="B19" s="51"/>
      <c r="C19" s="52" t="s">
        <v>708</v>
      </c>
      <c r="D19" s="52"/>
      <c r="E19" s="53"/>
      <c r="F19" s="53"/>
      <c r="G19" s="8" t="s">
        <v>390</v>
      </c>
      <c r="H19" s="2"/>
      <c r="I19" t="str">
        <f t="shared" si="0"/>
        <v>VITA</v>
      </c>
      <c r="J19" t="str">
        <f t="shared" si="2"/>
        <v>Number of volunteer income tax assistance (VITA) prepared returns</v>
      </c>
    </row>
    <row r="20" spans="1:10" ht="39" customHeight="1" x14ac:dyDescent="0.2">
      <c r="A20" s="56" t="s">
        <v>50</v>
      </c>
      <c r="B20" s="56"/>
      <c r="C20" s="54" t="s">
        <v>709</v>
      </c>
      <c r="D20" s="54"/>
      <c r="E20" s="55"/>
      <c r="F20" s="55"/>
      <c r="G20" s="5" t="s">
        <v>390</v>
      </c>
      <c r="H20" s="2"/>
      <c r="I20" t="str">
        <f t="shared" si="0"/>
        <v>TCE</v>
      </c>
      <c r="J20" t="str">
        <f t="shared" si="2"/>
        <v>Number of tax counseling for the elderly (TCE) prepared returns</v>
      </c>
    </row>
    <row r="21" spans="1:10" ht="26" customHeight="1" x14ac:dyDescent="0.2">
      <c r="A21" s="51" t="s">
        <v>58</v>
      </c>
      <c r="B21" s="51"/>
      <c r="C21" s="52" t="s">
        <v>812</v>
      </c>
      <c r="D21" s="52"/>
      <c r="E21" s="53" t="s">
        <v>714</v>
      </c>
      <c r="F21" s="53"/>
      <c r="G21" s="8" t="s">
        <v>715</v>
      </c>
      <c r="H21" s="2"/>
      <c r="I21" t="str">
        <f t="shared" si="0"/>
        <v>A00100</v>
      </c>
      <c r="J21" t="str">
        <f t="shared" si="2"/>
        <v>Adjust gross income (AGI)</v>
      </c>
    </row>
    <row r="22" spans="1:10" ht="26" customHeight="1" x14ac:dyDescent="0.2">
      <c r="A22" s="56" t="s">
        <v>61</v>
      </c>
      <c r="B22" s="56"/>
      <c r="C22" s="54" t="s">
        <v>62</v>
      </c>
      <c r="D22" s="54"/>
      <c r="E22" s="55" t="s">
        <v>716</v>
      </c>
      <c r="F22" s="55"/>
      <c r="G22" s="5" t="s">
        <v>715</v>
      </c>
      <c r="H22" s="2"/>
      <c r="I22" t="str">
        <f t="shared" si="0"/>
        <v>N02650</v>
      </c>
      <c r="J22" t="str">
        <f t="shared" si="2"/>
        <v>Number of returns with total income</v>
      </c>
    </row>
    <row r="23" spans="1:10" x14ac:dyDescent="0.2">
      <c r="A23" s="51" t="s">
        <v>64</v>
      </c>
      <c r="B23" s="51"/>
      <c r="C23" s="52" t="s">
        <v>65</v>
      </c>
      <c r="D23" s="52"/>
      <c r="E23" s="53" t="s">
        <v>716</v>
      </c>
      <c r="F23" s="53"/>
      <c r="G23" s="8" t="s">
        <v>715</v>
      </c>
      <c r="H23" s="2"/>
      <c r="I23" t="str">
        <f t="shared" si="0"/>
        <v>A02650</v>
      </c>
      <c r="J23" t="str">
        <f t="shared" si="2"/>
        <v>Total income amount</v>
      </c>
    </row>
    <row r="24" spans="1:10" ht="26" customHeight="1" x14ac:dyDescent="0.2">
      <c r="A24" s="56" t="s">
        <v>66</v>
      </c>
      <c r="B24" s="56"/>
      <c r="C24" s="54" t="s">
        <v>67</v>
      </c>
      <c r="D24" s="54"/>
      <c r="E24" s="55" t="s">
        <v>717</v>
      </c>
      <c r="F24" s="55"/>
      <c r="G24" s="5" t="s">
        <v>715</v>
      </c>
      <c r="H24" s="2"/>
      <c r="I24" t="str">
        <f t="shared" si="0"/>
        <v>N00200</v>
      </c>
      <c r="J24" t="str">
        <f t="shared" si="2"/>
        <v>Number of returns with salaries and wages</v>
      </c>
    </row>
    <row r="25" spans="1:10" ht="26" customHeight="1" x14ac:dyDescent="0.2">
      <c r="A25" s="51" t="s">
        <v>69</v>
      </c>
      <c r="B25" s="51"/>
      <c r="C25" s="52" t="s">
        <v>70</v>
      </c>
      <c r="D25" s="52"/>
      <c r="E25" s="53" t="s">
        <v>717</v>
      </c>
      <c r="F25" s="53"/>
      <c r="G25" s="8" t="s">
        <v>715</v>
      </c>
      <c r="H25" s="2"/>
      <c r="I25" t="str">
        <f t="shared" si="0"/>
        <v>A00200</v>
      </c>
      <c r="J25" t="str">
        <f t="shared" si="2"/>
        <v>Salaries and wages amount</v>
      </c>
    </row>
    <row r="26" spans="1:10" ht="26" customHeight="1" x14ac:dyDescent="0.2">
      <c r="A26" s="56" t="s">
        <v>71</v>
      </c>
      <c r="B26" s="56"/>
      <c r="C26" s="54" t="s">
        <v>72</v>
      </c>
      <c r="D26" s="54"/>
      <c r="E26" s="55" t="s">
        <v>718</v>
      </c>
      <c r="F26" s="55"/>
      <c r="G26" s="5" t="s">
        <v>715</v>
      </c>
      <c r="H26" s="2"/>
      <c r="I26" t="str">
        <f t="shared" si="0"/>
        <v>N00300</v>
      </c>
      <c r="J26" t="str">
        <f t="shared" si="2"/>
        <v>Number of returns with taxable interest</v>
      </c>
    </row>
    <row r="27" spans="1:10" x14ac:dyDescent="0.2">
      <c r="A27" s="51" t="s">
        <v>74</v>
      </c>
      <c r="B27" s="51"/>
      <c r="C27" s="52" t="s">
        <v>75</v>
      </c>
      <c r="D27" s="52"/>
      <c r="E27" s="53" t="s">
        <v>718</v>
      </c>
      <c r="F27" s="53"/>
      <c r="G27" s="8" t="s">
        <v>715</v>
      </c>
      <c r="H27" s="2"/>
      <c r="I27" t="str">
        <f t="shared" si="0"/>
        <v>A00300</v>
      </c>
      <c r="J27" t="str">
        <f t="shared" si="2"/>
        <v>Taxable interest amount</v>
      </c>
    </row>
    <row r="28" spans="1:10" ht="26" customHeight="1" x14ac:dyDescent="0.2">
      <c r="A28" s="56" t="s">
        <v>76</v>
      </c>
      <c r="B28" s="56"/>
      <c r="C28" s="54" t="s">
        <v>77</v>
      </c>
      <c r="D28" s="54"/>
      <c r="E28" s="55" t="s">
        <v>719</v>
      </c>
      <c r="F28" s="55"/>
      <c r="G28" s="5" t="s">
        <v>715</v>
      </c>
      <c r="H28" s="2"/>
      <c r="I28" t="str">
        <f t="shared" si="0"/>
        <v>N00600</v>
      </c>
      <c r="J28" t="str">
        <f t="shared" si="2"/>
        <v xml:space="preserve">Number of returns with ordinary dividends </v>
      </c>
    </row>
    <row r="29" spans="1:10" x14ac:dyDescent="0.2">
      <c r="A29" s="51" t="s">
        <v>79</v>
      </c>
      <c r="B29" s="51"/>
      <c r="C29" s="52" t="s">
        <v>80</v>
      </c>
      <c r="D29" s="52"/>
      <c r="E29" s="53" t="s">
        <v>719</v>
      </c>
      <c r="F29" s="53"/>
      <c r="G29" s="8" t="s">
        <v>715</v>
      </c>
      <c r="H29" s="2"/>
      <c r="I29" t="str">
        <f t="shared" si="0"/>
        <v>A00600</v>
      </c>
      <c r="J29" t="str">
        <f t="shared" si="2"/>
        <v>Ordinary dividends amount</v>
      </c>
    </row>
    <row r="30" spans="1:10" ht="26" customHeight="1" x14ac:dyDescent="0.2">
      <c r="A30" s="56" t="s">
        <v>81</v>
      </c>
      <c r="B30" s="56"/>
      <c r="C30" s="54" t="s">
        <v>82</v>
      </c>
      <c r="D30" s="54"/>
      <c r="E30" s="55" t="s">
        <v>720</v>
      </c>
      <c r="F30" s="55"/>
      <c r="G30" s="5" t="s">
        <v>390</v>
      </c>
      <c r="H30" s="2"/>
      <c r="I30" t="str">
        <f t="shared" si="0"/>
        <v>N00650</v>
      </c>
      <c r="J30" t="str">
        <f t="shared" si="2"/>
        <v>Number of returns with qualified dividends</v>
      </c>
    </row>
    <row r="31" spans="1:10" ht="26" customHeight="1" x14ac:dyDescent="0.2">
      <c r="A31" s="51" t="s">
        <v>84</v>
      </c>
      <c r="B31" s="51"/>
      <c r="C31" s="52" t="s">
        <v>861</v>
      </c>
      <c r="D31" s="52"/>
      <c r="E31" s="53" t="s">
        <v>720</v>
      </c>
      <c r="F31" s="53"/>
      <c r="G31" s="8" t="s">
        <v>390</v>
      </c>
      <c r="H31" s="2"/>
      <c r="I31" t="str">
        <f t="shared" si="0"/>
        <v>A00650</v>
      </c>
      <c r="J31" t="str">
        <f t="shared" si="2"/>
        <v>Qualified dividends amount</v>
      </c>
    </row>
    <row r="32" spans="1:10" ht="39" customHeight="1" x14ac:dyDescent="0.2">
      <c r="A32" s="56" t="s">
        <v>86</v>
      </c>
      <c r="B32" s="56"/>
      <c r="C32" s="54" t="s">
        <v>87</v>
      </c>
      <c r="D32" s="54"/>
      <c r="E32" s="55" t="s">
        <v>619</v>
      </c>
      <c r="F32" s="55"/>
      <c r="G32" s="5" t="s">
        <v>390</v>
      </c>
      <c r="H32" s="2"/>
      <c r="I32" t="str">
        <f t="shared" si="0"/>
        <v>N00700</v>
      </c>
      <c r="J32" t="str">
        <f t="shared" si="2"/>
        <v>Number of returns with state and local income tax refunds</v>
      </c>
    </row>
    <row r="33" spans="1:10" ht="26" customHeight="1" x14ac:dyDescent="0.2">
      <c r="A33" s="51" t="s">
        <v>89</v>
      </c>
      <c r="B33" s="51"/>
      <c r="C33" s="52" t="s">
        <v>90</v>
      </c>
      <c r="D33" s="52"/>
      <c r="E33" s="53" t="s">
        <v>619</v>
      </c>
      <c r="F33" s="53"/>
      <c r="G33" s="8" t="s">
        <v>390</v>
      </c>
      <c r="H33" s="2"/>
      <c r="I33" t="str">
        <f t="shared" si="0"/>
        <v>A00700</v>
      </c>
      <c r="J33" t="str">
        <f t="shared" si="2"/>
        <v>State and local income tax refunds amount</v>
      </c>
    </row>
    <row r="34" spans="1:10" ht="39" customHeight="1" x14ac:dyDescent="0.2">
      <c r="A34" s="56" t="s">
        <v>91</v>
      </c>
      <c r="B34" s="56"/>
      <c r="C34" s="54" t="s">
        <v>92</v>
      </c>
      <c r="D34" s="54"/>
      <c r="E34" s="55" t="s">
        <v>435</v>
      </c>
      <c r="F34" s="55"/>
      <c r="G34" s="5" t="s">
        <v>390</v>
      </c>
      <c r="H34" s="2"/>
      <c r="I34" t="str">
        <f t="shared" si="0"/>
        <v>N00900</v>
      </c>
      <c r="J34" t="str">
        <f t="shared" si="2"/>
        <v>Number of returns with business or professional net income (less loss)</v>
      </c>
    </row>
    <row r="35" spans="1:10" ht="39" customHeight="1" x14ac:dyDescent="0.2">
      <c r="A35" s="51" t="s">
        <v>94</v>
      </c>
      <c r="B35" s="51"/>
      <c r="C35" s="52" t="s">
        <v>95</v>
      </c>
      <c r="D35" s="52"/>
      <c r="E35" s="53" t="s">
        <v>435</v>
      </c>
      <c r="F35" s="53"/>
      <c r="G35" s="8" t="s">
        <v>390</v>
      </c>
      <c r="H35" s="2"/>
      <c r="I35" t="str">
        <f t="shared" si="0"/>
        <v>A00900</v>
      </c>
      <c r="J35" t="str">
        <f t="shared" si="2"/>
        <v>Business or professional net income (less loss) amount</v>
      </c>
    </row>
    <row r="36" spans="1:10" ht="26" customHeight="1" x14ac:dyDescent="0.2">
      <c r="A36" s="56" t="s">
        <v>96</v>
      </c>
      <c r="B36" s="56"/>
      <c r="C36" s="54" t="s">
        <v>97</v>
      </c>
      <c r="D36" s="54"/>
      <c r="E36" s="55" t="s">
        <v>722</v>
      </c>
      <c r="F36" s="55"/>
      <c r="G36" s="5" t="s">
        <v>390</v>
      </c>
      <c r="H36" s="2"/>
      <c r="I36" t="str">
        <f t="shared" si="0"/>
        <v>N01000</v>
      </c>
      <c r="J36" t="str">
        <f t="shared" si="2"/>
        <v>Number of returns with net capital gain (less loss)</v>
      </c>
    </row>
    <row r="37" spans="1:10" ht="26" customHeight="1" x14ac:dyDescent="0.2">
      <c r="A37" s="51" t="s">
        <v>99</v>
      </c>
      <c r="B37" s="51"/>
      <c r="C37" s="52" t="s">
        <v>100</v>
      </c>
      <c r="D37" s="52"/>
      <c r="E37" s="53" t="s">
        <v>722</v>
      </c>
      <c r="F37" s="53"/>
      <c r="G37" s="8" t="s">
        <v>390</v>
      </c>
      <c r="H37" s="2"/>
      <c r="I37" t="str">
        <f t="shared" si="0"/>
        <v>A01000</v>
      </c>
      <c r="J37" t="str">
        <f t="shared" si="2"/>
        <v>Net capital gain (less loss) amount</v>
      </c>
    </row>
    <row r="38" spans="1:10" ht="52" customHeight="1" x14ac:dyDescent="0.2">
      <c r="A38" s="56" t="s">
        <v>101</v>
      </c>
      <c r="B38" s="56"/>
      <c r="C38" s="54" t="s">
        <v>102</v>
      </c>
      <c r="D38" s="54"/>
      <c r="E38" s="55" t="s">
        <v>723</v>
      </c>
      <c r="F38" s="55"/>
      <c r="G38" s="5" t="s">
        <v>390</v>
      </c>
      <c r="H38" s="2"/>
      <c r="I38" t="str">
        <f t="shared" si="0"/>
        <v>N01400</v>
      </c>
      <c r="J38" t="str">
        <f t="shared" si="2"/>
        <v>Number of returns with taxable individual retirement arrangements distributions</v>
      </c>
    </row>
    <row r="39" spans="1:10" ht="39" customHeight="1" x14ac:dyDescent="0.2">
      <c r="A39" s="51" t="s">
        <v>104</v>
      </c>
      <c r="B39" s="51"/>
      <c r="C39" s="52" t="s">
        <v>105</v>
      </c>
      <c r="D39" s="52"/>
      <c r="E39" s="53" t="s">
        <v>723</v>
      </c>
      <c r="F39" s="53"/>
      <c r="G39" s="8" t="s">
        <v>390</v>
      </c>
      <c r="H39" s="2"/>
      <c r="I39" t="str">
        <f t="shared" si="0"/>
        <v>A01400</v>
      </c>
      <c r="J39" t="str">
        <f t="shared" si="2"/>
        <v>Taxable individual retirement arrangements distributions amount</v>
      </c>
    </row>
    <row r="40" spans="1:10" ht="39" customHeight="1" x14ac:dyDescent="0.2">
      <c r="A40" s="56" t="s">
        <v>106</v>
      </c>
      <c r="B40" s="56"/>
      <c r="C40" s="54" t="s">
        <v>107</v>
      </c>
      <c r="D40" s="54"/>
      <c r="E40" s="55" t="s">
        <v>724</v>
      </c>
      <c r="F40" s="55"/>
      <c r="G40" s="5" t="s">
        <v>390</v>
      </c>
      <c r="H40" s="2"/>
      <c r="I40" t="str">
        <f t="shared" si="0"/>
        <v>N01700</v>
      </c>
      <c r="J40" t="str">
        <f t="shared" si="2"/>
        <v>Number of returns with taxable pensions and annuities</v>
      </c>
    </row>
    <row r="41" spans="1:10" ht="26" customHeight="1" x14ac:dyDescent="0.2">
      <c r="A41" s="51" t="s">
        <v>109</v>
      </c>
      <c r="B41" s="51"/>
      <c r="C41" s="52" t="s">
        <v>110</v>
      </c>
      <c r="D41" s="52"/>
      <c r="E41" s="53" t="s">
        <v>724</v>
      </c>
      <c r="F41" s="53"/>
      <c r="G41" s="8" t="s">
        <v>390</v>
      </c>
      <c r="H41" s="2"/>
      <c r="I41" t="str">
        <f t="shared" si="0"/>
        <v>A01700</v>
      </c>
      <c r="J41" t="str">
        <f t="shared" si="2"/>
        <v>Taxable pensions and annuities amount</v>
      </c>
    </row>
    <row r="42" spans="1:10" x14ac:dyDescent="0.2">
      <c r="A42" s="56" t="s">
        <v>111</v>
      </c>
      <c r="B42" s="56"/>
      <c r="C42" s="54" t="s">
        <v>112</v>
      </c>
      <c r="D42" s="54"/>
      <c r="E42" s="55" t="s">
        <v>677</v>
      </c>
      <c r="F42" s="55"/>
      <c r="G42" s="5" t="s">
        <v>390</v>
      </c>
      <c r="H42" s="2"/>
      <c r="I42" t="str">
        <f t="shared" si="0"/>
        <v>SCHF</v>
      </c>
      <c r="J42" t="str">
        <f t="shared" si="2"/>
        <v>Number of farm returns</v>
      </c>
    </row>
    <row r="43" spans="1:10" ht="39" customHeight="1" x14ac:dyDescent="0.2">
      <c r="A43" s="51" t="s">
        <v>114</v>
      </c>
      <c r="B43" s="51"/>
      <c r="C43" s="52" t="s">
        <v>115</v>
      </c>
      <c r="D43" s="52"/>
      <c r="E43" s="53" t="s">
        <v>725</v>
      </c>
      <c r="F43" s="53"/>
      <c r="G43" s="8" t="s">
        <v>390</v>
      </c>
      <c r="H43" s="2"/>
      <c r="I43" t="str">
        <f t="shared" si="0"/>
        <v>N02300</v>
      </c>
      <c r="J43" t="str">
        <f t="shared" si="2"/>
        <v>Number of returns with unemployment compensation</v>
      </c>
    </row>
    <row r="44" spans="1:10" ht="26" customHeight="1" x14ac:dyDescent="0.2">
      <c r="A44" s="56" t="s">
        <v>117</v>
      </c>
      <c r="B44" s="56"/>
      <c r="C44" s="54" t="s">
        <v>862</v>
      </c>
      <c r="D44" s="54"/>
      <c r="E44" s="55" t="s">
        <v>725</v>
      </c>
      <c r="F44" s="55"/>
      <c r="G44" s="5" t="s">
        <v>390</v>
      </c>
      <c r="H44" s="2"/>
      <c r="I44" t="str">
        <f t="shared" si="0"/>
        <v>A02300</v>
      </c>
      <c r="J44" t="str">
        <f t="shared" si="2"/>
        <v>Unemployment compensation amount</v>
      </c>
    </row>
    <row r="45" spans="1:10" ht="39" customHeight="1" x14ac:dyDescent="0.2">
      <c r="A45" s="56" t="s">
        <v>119</v>
      </c>
      <c r="B45" s="56"/>
      <c r="C45" s="54" t="s">
        <v>120</v>
      </c>
      <c r="D45" s="54"/>
      <c r="E45" s="55" t="s">
        <v>727</v>
      </c>
      <c r="F45" s="55"/>
      <c r="G45" s="5" t="s">
        <v>390</v>
      </c>
      <c r="H45" s="2"/>
      <c r="I45" t="str">
        <f t="shared" si="0"/>
        <v>N02500</v>
      </c>
      <c r="J45" t="str">
        <f t="shared" si="2"/>
        <v>Number of returns with taxable Social Security benefits</v>
      </c>
    </row>
    <row r="46" spans="1:10" ht="26" customHeight="1" x14ac:dyDescent="0.2">
      <c r="A46" s="51" t="s">
        <v>122</v>
      </c>
      <c r="B46" s="51"/>
      <c r="C46" s="52" t="s">
        <v>123</v>
      </c>
      <c r="D46" s="52"/>
      <c r="E46" s="53" t="s">
        <v>727</v>
      </c>
      <c r="F46" s="53"/>
      <c r="G46" s="8" t="s">
        <v>390</v>
      </c>
      <c r="H46" s="2"/>
      <c r="I46" t="str">
        <f t="shared" si="0"/>
        <v>A02500</v>
      </c>
      <c r="J46" t="str">
        <f t="shared" si="2"/>
        <v>Taxable Social Security benefits amount</v>
      </c>
    </row>
    <row r="47" spans="1:10" ht="39" customHeight="1" x14ac:dyDescent="0.2">
      <c r="A47" s="56" t="s">
        <v>124</v>
      </c>
      <c r="B47" s="56"/>
      <c r="C47" s="54" t="s">
        <v>125</v>
      </c>
      <c r="D47" s="54"/>
      <c r="E47" s="55" t="s">
        <v>126</v>
      </c>
      <c r="F47" s="55"/>
      <c r="G47" s="5" t="s">
        <v>390</v>
      </c>
      <c r="H47" s="2"/>
      <c r="I47" t="str">
        <f t="shared" si="0"/>
        <v>N26270</v>
      </c>
      <c r="J47" t="str">
        <f t="shared" si="2"/>
        <v>Number of returns with partnership/S-corp net income (less loss)</v>
      </c>
    </row>
    <row r="48" spans="1:10" ht="26" customHeight="1" x14ac:dyDescent="0.2">
      <c r="A48" s="51" t="s">
        <v>127</v>
      </c>
      <c r="B48" s="51"/>
      <c r="C48" s="52" t="s">
        <v>128</v>
      </c>
      <c r="D48" s="52"/>
      <c r="E48" s="53" t="s">
        <v>126</v>
      </c>
      <c r="F48" s="53"/>
      <c r="G48" s="8" t="s">
        <v>390</v>
      </c>
      <c r="H48" s="2"/>
      <c r="I48" t="str">
        <f>TRIM(A48)</f>
        <v>A26270</v>
      </c>
      <c r="J48" t="str">
        <f t="shared" si="2"/>
        <v>Partnership/S-corp net income (less loss) amount</v>
      </c>
    </row>
    <row r="49" spans="1:10" ht="26" customHeight="1" x14ac:dyDescent="0.2">
      <c r="A49" s="56" t="s">
        <v>129</v>
      </c>
      <c r="B49" s="56"/>
      <c r="C49" s="54" t="s">
        <v>130</v>
      </c>
      <c r="D49" s="54"/>
      <c r="E49" s="55" t="s">
        <v>728</v>
      </c>
      <c r="F49" s="55"/>
      <c r="G49" s="5" t="s">
        <v>390</v>
      </c>
      <c r="H49" s="2"/>
      <c r="I49" t="str">
        <f t="shared" si="0"/>
        <v>N02900</v>
      </c>
      <c r="J49" t="str">
        <f t="shared" si="2"/>
        <v>Number of returns with total statutory adjustments</v>
      </c>
    </row>
    <row r="50" spans="1:10" ht="26" customHeight="1" x14ac:dyDescent="0.2">
      <c r="A50" s="51" t="s">
        <v>132</v>
      </c>
      <c r="B50" s="51"/>
      <c r="C50" s="52" t="s">
        <v>133</v>
      </c>
      <c r="D50" s="52"/>
      <c r="E50" s="53" t="s">
        <v>728</v>
      </c>
      <c r="F50" s="53"/>
      <c r="G50" s="8" t="s">
        <v>390</v>
      </c>
      <c r="H50" s="2"/>
      <c r="I50" t="str">
        <f t="shared" si="0"/>
        <v>A02900</v>
      </c>
      <c r="J50" t="str">
        <f t="shared" si="2"/>
        <v>Total statutory adjustments amount</v>
      </c>
    </row>
    <row r="51" spans="1:10" ht="26" customHeight="1" x14ac:dyDescent="0.2">
      <c r="A51" s="56" t="s">
        <v>134</v>
      </c>
      <c r="B51" s="56"/>
      <c r="C51" s="54" t="s">
        <v>135</v>
      </c>
      <c r="D51" s="54"/>
      <c r="E51" s="55" t="s">
        <v>729</v>
      </c>
      <c r="F51" s="55"/>
      <c r="G51" s="5" t="s">
        <v>390</v>
      </c>
      <c r="H51" s="2"/>
      <c r="I51" t="str">
        <f t="shared" si="0"/>
        <v>N03220</v>
      </c>
      <c r="J51" t="str">
        <f t="shared" si="2"/>
        <v>Number of returns with educator expenses</v>
      </c>
    </row>
    <row r="52" spans="1:10" ht="26" customHeight="1" x14ac:dyDescent="0.2">
      <c r="A52" s="51" t="s">
        <v>137</v>
      </c>
      <c r="B52" s="51"/>
      <c r="C52" s="52" t="s">
        <v>138</v>
      </c>
      <c r="D52" s="52"/>
      <c r="E52" s="53" t="s">
        <v>729</v>
      </c>
      <c r="F52" s="53"/>
      <c r="G52" s="8" t="s">
        <v>390</v>
      </c>
      <c r="H52" s="2"/>
      <c r="I52" t="str">
        <f t="shared" si="0"/>
        <v>A03220</v>
      </c>
      <c r="J52" t="str">
        <f t="shared" si="2"/>
        <v>Educator expenses amount</v>
      </c>
    </row>
    <row r="53" spans="1:10" ht="39" customHeight="1" x14ac:dyDescent="0.2">
      <c r="A53" s="56" t="s">
        <v>139</v>
      </c>
      <c r="B53" s="56"/>
      <c r="C53" s="54" t="s">
        <v>844</v>
      </c>
      <c r="D53" s="54"/>
      <c r="E53" s="55" t="s">
        <v>343</v>
      </c>
      <c r="F53" s="55"/>
      <c r="G53" s="5" t="s">
        <v>390</v>
      </c>
      <c r="H53" s="2"/>
      <c r="I53" t="str">
        <f t="shared" si="0"/>
        <v>N03300</v>
      </c>
      <c r="J53" t="str">
        <f t="shared" si="2"/>
        <v>Number of returns with self-employment retirement plans</v>
      </c>
    </row>
    <row r="54" spans="1:10" ht="26" customHeight="1" x14ac:dyDescent="0.2">
      <c r="A54" s="51" t="s">
        <v>142</v>
      </c>
      <c r="B54" s="51"/>
      <c r="C54" s="52" t="s">
        <v>845</v>
      </c>
      <c r="D54" s="52"/>
      <c r="E54" s="53" t="s">
        <v>343</v>
      </c>
      <c r="F54" s="53"/>
      <c r="G54" s="8" t="s">
        <v>390</v>
      </c>
      <c r="H54" s="2"/>
      <c r="I54" t="str">
        <f t="shared" si="0"/>
        <v>A03300</v>
      </c>
      <c r="J54" t="str">
        <f t="shared" si="2"/>
        <v>Self-employment retirement plans amount</v>
      </c>
    </row>
    <row r="55" spans="1:10" ht="39" customHeight="1" x14ac:dyDescent="0.2">
      <c r="A55" s="56" t="s">
        <v>144</v>
      </c>
      <c r="B55" s="56"/>
      <c r="C55" s="54" t="s">
        <v>846</v>
      </c>
      <c r="D55" s="54"/>
      <c r="E55" s="55" t="s">
        <v>348</v>
      </c>
      <c r="F55" s="55"/>
      <c r="G55" s="5" t="s">
        <v>390</v>
      </c>
      <c r="H55" s="2"/>
      <c r="I55" t="str">
        <f t="shared" si="0"/>
        <v>N03270</v>
      </c>
      <c r="J55" t="str">
        <f t="shared" si="2"/>
        <v>Number of returns with self-employment health insurance deduction</v>
      </c>
    </row>
    <row r="56" spans="1:10" ht="39" customHeight="1" x14ac:dyDescent="0.2">
      <c r="A56" s="51" t="s">
        <v>147</v>
      </c>
      <c r="B56" s="51"/>
      <c r="C56" s="52" t="s">
        <v>847</v>
      </c>
      <c r="D56" s="52"/>
      <c r="E56" s="53" t="s">
        <v>348</v>
      </c>
      <c r="F56" s="53"/>
      <c r="G56" s="8" t="s">
        <v>390</v>
      </c>
      <c r="H56" s="2"/>
      <c r="I56" t="str">
        <f t="shared" si="0"/>
        <v>A03270</v>
      </c>
      <c r="J56" t="str">
        <f t="shared" si="2"/>
        <v>Self-employment health insurance deduction amount</v>
      </c>
    </row>
    <row r="57" spans="1:10" ht="26" customHeight="1" x14ac:dyDescent="0.2">
      <c r="A57" s="56" t="s">
        <v>149</v>
      </c>
      <c r="B57" s="56"/>
      <c r="C57" s="54" t="s">
        <v>848</v>
      </c>
      <c r="D57" s="54"/>
      <c r="E57" s="55" t="s">
        <v>730</v>
      </c>
      <c r="F57" s="55"/>
      <c r="G57" s="5" t="s">
        <v>390</v>
      </c>
      <c r="H57" s="2"/>
      <c r="I57" t="str">
        <f t="shared" si="0"/>
        <v>N03150</v>
      </c>
      <c r="J57" t="str">
        <f t="shared" si="2"/>
        <v>Number of returns with IRA payments</v>
      </c>
    </row>
    <row r="58" spans="1:10" x14ac:dyDescent="0.2">
      <c r="A58" s="51" t="s">
        <v>152</v>
      </c>
      <c r="B58" s="51"/>
      <c r="C58" s="52" t="s">
        <v>849</v>
      </c>
      <c r="D58" s="52"/>
      <c r="E58" s="53" t="s">
        <v>730</v>
      </c>
      <c r="F58" s="53"/>
      <c r="G58" s="8" t="s">
        <v>390</v>
      </c>
      <c r="H58" s="2"/>
      <c r="I58" t="str">
        <f t="shared" si="0"/>
        <v>A03150</v>
      </c>
      <c r="J58" t="str">
        <f t="shared" si="2"/>
        <v>IRA payments amount</v>
      </c>
    </row>
    <row r="59" spans="1:10" ht="39" customHeight="1" x14ac:dyDescent="0.2">
      <c r="A59" s="56" t="s">
        <v>154</v>
      </c>
      <c r="B59" s="56"/>
      <c r="C59" s="54" t="s">
        <v>155</v>
      </c>
      <c r="D59" s="54"/>
      <c r="E59" s="55" t="s">
        <v>731</v>
      </c>
      <c r="F59" s="55"/>
      <c r="G59" s="5" t="s">
        <v>390</v>
      </c>
      <c r="H59" s="2"/>
      <c r="I59" t="str">
        <f t="shared" si="0"/>
        <v>N03210</v>
      </c>
      <c r="J59" t="str">
        <f t="shared" si="2"/>
        <v>Number of returns with student loan interest deduction</v>
      </c>
    </row>
    <row r="60" spans="1:10" ht="26" customHeight="1" x14ac:dyDescent="0.2">
      <c r="A60" s="51" t="s">
        <v>157</v>
      </c>
      <c r="B60" s="51"/>
      <c r="C60" s="52" t="s">
        <v>158</v>
      </c>
      <c r="D60" s="52"/>
      <c r="E60" s="53" t="s">
        <v>731</v>
      </c>
      <c r="F60" s="53"/>
      <c r="G60" s="8" t="s">
        <v>390</v>
      </c>
      <c r="H60" s="2"/>
      <c r="I60" t="str">
        <f t="shared" si="0"/>
        <v>A03210</v>
      </c>
      <c r="J60" t="str">
        <f t="shared" si="2"/>
        <v>Student loan interest deduction amount</v>
      </c>
    </row>
    <row r="61" spans="1:10" ht="26" customHeight="1" x14ac:dyDescent="0.2">
      <c r="A61" s="56" t="s">
        <v>732</v>
      </c>
      <c r="B61" s="56"/>
      <c r="C61" s="54" t="s">
        <v>733</v>
      </c>
      <c r="D61" s="54"/>
      <c r="E61" s="55" t="s">
        <v>734</v>
      </c>
      <c r="F61" s="55"/>
      <c r="G61" s="5" t="s">
        <v>390</v>
      </c>
      <c r="H61" s="2"/>
      <c r="I61" t="str">
        <f t="shared" si="0"/>
        <v>N03230</v>
      </c>
      <c r="J61" t="str">
        <f t="shared" si="2"/>
        <v>Number of returns with tuition and fees deduction</v>
      </c>
    </row>
    <row r="62" spans="1:10" ht="26" customHeight="1" x14ac:dyDescent="0.2">
      <c r="A62" s="51" t="s">
        <v>735</v>
      </c>
      <c r="B62" s="51"/>
      <c r="C62" s="52" t="s">
        <v>736</v>
      </c>
      <c r="D62" s="52"/>
      <c r="E62" s="53" t="s">
        <v>734</v>
      </c>
      <c r="F62" s="53"/>
      <c r="G62" s="8" t="s">
        <v>390</v>
      </c>
      <c r="H62" s="2"/>
      <c r="I62" t="str">
        <f t="shared" si="0"/>
        <v>A03230</v>
      </c>
      <c r="J62" t="str">
        <f t="shared" si="2"/>
        <v>Tuition and fees deduction amount</v>
      </c>
    </row>
    <row r="63" spans="1:10" ht="39" customHeight="1" x14ac:dyDescent="0.2">
      <c r="A63" s="56" t="s">
        <v>737</v>
      </c>
      <c r="B63" s="56"/>
      <c r="C63" s="54" t="s">
        <v>738</v>
      </c>
      <c r="D63" s="54"/>
      <c r="E63" s="55" t="s">
        <v>739</v>
      </c>
      <c r="F63" s="55"/>
      <c r="G63" s="5" t="s">
        <v>390</v>
      </c>
      <c r="H63" s="2"/>
      <c r="I63" t="str">
        <f t="shared" si="0"/>
        <v>N03240</v>
      </c>
      <c r="J63" t="str">
        <f t="shared" si="2"/>
        <v>Returns with domestic production activities deduction</v>
      </c>
    </row>
    <row r="64" spans="1:10" ht="39" customHeight="1" x14ac:dyDescent="0.2">
      <c r="A64" s="51" t="s">
        <v>740</v>
      </c>
      <c r="B64" s="51"/>
      <c r="C64" s="52" t="s">
        <v>741</v>
      </c>
      <c r="D64" s="52"/>
      <c r="E64" s="53" t="s">
        <v>739</v>
      </c>
      <c r="F64" s="53"/>
      <c r="G64" s="8" t="s">
        <v>390</v>
      </c>
      <c r="H64" s="2"/>
      <c r="I64" t="str">
        <f t="shared" si="0"/>
        <v>A03240</v>
      </c>
      <c r="J64" t="str">
        <f t="shared" si="2"/>
        <v>Domestic production activities deduction amount</v>
      </c>
    </row>
    <row r="65" spans="1:10" ht="26" customHeight="1" x14ac:dyDescent="0.2">
      <c r="A65" s="56" t="s">
        <v>177</v>
      </c>
      <c r="B65" s="56"/>
      <c r="C65" s="54" t="s">
        <v>178</v>
      </c>
      <c r="D65" s="54"/>
      <c r="E65" s="55" t="s">
        <v>742</v>
      </c>
      <c r="F65" s="55"/>
      <c r="G65" s="5" t="s">
        <v>390</v>
      </c>
      <c r="H65" s="2"/>
      <c r="I65" t="str">
        <f t="shared" si="0"/>
        <v>N04470</v>
      </c>
      <c r="J65" t="str">
        <f t="shared" si="2"/>
        <v>Number of returns with itemized deductions</v>
      </c>
    </row>
    <row r="66" spans="1:10" ht="26" customHeight="1" x14ac:dyDescent="0.2">
      <c r="A66" s="51" t="s">
        <v>179</v>
      </c>
      <c r="B66" s="51"/>
      <c r="C66" s="52" t="s">
        <v>180</v>
      </c>
      <c r="D66" s="52"/>
      <c r="E66" s="53" t="s">
        <v>742</v>
      </c>
      <c r="F66" s="53"/>
      <c r="G66" s="8" t="s">
        <v>390</v>
      </c>
      <c r="H66" s="2"/>
      <c r="I66" t="str">
        <f t="shared" ref="I66:I129" si="3">TRIM(A66)</f>
        <v>A04470</v>
      </c>
      <c r="J66" t="str">
        <f t="shared" si="2"/>
        <v>Total itemized deductions amount</v>
      </c>
    </row>
    <row r="67" spans="1:10" ht="26" customHeight="1" x14ac:dyDescent="0.2">
      <c r="A67" s="56" t="s">
        <v>181</v>
      </c>
      <c r="B67" s="56"/>
      <c r="C67" s="54" t="s">
        <v>182</v>
      </c>
      <c r="D67" s="54"/>
      <c r="E67" s="55" t="s">
        <v>403</v>
      </c>
      <c r="F67" s="55"/>
      <c r="G67" s="5" t="s">
        <v>390</v>
      </c>
      <c r="H67" s="2"/>
      <c r="I67" t="str">
        <f t="shared" si="3"/>
        <v>A00101</v>
      </c>
      <c r="J67" t="str">
        <f t="shared" si="2"/>
        <v>Amount of AGI for itemized returns</v>
      </c>
    </row>
    <row r="68" spans="1:10" ht="39" customHeight="1" x14ac:dyDescent="0.2">
      <c r="A68" s="51" t="s">
        <v>188</v>
      </c>
      <c r="B68" s="51"/>
      <c r="C68" s="52" t="s">
        <v>189</v>
      </c>
      <c r="D68" s="52"/>
      <c r="E68" s="53" t="s">
        <v>190</v>
      </c>
      <c r="F68" s="53"/>
      <c r="G68" s="8" t="s">
        <v>390</v>
      </c>
      <c r="H68" s="2"/>
      <c r="I68" t="str">
        <f t="shared" si="3"/>
        <v>N18425</v>
      </c>
      <c r="J68" t="str">
        <f t="shared" si="2"/>
        <v>Number of returns with State and local income taxes</v>
      </c>
    </row>
    <row r="69" spans="1:10" ht="26" customHeight="1" x14ac:dyDescent="0.2">
      <c r="A69" s="56" t="s">
        <v>191</v>
      </c>
      <c r="B69" s="56"/>
      <c r="C69" s="54" t="s">
        <v>192</v>
      </c>
      <c r="D69" s="54"/>
      <c r="E69" s="55" t="s">
        <v>190</v>
      </c>
      <c r="F69" s="55"/>
      <c r="G69" s="5" t="s">
        <v>390</v>
      </c>
      <c r="H69" s="2"/>
      <c r="I69" t="str">
        <f t="shared" si="3"/>
        <v>A18425</v>
      </c>
      <c r="J69" t="str">
        <f t="shared" si="2"/>
        <v>State and local income taxes amount</v>
      </c>
    </row>
    <row r="70" spans="1:10" ht="39" customHeight="1" x14ac:dyDescent="0.2">
      <c r="A70" s="51" t="s">
        <v>193</v>
      </c>
      <c r="B70" s="51"/>
      <c r="C70" s="52" t="s">
        <v>194</v>
      </c>
      <c r="D70" s="52"/>
      <c r="E70" s="53" t="s">
        <v>199</v>
      </c>
      <c r="F70" s="53"/>
      <c r="G70" s="8" t="s">
        <v>390</v>
      </c>
      <c r="H70" s="2"/>
      <c r="I70" t="str">
        <f t="shared" si="3"/>
        <v>N18450</v>
      </c>
      <c r="J70" t="str">
        <f t="shared" si="2"/>
        <v>Number of returns with State and local general sales tax</v>
      </c>
    </row>
    <row r="71" spans="1:10" ht="26" customHeight="1" x14ac:dyDescent="0.2">
      <c r="A71" s="56" t="s">
        <v>195</v>
      </c>
      <c r="B71" s="56"/>
      <c r="C71" s="54" t="s">
        <v>196</v>
      </c>
      <c r="D71" s="54"/>
      <c r="E71" s="55" t="s">
        <v>199</v>
      </c>
      <c r="F71" s="55"/>
      <c r="G71" s="5" t="s">
        <v>390</v>
      </c>
      <c r="H71" s="2"/>
      <c r="I71" t="str">
        <f t="shared" si="3"/>
        <v>A18450</v>
      </c>
      <c r="J71" t="str">
        <f t="shared" si="2"/>
        <v>State and local general sales tax amount</v>
      </c>
    </row>
    <row r="72" spans="1:10" ht="26" customHeight="1" x14ac:dyDescent="0.2">
      <c r="A72" s="51" t="s">
        <v>197</v>
      </c>
      <c r="B72" s="51"/>
      <c r="C72" s="52" t="s">
        <v>198</v>
      </c>
      <c r="D72" s="52"/>
      <c r="E72" s="53" t="s">
        <v>743</v>
      </c>
      <c r="F72" s="53"/>
      <c r="G72" s="8" t="s">
        <v>390</v>
      </c>
      <c r="H72" s="2"/>
      <c r="I72" t="str">
        <f t="shared" si="3"/>
        <v>N18500</v>
      </c>
      <c r="J72" t="str">
        <f t="shared" si="2"/>
        <v>Number of returns with real estate taxes</v>
      </c>
    </row>
    <row r="73" spans="1:10" x14ac:dyDescent="0.2">
      <c r="A73" s="56" t="s">
        <v>200</v>
      </c>
      <c r="B73" s="56"/>
      <c r="C73" s="54" t="s">
        <v>201</v>
      </c>
      <c r="D73" s="54"/>
      <c r="E73" s="55" t="s">
        <v>743</v>
      </c>
      <c r="F73" s="55"/>
      <c r="G73" s="5" t="s">
        <v>390</v>
      </c>
      <c r="H73" s="2"/>
      <c r="I73" t="str">
        <f t="shared" si="3"/>
        <v>A18500</v>
      </c>
      <c r="J73" t="str">
        <f t="shared" si="2"/>
        <v>Real estate taxes amount</v>
      </c>
    </row>
    <row r="74" spans="1:10" ht="26" customHeight="1" x14ac:dyDescent="0.2">
      <c r="A74" s="51" t="s">
        <v>212</v>
      </c>
      <c r="B74" s="51"/>
      <c r="C74" s="52" t="s">
        <v>850</v>
      </c>
      <c r="D74" s="52"/>
      <c r="E74" s="53" t="s">
        <v>239</v>
      </c>
      <c r="F74" s="53"/>
      <c r="G74" s="8" t="s">
        <v>390</v>
      </c>
      <c r="H74" s="2"/>
      <c r="I74" t="str">
        <f t="shared" si="3"/>
        <v>N18300</v>
      </c>
      <c r="J74" t="str">
        <f t="shared" si="2"/>
        <v>Number of returns with taxes paid</v>
      </c>
    </row>
    <row r="75" spans="1:10" x14ac:dyDescent="0.2">
      <c r="A75" s="56" t="s">
        <v>215</v>
      </c>
      <c r="B75" s="56"/>
      <c r="C75" s="54" t="s">
        <v>851</v>
      </c>
      <c r="D75" s="54"/>
      <c r="E75" s="55" t="s">
        <v>239</v>
      </c>
      <c r="F75" s="55"/>
      <c r="G75" s="5" t="s">
        <v>390</v>
      </c>
      <c r="H75" s="2"/>
      <c r="I75" t="str">
        <f t="shared" si="3"/>
        <v>A18300</v>
      </c>
      <c r="J75" t="str">
        <f t="shared" ref="J75:J134" si="4">IF(
    RIGHT(TRIM(C75), 1) = "]",
    LEFT(TRIM(C75), LEN(TRIM(C75)) - 4),
    C75
)</f>
        <v>Taxes paid amount</v>
      </c>
    </row>
    <row r="76" spans="1:10" ht="26" customHeight="1" x14ac:dyDescent="0.2">
      <c r="A76" s="51" t="s">
        <v>217</v>
      </c>
      <c r="B76" s="51"/>
      <c r="C76" s="52" t="s">
        <v>852</v>
      </c>
      <c r="D76" s="52"/>
      <c r="E76" s="53" t="s">
        <v>744</v>
      </c>
      <c r="F76" s="53"/>
      <c r="G76" s="8" t="s">
        <v>390</v>
      </c>
      <c r="H76" s="2"/>
      <c r="I76" t="str">
        <f t="shared" si="3"/>
        <v>N19300</v>
      </c>
      <c r="J76" t="str">
        <f t="shared" si="4"/>
        <v>Number of returns with mortgage interest paid</v>
      </c>
    </row>
    <row r="77" spans="1:10" ht="26" customHeight="1" x14ac:dyDescent="0.2">
      <c r="A77" s="56" t="s">
        <v>220</v>
      </c>
      <c r="B77" s="56"/>
      <c r="C77" s="54" t="s">
        <v>853</v>
      </c>
      <c r="D77" s="54"/>
      <c r="E77" s="55" t="s">
        <v>744</v>
      </c>
      <c r="F77" s="55"/>
      <c r="G77" s="5" t="s">
        <v>390</v>
      </c>
      <c r="H77" s="2"/>
      <c r="I77" t="str">
        <f t="shared" si="3"/>
        <v>A19300</v>
      </c>
      <c r="J77" t="str">
        <f t="shared" si="4"/>
        <v>Mortgage interest paid amount</v>
      </c>
    </row>
    <row r="78" spans="1:10" ht="26" customHeight="1" x14ac:dyDescent="0.2">
      <c r="A78" s="51" t="s">
        <v>242</v>
      </c>
      <c r="B78" s="51"/>
      <c r="C78" s="52" t="s">
        <v>854</v>
      </c>
      <c r="D78" s="52"/>
      <c r="E78" s="53" t="s">
        <v>750</v>
      </c>
      <c r="F78" s="53"/>
      <c r="G78" s="8" t="s">
        <v>390</v>
      </c>
      <c r="H78" s="2"/>
      <c r="I78" t="str">
        <f t="shared" si="3"/>
        <v>N19700</v>
      </c>
      <c r="J78" t="str">
        <f t="shared" si="4"/>
        <v>Number of returns with contributions</v>
      </c>
    </row>
    <row r="79" spans="1:10" x14ac:dyDescent="0.2">
      <c r="A79" s="56" t="s">
        <v>245</v>
      </c>
      <c r="B79" s="56"/>
      <c r="C79" s="54" t="s">
        <v>855</v>
      </c>
      <c r="D79" s="54"/>
      <c r="E79" s="55" t="s">
        <v>750</v>
      </c>
      <c r="F79" s="55"/>
      <c r="G79" s="5" t="s">
        <v>390</v>
      </c>
      <c r="H79" s="2"/>
      <c r="I79" t="str">
        <f t="shared" si="3"/>
        <v>A19700</v>
      </c>
      <c r="J79" t="str">
        <f t="shared" si="4"/>
        <v>Contributions amount</v>
      </c>
    </row>
    <row r="80" spans="1:10" ht="26" customHeight="1" x14ac:dyDescent="0.2">
      <c r="A80" s="51" t="s">
        <v>257</v>
      </c>
      <c r="B80" s="51"/>
      <c r="C80" s="52" t="s">
        <v>258</v>
      </c>
      <c r="D80" s="52"/>
      <c r="E80" s="53" t="s">
        <v>759</v>
      </c>
      <c r="F80" s="53"/>
      <c r="G80" s="8" t="s">
        <v>390</v>
      </c>
      <c r="H80" s="2"/>
      <c r="I80" t="str">
        <f t="shared" si="3"/>
        <v>N04800</v>
      </c>
      <c r="J80" t="str">
        <f t="shared" si="4"/>
        <v>Number of returns with taxable income</v>
      </c>
    </row>
    <row r="81" spans="1:10" x14ac:dyDescent="0.2">
      <c r="A81" s="56" t="s">
        <v>260</v>
      </c>
      <c r="B81" s="56"/>
      <c r="C81" s="54" t="s">
        <v>261</v>
      </c>
      <c r="D81" s="54"/>
      <c r="E81" s="55" t="s">
        <v>759</v>
      </c>
      <c r="F81" s="55"/>
      <c r="G81" s="5" t="s">
        <v>390</v>
      </c>
      <c r="H81" s="2"/>
      <c r="I81" t="str">
        <f t="shared" si="3"/>
        <v>A04800</v>
      </c>
      <c r="J81" t="str">
        <f t="shared" si="4"/>
        <v>Taxable income amount</v>
      </c>
    </row>
    <row r="82" spans="1:10" ht="26" customHeight="1" x14ac:dyDescent="0.2">
      <c r="A82" s="51" t="s">
        <v>262</v>
      </c>
      <c r="B82" s="51"/>
      <c r="C82" s="52" t="s">
        <v>263</v>
      </c>
      <c r="D82" s="52"/>
      <c r="E82" s="53" t="s">
        <v>760</v>
      </c>
      <c r="F82" s="53"/>
      <c r="G82" s="8" t="s">
        <v>390</v>
      </c>
      <c r="H82" s="2"/>
      <c r="I82" t="str">
        <f t="shared" si="3"/>
        <v>N05800</v>
      </c>
      <c r="J82" t="str">
        <f t="shared" si="4"/>
        <v>Number of returns with income tax before credits</v>
      </c>
    </row>
    <row r="83" spans="1:10" ht="26" customHeight="1" x14ac:dyDescent="0.2">
      <c r="A83" s="56" t="s">
        <v>265</v>
      </c>
      <c r="B83" s="56"/>
      <c r="C83" s="54" t="s">
        <v>266</v>
      </c>
      <c r="D83" s="54"/>
      <c r="E83" s="55" t="s">
        <v>760</v>
      </c>
      <c r="F83" s="55"/>
      <c r="G83" s="5" t="s">
        <v>390</v>
      </c>
      <c r="H83" s="2"/>
      <c r="I83" t="str">
        <f t="shared" si="3"/>
        <v>A05800</v>
      </c>
      <c r="J83" t="str">
        <f t="shared" si="4"/>
        <v>Income tax before credits amount</v>
      </c>
    </row>
    <row r="84" spans="1:10" ht="26" customHeight="1" x14ac:dyDescent="0.2">
      <c r="A84" s="51" t="s">
        <v>267</v>
      </c>
      <c r="B84" s="51"/>
      <c r="C84" s="52" t="s">
        <v>268</v>
      </c>
      <c r="D84" s="52"/>
      <c r="E84" s="53" t="s">
        <v>761</v>
      </c>
      <c r="F84" s="53"/>
      <c r="G84" s="8" t="s">
        <v>390</v>
      </c>
      <c r="H84" s="2"/>
      <c r="I84" t="str">
        <f t="shared" si="3"/>
        <v>N09600</v>
      </c>
      <c r="J84" t="str">
        <f t="shared" si="4"/>
        <v xml:space="preserve">Number of returns with alternative minimum tax </v>
      </c>
    </row>
    <row r="85" spans="1:10" ht="26" customHeight="1" x14ac:dyDescent="0.2">
      <c r="A85" s="56" t="s">
        <v>270</v>
      </c>
      <c r="B85" s="56"/>
      <c r="C85" s="54" t="s">
        <v>271</v>
      </c>
      <c r="D85" s="54"/>
      <c r="E85" s="55" t="s">
        <v>761</v>
      </c>
      <c r="F85" s="55"/>
      <c r="G85" s="5" t="s">
        <v>20</v>
      </c>
      <c r="H85" s="2"/>
      <c r="I85" t="str">
        <f t="shared" si="3"/>
        <v>A09600</v>
      </c>
      <c r="J85" t="str">
        <f t="shared" si="4"/>
        <v>Alternative minimum tax amount</v>
      </c>
    </row>
    <row r="86" spans="1:10" ht="39" customHeight="1" x14ac:dyDescent="0.2">
      <c r="A86" s="51" t="s">
        <v>272</v>
      </c>
      <c r="B86" s="51"/>
      <c r="C86" s="52" t="s">
        <v>273</v>
      </c>
      <c r="D86" s="52"/>
      <c r="E86" s="53" t="s">
        <v>762</v>
      </c>
      <c r="F86" s="53"/>
      <c r="G86" s="8" t="s">
        <v>20</v>
      </c>
      <c r="H86" s="2"/>
      <c r="I86" t="str">
        <f t="shared" si="3"/>
        <v>N05780</v>
      </c>
      <c r="J86" t="str">
        <f t="shared" si="4"/>
        <v>Number of returns with excess advance premium tax credit repayment</v>
      </c>
    </row>
    <row r="87" spans="1:10" ht="39" customHeight="1" x14ac:dyDescent="0.2">
      <c r="A87" s="56" t="s">
        <v>275</v>
      </c>
      <c r="B87" s="56"/>
      <c r="C87" s="54" t="s">
        <v>276</v>
      </c>
      <c r="D87" s="54"/>
      <c r="E87" s="55" t="s">
        <v>762</v>
      </c>
      <c r="F87" s="55"/>
      <c r="G87" s="5" t="s">
        <v>20</v>
      </c>
      <c r="H87" s="2"/>
      <c r="I87" t="str">
        <f t="shared" si="3"/>
        <v>A05780</v>
      </c>
      <c r="J87" t="str">
        <f t="shared" si="4"/>
        <v>Excess advance premium tax credit repayment amount</v>
      </c>
    </row>
    <row r="88" spans="1:10" ht="26" customHeight="1" x14ac:dyDescent="0.2">
      <c r="A88" s="51" t="s">
        <v>277</v>
      </c>
      <c r="B88" s="51"/>
      <c r="C88" s="52" t="s">
        <v>665</v>
      </c>
      <c r="D88" s="52"/>
      <c r="E88" s="53" t="s">
        <v>763</v>
      </c>
      <c r="F88" s="53"/>
      <c r="G88" s="8" t="s">
        <v>390</v>
      </c>
      <c r="H88" s="2"/>
      <c r="I88" t="str">
        <f t="shared" si="3"/>
        <v>N07100</v>
      </c>
      <c r="J88" t="str">
        <f t="shared" si="4"/>
        <v>Number of returns with total tax credits</v>
      </c>
    </row>
    <row r="89" spans="1:10" x14ac:dyDescent="0.2">
      <c r="A89" s="56" t="s">
        <v>280</v>
      </c>
      <c r="B89" s="56"/>
      <c r="C89" s="54" t="s">
        <v>281</v>
      </c>
      <c r="D89" s="54"/>
      <c r="E89" s="55" t="s">
        <v>763</v>
      </c>
      <c r="F89" s="55"/>
      <c r="G89" s="5" t="s">
        <v>390</v>
      </c>
      <c r="H89" s="2"/>
      <c r="I89" t="str">
        <f t="shared" si="3"/>
        <v>A07100</v>
      </c>
      <c r="J89" t="str">
        <f t="shared" si="4"/>
        <v>Total tax credits amount</v>
      </c>
    </row>
    <row r="90" spans="1:10" ht="26" customHeight="1" x14ac:dyDescent="0.2">
      <c r="A90" s="51" t="s">
        <v>282</v>
      </c>
      <c r="B90" s="51"/>
      <c r="C90" s="52" t="s">
        <v>283</v>
      </c>
      <c r="D90" s="52"/>
      <c r="E90" s="53" t="s">
        <v>764</v>
      </c>
      <c r="F90" s="53"/>
      <c r="G90" s="8" t="s">
        <v>390</v>
      </c>
      <c r="H90" s="2"/>
      <c r="I90" t="str">
        <f t="shared" si="3"/>
        <v>N07300</v>
      </c>
      <c r="J90" t="str">
        <f t="shared" si="4"/>
        <v>Number of returns with foreign tax credit</v>
      </c>
    </row>
    <row r="91" spans="1:10" x14ac:dyDescent="0.2">
      <c r="A91" s="56" t="s">
        <v>285</v>
      </c>
      <c r="B91" s="56"/>
      <c r="C91" s="54" t="s">
        <v>286</v>
      </c>
      <c r="D91" s="54"/>
      <c r="E91" s="55" t="s">
        <v>764</v>
      </c>
      <c r="F91" s="55"/>
      <c r="G91" s="5" t="s">
        <v>390</v>
      </c>
      <c r="H91" s="2"/>
      <c r="I91" t="str">
        <f t="shared" si="3"/>
        <v>A07300</v>
      </c>
      <c r="J91" t="str">
        <f t="shared" si="4"/>
        <v>Foreign tax credit amount</v>
      </c>
    </row>
    <row r="92" spans="1:10" ht="39" customHeight="1" x14ac:dyDescent="0.2">
      <c r="A92" s="51" t="s">
        <v>287</v>
      </c>
      <c r="B92" s="51"/>
      <c r="C92" s="52" t="s">
        <v>288</v>
      </c>
      <c r="D92" s="52"/>
      <c r="E92" s="53" t="s">
        <v>765</v>
      </c>
      <c r="F92" s="53"/>
      <c r="G92" s="8" t="s">
        <v>390</v>
      </c>
      <c r="H92" s="2"/>
      <c r="I92" t="str">
        <f t="shared" si="3"/>
        <v>N07180</v>
      </c>
      <c r="J92" t="str">
        <f t="shared" si="4"/>
        <v>Number of returns with child and dependent care credit</v>
      </c>
    </row>
    <row r="93" spans="1:10" ht="26" customHeight="1" x14ac:dyDescent="0.2">
      <c r="A93" s="56" t="s">
        <v>290</v>
      </c>
      <c r="B93" s="56"/>
      <c r="C93" s="54" t="s">
        <v>291</v>
      </c>
      <c r="D93" s="54"/>
      <c r="E93" s="55" t="s">
        <v>765</v>
      </c>
      <c r="F93" s="55"/>
      <c r="G93" s="5" t="s">
        <v>390</v>
      </c>
      <c r="H93" s="2"/>
      <c r="I93" t="str">
        <f t="shared" si="3"/>
        <v>A07180</v>
      </c>
      <c r="J93" t="str">
        <f t="shared" si="4"/>
        <v>Child and dependent care credit amount</v>
      </c>
    </row>
    <row r="94" spans="1:10" ht="39" customHeight="1" x14ac:dyDescent="0.2">
      <c r="A94" s="51" t="s">
        <v>292</v>
      </c>
      <c r="B94" s="51"/>
      <c r="C94" s="52" t="s">
        <v>293</v>
      </c>
      <c r="D94" s="52"/>
      <c r="E94" s="53" t="s">
        <v>766</v>
      </c>
      <c r="F94" s="53"/>
      <c r="G94" s="8" t="s">
        <v>390</v>
      </c>
      <c r="H94" s="2"/>
      <c r="I94" t="str">
        <f t="shared" si="3"/>
        <v>N07230</v>
      </c>
      <c r="J94" t="str">
        <f t="shared" si="4"/>
        <v>Number of returns with nonrefundable education credit</v>
      </c>
    </row>
    <row r="95" spans="1:10" ht="26" customHeight="1" x14ac:dyDescent="0.2">
      <c r="A95" s="56" t="s">
        <v>295</v>
      </c>
      <c r="B95" s="56"/>
      <c r="C95" s="54" t="s">
        <v>296</v>
      </c>
      <c r="D95" s="54"/>
      <c r="E95" s="55" t="s">
        <v>766</v>
      </c>
      <c r="F95" s="55"/>
      <c r="G95" s="5" t="s">
        <v>390</v>
      </c>
      <c r="H95" s="2"/>
      <c r="I95" t="str">
        <f t="shared" si="3"/>
        <v>A07230</v>
      </c>
      <c r="J95" t="str">
        <f t="shared" si="4"/>
        <v>Nonrefundable education credit amount</v>
      </c>
    </row>
    <row r="96" spans="1:10" ht="39" customHeight="1" x14ac:dyDescent="0.2">
      <c r="A96" s="51" t="s">
        <v>297</v>
      </c>
      <c r="B96" s="51"/>
      <c r="C96" s="52" t="s">
        <v>298</v>
      </c>
      <c r="D96" s="52"/>
      <c r="E96" s="53" t="s">
        <v>767</v>
      </c>
      <c r="F96" s="53"/>
      <c r="G96" s="8" t="s">
        <v>390</v>
      </c>
      <c r="H96" s="2"/>
      <c r="I96" t="str">
        <f t="shared" si="3"/>
        <v>N07240</v>
      </c>
      <c r="J96" t="str">
        <f t="shared" si="4"/>
        <v>Number of returns with retirement savings contribution credit</v>
      </c>
    </row>
    <row r="97" spans="1:10" ht="26" customHeight="1" x14ac:dyDescent="0.2">
      <c r="A97" s="56" t="s">
        <v>300</v>
      </c>
      <c r="B97" s="56"/>
      <c r="C97" s="54" t="s">
        <v>301</v>
      </c>
      <c r="D97" s="54"/>
      <c r="E97" s="55" t="s">
        <v>767</v>
      </c>
      <c r="F97" s="55"/>
      <c r="G97" s="5" t="s">
        <v>390</v>
      </c>
      <c r="H97" s="2"/>
      <c r="I97" t="str">
        <f t="shared" si="3"/>
        <v>A07240</v>
      </c>
      <c r="J97" t="str">
        <f t="shared" si="4"/>
        <v>Retirement savings contribution credit amount</v>
      </c>
    </row>
    <row r="98" spans="1:10" ht="26" customHeight="1" x14ac:dyDescent="0.2">
      <c r="A98" s="51" t="s">
        <v>768</v>
      </c>
      <c r="B98" s="51"/>
      <c r="C98" s="52" t="s">
        <v>769</v>
      </c>
      <c r="D98" s="52"/>
      <c r="E98" s="53" t="s">
        <v>770</v>
      </c>
      <c r="F98" s="53"/>
      <c r="G98" s="8" t="s">
        <v>390</v>
      </c>
      <c r="H98" s="2"/>
      <c r="I98" t="str">
        <f t="shared" si="3"/>
        <v>N07220</v>
      </c>
      <c r="J98" t="str">
        <f t="shared" si="4"/>
        <v>Number of returns with child tax credit</v>
      </c>
    </row>
    <row r="99" spans="1:10" x14ac:dyDescent="0.2">
      <c r="A99" s="56" t="s">
        <v>771</v>
      </c>
      <c r="B99" s="56"/>
      <c r="C99" s="54" t="s">
        <v>772</v>
      </c>
      <c r="D99" s="54"/>
      <c r="E99" s="55" t="s">
        <v>770</v>
      </c>
      <c r="F99" s="55"/>
      <c r="G99" s="5" t="s">
        <v>390</v>
      </c>
      <c r="H99" s="2"/>
      <c r="I99" t="str">
        <f t="shared" si="3"/>
        <v>A07220</v>
      </c>
      <c r="J99" t="str">
        <f t="shared" si="4"/>
        <v>Child tax credit amount</v>
      </c>
    </row>
    <row r="100" spans="1:10" ht="39" customHeight="1" x14ac:dyDescent="0.2">
      <c r="A100" s="51" t="s">
        <v>307</v>
      </c>
      <c r="B100" s="51"/>
      <c r="C100" s="52" t="s">
        <v>308</v>
      </c>
      <c r="D100" s="52"/>
      <c r="E100" s="53" t="s">
        <v>773</v>
      </c>
      <c r="F100" s="53"/>
      <c r="G100" s="8" t="s">
        <v>390</v>
      </c>
      <c r="H100" s="2"/>
      <c r="I100" t="str">
        <f t="shared" si="3"/>
        <v>N07260</v>
      </c>
      <c r="J100" t="str">
        <f t="shared" si="4"/>
        <v>Number of returns with residential energy tax credit</v>
      </c>
    </row>
    <row r="101" spans="1:10" ht="26" customHeight="1" x14ac:dyDescent="0.2">
      <c r="A101" s="56" t="s">
        <v>310</v>
      </c>
      <c r="B101" s="56"/>
      <c r="C101" s="54" t="s">
        <v>311</v>
      </c>
      <c r="D101" s="54"/>
      <c r="E101" s="55" t="s">
        <v>773</v>
      </c>
      <c r="F101" s="55"/>
      <c r="G101" s="5" t="s">
        <v>390</v>
      </c>
      <c r="H101" s="2"/>
      <c r="I101" t="str">
        <f t="shared" si="3"/>
        <v>A07260</v>
      </c>
      <c r="J101" t="str">
        <f t="shared" si="4"/>
        <v>Residential energy tax credit amount</v>
      </c>
    </row>
    <row r="102" spans="1:10" ht="26" customHeight="1" x14ac:dyDescent="0.2">
      <c r="A102" s="51" t="s">
        <v>312</v>
      </c>
      <c r="B102" s="51"/>
      <c r="C102" s="52" t="s">
        <v>313</v>
      </c>
      <c r="D102" s="52"/>
      <c r="E102" s="53" t="s">
        <v>774</v>
      </c>
      <c r="F102" s="53"/>
      <c r="G102" s="8" t="s">
        <v>390</v>
      </c>
      <c r="H102" s="2"/>
      <c r="I102" t="str">
        <f t="shared" si="3"/>
        <v>N09400</v>
      </c>
      <c r="J102" t="str">
        <f t="shared" si="4"/>
        <v>Number of returns with self-employment tax</v>
      </c>
    </row>
    <row r="103" spans="1:10" ht="26" customHeight="1" x14ac:dyDescent="0.2">
      <c r="A103" s="56" t="s">
        <v>315</v>
      </c>
      <c r="B103" s="56"/>
      <c r="C103" s="54" t="s">
        <v>316</v>
      </c>
      <c r="D103" s="54"/>
      <c r="E103" s="55" t="s">
        <v>774</v>
      </c>
      <c r="F103" s="55"/>
      <c r="G103" s="5" t="s">
        <v>390</v>
      </c>
      <c r="H103" s="2"/>
      <c r="I103" t="str">
        <f t="shared" si="3"/>
        <v>A09400</v>
      </c>
      <c r="J103" t="str">
        <f t="shared" si="4"/>
        <v>Self-employment tax amount</v>
      </c>
    </row>
    <row r="104" spans="1:10" ht="26" customHeight="1" x14ac:dyDescent="0.2">
      <c r="A104" s="51" t="s">
        <v>317</v>
      </c>
      <c r="B104" s="51"/>
      <c r="C104" s="52" t="s">
        <v>318</v>
      </c>
      <c r="D104" s="52"/>
      <c r="E104" s="53" t="s">
        <v>319</v>
      </c>
      <c r="F104" s="53"/>
      <c r="G104" s="8" t="s">
        <v>20</v>
      </c>
      <c r="H104" s="2"/>
      <c r="I104" t="str">
        <f t="shared" si="3"/>
        <v>N85770</v>
      </c>
      <c r="J104" t="str">
        <f t="shared" si="4"/>
        <v>Number of returns with total premium tax credit</v>
      </c>
    </row>
    <row r="105" spans="1:10" ht="26" customHeight="1" x14ac:dyDescent="0.2">
      <c r="A105" s="56" t="s">
        <v>320</v>
      </c>
      <c r="B105" s="56"/>
      <c r="C105" s="54" t="s">
        <v>321</v>
      </c>
      <c r="D105" s="54"/>
      <c r="E105" s="55" t="s">
        <v>319</v>
      </c>
      <c r="F105" s="55"/>
      <c r="G105" s="5" t="s">
        <v>20</v>
      </c>
      <c r="H105" s="2"/>
      <c r="I105" t="str">
        <f t="shared" si="3"/>
        <v>A85770</v>
      </c>
      <c r="J105" t="str">
        <f t="shared" si="4"/>
        <v>Total premium tax credit amount</v>
      </c>
    </row>
    <row r="106" spans="1:10" ht="39" customHeight="1" x14ac:dyDescent="0.2">
      <c r="A106" s="51" t="s">
        <v>322</v>
      </c>
      <c r="B106" s="51"/>
      <c r="C106" s="52" t="s">
        <v>323</v>
      </c>
      <c r="D106" s="52"/>
      <c r="E106" s="53" t="s">
        <v>324</v>
      </c>
      <c r="F106" s="53"/>
      <c r="G106" s="8" t="s">
        <v>20</v>
      </c>
      <c r="H106" s="2"/>
      <c r="I106" t="str">
        <f t="shared" si="3"/>
        <v>N85775</v>
      </c>
      <c r="J106" t="str">
        <f t="shared" si="4"/>
        <v>Number of returns with advance premium tax credit</v>
      </c>
    </row>
    <row r="107" spans="1:10" ht="26" customHeight="1" x14ac:dyDescent="0.2">
      <c r="A107" s="56" t="s">
        <v>325</v>
      </c>
      <c r="B107" s="56"/>
      <c r="C107" s="54" t="s">
        <v>326</v>
      </c>
      <c r="D107" s="54"/>
      <c r="E107" s="55" t="s">
        <v>324</v>
      </c>
      <c r="F107" s="55"/>
      <c r="G107" s="5" t="s">
        <v>20</v>
      </c>
      <c r="H107" s="2"/>
      <c r="I107" t="str">
        <f t="shared" si="3"/>
        <v>A85775</v>
      </c>
      <c r="J107" t="str">
        <f t="shared" si="4"/>
        <v>Advance premium tax credit amount</v>
      </c>
    </row>
    <row r="108" spans="1:10" ht="39" customHeight="1" x14ac:dyDescent="0.2">
      <c r="A108" s="51" t="s">
        <v>672</v>
      </c>
      <c r="B108" s="51"/>
      <c r="C108" s="52" t="s">
        <v>673</v>
      </c>
      <c r="D108" s="52"/>
      <c r="E108" s="53" t="s">
        <v>775</v>
      </c>
      <c r="F108" s="53"/>
      <c r="G108" s="8" t="s">
        <v>20</v>
      </c>
      <c r="H108" s="2"/>
      <c r="I108" t="str">
        <f t="shared" si="3"/>
        <v>N09750</v>
      </c>
      <c r="J108" t="str">
        <f t="shared" si="4"/>
        <v>Number of returns with health care individual responsibility payment</v>
      </c>
    </row>
    <row r="109" spans="1:10" ht="39" customHeight="1" x14ac:dyDescent="0.2">
      <c r="A109" s="56" t="s">
        <v>675</v>
      </c>
      <c r="B109" s="56"/>
      <c r="C109" s="54" t="s">
        <v>676</v>
      </c>
      <c r="D109" s="54"/>
      <c r="E109" s="55" t="s">
        <v>775</v>
      </c>
      <c r="F109" s="55"/>
      <c r="G109" s="5" t="s">
        <v>390</v>
      </c>
      <c r="H109" s="2"/>
      <c r="I109" t="str">
        <f t="shared" si="3"/>
        <v>A09750</v>
      </c>
      <c r="J109" t="str">
        <f t="shared" si="4"/>
        <v>Health care individual responsibility payment amount</v>
      </c>
    </row>
    <row r="110" spans="1:10" ht="26" customHeight="1" x14ac:dyDescent="0.2">
      <c r="A110" s="51" t="s">
        <v>327</v>
      </c>
      <c r="B110" s="51"/>
      <c r="C110" s="52" t="s">
        <v>328</v>
      </c>
      <c r="D110" s="52"/>
      <c r="E110" s="53" t="s">
        <v>776</v>
      </c>
      <c r="F110" s="53"/>
      <c r="G110" s="8" t="s">
        <v>390</v>
      </c>
      <c r="H110" s="2"/>
      <c r="I110" t="str">
        <f t="shared" si="3"/>
        <v>N10600</v>
      </c>
      <c r="J110" t="str">
        <f t="shared" si="4"/>
        <v>Number of returns with total tax payments</v>
      </c>
    </row>
    <row r="111" spans="1:10" ht="26" customHeight="1" x14ac:dyDescent="0.2">
      <c r="A111" s="56" t="s">
        <v>330</v>
      </c>
      <c r="B111" s="56"/>
      <c r="C111" s="54" t="s">
        <v>331</v>
      </c>
      <c r="D111" s="54"/>
      <c r="E111" s="55" t="s">
        <v>776</v>
      </c>
      <c r="F111" s="55"/>
      <c r="G111" s="5" t="s">
        <v>390</v>
      </c>
      <c r="H111" s="2"/>
      <c r="I111" t="str">
        <f t="shared" si="3"/>
        <v>A10600</v>
      </c>
      <c r="J111" t="str">
        <f t="shared" si="4"/>
        <v>Total tax payments amount</v>
      </c>
    </row>
    <row r="112" spans="1:10" ht="26" customHeight="1" x14ac:dyDescent="0.2">
      <c r="A112" s="51" t="s">
        <v>332</v>
      </c>
      <c r="B112" s="51"/>
      <c r="C112" s="52" t="s">
        <v>333</v>
      </c>
      <c r="D112" s="52"/>
      <c r="E112" s="53" t="s">
        <v>863</v>
      </c>
      <c r="F112" s="53"/>
      <c r="G112" s="8" t="s">
        <v>390</v>
      </c>
      <c r="H112" s="2"/>
      <c r="I112" t="str">
        <f t="shared" si="3"/>
        <v>N59660</v>
      </c>
      <c r="J112" t="str">
        <f t="shared" si="4"/>
        <v>Number of returns with earned income credit</v>
      </c>
    </row>
    <row r="113" spans="1:10" ht="26" customHeight="1" x14ac:dyDescent="0.2">
      <c r="A113" s="56" t="s">
        <v>335</v>
      </c>
      <c r="B113" s="56"/>
      <c r="C113" s="54" t="s">
        <v>864</v>
      </c>
      <c r="D113" s="54"/>
      <c r="E113" s="55" t="s">
        <v>863</v>
      </c>
      <c r="F113" s="55"/>
      <c r="G113" s="5" t="s">
        <v>390</v>
      </c>
      <c r="H113" s="2"/>
      <c r="I113" t="str">
        <f t="shared" si="3"/>
        <v>A59660</v>
      </c>
      <c r="J113" t="str">
        <f t="shared" si="4"/>
        <v>Earned income credit amount</v>
      </c>
    </row>
    <row r="114" spans="1:10" ht="39" customHeight="1" x14ac:dyDescent="0.2">
      <c r="A114" s="51" t="s">
        <v>337</v>
      </c>
      <c r="B114" s="51"/>
      <c r="C114" s="52" t="s">
        <v>338</v>
      </c>
      <c r="D114" s="52"/>
      <c r="E114" s="53" t="s">
        <v>863</v>
      </c>
      <c r="F114" s="53"/>
      <c r="G114" s="8" t="s">
        <v>390</v>
      </c>
      <c r="H114" s="2"/>
      <c r="I114" t="str">
        <f t="shared" si="3"/>
        <v>N59720</v>
      </c>
      <c r="J114" t="str">
        <f t="shared" si="4"/>
        <v>Number of returns with excess earned income credit</v>
      </c>
    </row>
    <row r="115" spans="1:10" ht="39" customHeight="1" x14ac:dyDescent="0.2">
      <c r="A115" s="56" t="s">
        <v>339</v>
      </c>
      <c r="B115" s="56"/>
      <c r="C115" s="54" t="s">
        <v>865</v>
      </c>
      <c r="D115" s="54"/>
      <c r="E115" s="55" t="s">
        <v>863</v>
      </c>
      <c r="F115" s="55"/>
      <c r="G115" s="5" t="s">
        <v>390</v>
      </c>
      <c r="H115" s="2"/>
      <c r="I115" t="str">
        <f t="shared" si="3"/>
        <v>A59720</v>
      </c>
      <c r="J115" t="str">
        <f t="shared" si="4"/>
        <v>Excess earned income credit (refundable) amount</v>
      </c>
    </row>
    <row r="116" spans="1:10" ht="26" customHeight="1" x14ac:dyDescent="0.2">
      <c r="A116" s="51" t="s">
        <v>341</v>
      </c>
      <c r="B116" s="51"/>
      <c r="C116" s="52" t="s">
        <v>438</v>
      </c>
      <c r="D116" s="52"/>
      <c r="E116" s="53" t="s">
        <v>780</v>
      </c>
      <c r="F116" s="53"/>
      <c r="G116" s="8" t="s">
        <v>390</v>
      </c>
      <c r="H116" s="2"/>
      <c r="I116" t="str">
        <f t="shared" si="3"/>
        <v>N11070</v>
      </c>
      <c r="J116" t="str">
        <f t="shared" si="4"/>
        <v>Number of returns with additional child tax credit</v>
      </c>
    </row>
    <row r="117" spans="1:10" ht="26" customHeight="1" x14ac:dyDescent="0.2">
      <c r="A117" s="56" t="s">
        <v>344</v>
      </c>
      <c r="B117" s="56"/>
      <c r="C117" s="54" t="s">
        <v>439</v>
      </c>
      <c r="D117" s="54"/>
      <c r="E117" s="55" t="s">
        <v>780</v>
      </c>
      <c r="F117" s="55"/>
      <c r="G117" s="5" t="s">
        <v>390</v>
      </c>
      <c r="H117" s="2"/>
      <c r="I117" t="str">
        <f t="shared" si="3"/>
        <v>A11070</v>
      </c>
      <c r="J117" t="str">
        <f t="shared" si="4"/>
        <v>Additional child tax credit amount</v>
      </c>
    </row>
    <row r="118" spans="1:10" ht="39" customHeight="1" x14ac:dyDescent="0.2">
      <c r="A118" s="51" t="s">
        <v>346</v>
      </c>
      <c r="B118" s="51"/>
      <c r="C118" s="52" t="s">
        <v>682</v>
      </c>
      <c r="D118" s="52"/>
      <c r="E118" s="53" t="s">
        <v>781</v>
      </c>
      <c r="F118" s="53"/>
      <c r="G118" s="8" t="s">
        <v>390</v>
      </c>
      <c r="H118" s="2"/>
      <c r="I118" t="str">
        <f t="shared" si="3"/>
        <v>N10960</v>
      </c>
      <c r="J118" t="str">
        <f t="shared" si="4"/>
        <v>Number of returns with refundable education credit</v>
      </c>
    </row>
    <row r="119" spans="1:10" ht="26" customHeight="1" x14ac:dyDescent="0.2">
      <c r="A119" s="56" t="s">
        <v>349</v>
      </c>
      <c r="B119" s="56"/>
      <c r="C119" s="54" t="s">
        <v>350</v>
      </c>
      <c r="D119" s="54"/>
      <c r="E119" s="55" t="s">
        <v>781</v>
      </c>
      <c r="F119" s="55"/>
      <c r="G119" s="5" t="s">
        <v>390</v>
      </c>
      <c r="H119" s="2"/>
      <c r="I119" t="str">
        <f t="shared" si="3"/>
        <v>A10960</v>
      </c>
      <c r="J119" t="str">
        <f t="shared" si="4"/>
        <v>Refundable education credit amount</v>
      </c>
    </row>
    <row r="120" spans="1:10" ht="26" customHeight="1" x14ac:dyDescent="0.2">
      <c r="A120" s="51" t="s">
        <v>351</v>
      </c>
      <c r="B120" s="51"/>
      <c r="C120" s="52" t="s">
        <v>352</v>
      </c>
      <c r="D120" s="52"/>
      <c r="E120" s="53" t="s">
        <v>782</v>
      </c>
      <c r="F120" s="53"/>
      <c r="G120" s="8" t="s">
        <v>390</v>
      </c>
      <c r="H120" s="2"/>
      <c r="I120" t="str">
        <f t="shared" si="3"/>
        <v>N11560</v>
      </c>
      <c r="J120" t="str">
        <f t="shared" si="4"/>
        <v>Number of returns with net premium tax credit</v>
      </c>
    </row>
    <row r="121" spans="1:10" ht="26" customHeight="1" x14ac:dyDescent="0.2">
      <c r="A121" s="56" t="s">
        <v>354</v>
      </c>
      <c r="B121" s="56"/>
      <c r="C121" s="54" t="s">
        <v>355</v>
      </c>
      <c r="D121" s="54"/>
      <c r="E121" s="55" t="s">
        <v>782</v>
      </c>
      <c r="F121" s="55"/>
      <c r="G121" s="5" t="s">
        <v>390</v>
      </c>
      <c r="H121" s="2"/>
      <c r="I121" t="str">
        <f t="shared" si="3"/>
        <v>A11560</v>
      </c>
      <c r="J121" t="str">
        <f t="shared" si="4"/>
        <v>Net premium tax credit amount</v>
      </c>
    </row>
    <row r="122" spans="1:10" ht="26" customHeight="1" x14ac:dyDescent="0.2">
      <c r="A122" s="51" t="s">
        <v>380</v>
      </c>
      <c r="B122" s="51"/>
      <c r="C122" s="52" t="s">
        <v>783</v>
      </c>
      <c r="D122" s="52"/>
      <c r="E122" s="53" t="s">
        <v>784</v>
      </c>
      <c r="F122" s="53"/>
      <c r="G122" s="8" t="s">
        <v>390</v>
      </c>
      <c r="H122" s="2"/>
      <c r="I122" t="str">
        <f t="shared" si="3"/>
        <v>N06500</v>
      </c>
      <c r="J122" t="str">
        <f t="shared" si="4"/>
        <v>Number of returns with income tax</v>
      </c>
    </row>
    <row r="123" spans="1:10" x14ac:dyDescent="0.2">
      <c r="A123" s="56" t="s">
        <v>383</v>
      </c>
      <c r="B123" s="56"/>
      <c r="C123" s="54" t="s">
        <v>866</v>
      </c>
      <c r="D123" s="54"/>
      <c r="E123" s="55" t="s">
        <v>784</v>
      </c>
      <c r="F123" s="55"/>
      <c r="G123" s="5" t="s">
        <v>390</v>
      </c>
      <c r="H123" s="2"/>
      <c r="I123" t="str">
        <f t="shared" si="3"/>
        <v>A06500</v>
      </c>
      <c r="J123" t="str">
        <f t="shared" si="4"/>
        <v>Income tax amount</v>
      </c>
    </row>
    <row r="124" spans="1:10" ht="26" customHeight="1" x14ac:dyDescent="0.2">
      <c r="A124" s="51" t="s">
        <v>385</v>
      </c>
      <c r="B124" s="51"/>
      <c r="C124" s="52" t="s">
        <v>386</v>
      </c>
      <c r="D124" s="52"/>
      <c r="E124" s="53" t="s">
        <v>786</v>
      </c>
      <c r="F124" s="53"/>
      <c r="G124" s="8" t="s">
        <v>390</v>
      </c>
      <c r="H124" s="2"/>
      <c r="I124" t="str">
        <f t="shared" si="3"/>
        <v>N10300</v>
      </c>
      <c r="J124" t="str">
        <f t="shared" si="4"/>
        <v>Number of returns with tax liability</v>
      </c>
    </row>
    <row r="125" spans="1:10" ht="26" customHeight="1" x14ac:dyDescent="0.2">
      <c r="A125" s="56" t="s">
        <v>388</v>
      </c>
      <c r="B125" s="56"/>
      <c r="C125" s="54" t="s">
        <v>867</v>
      </c>
      <c r="D125" s="54"/>
      <c r="E125" s="55" t="s">
        <v>786</v>
      </c>
      <c r="F125" s="55"/>
      <c r="G125" s="5" t="s">
        <v>390</v>
      </c>
      <c r="H125" s="2"/>
      <c r="I125" t="str">
        <f t="shared" si="3"/>
        <v>A10300</v>
      </c>
      <c r="J125" t="str">
        <f t="shared" si="4"/>
        <v>Total tax liability amount</v>
      </c>
    </row>
    <row r="126" spans="1:10" ht="26" customHeight="1" x14ac:dyDescent="0.2">
      <c r="A126" s="51" t="s">
        <v>391</v>
      </c>
      <c r="B126" s="51"/>
      <c r="C126" s="52" t="s">
        <v>392</v>
      </c>
      <c r="D126" s="52"/>
      <c r="E126" s="53" t="s">
        <v>788</v>
      </c>
      <c r="F126" s="53"/>
      <c r="G126" s="8" t="s">
        <v>390</v>
      </c>
      <c r="H126" s="2"/>
      <c r="I126" t="str">
        <f t="shared" si="3"/>
        <v>N85530</v>
      </c>
      <c r="J126" t="str">
        <f t="shared" si="4"/>
        <v>Number of returns with additional Medicare tax</v>
      </c>
    </row>
    <row r="127" spans="1:10" ht="26" customHeight="1" x14ac:dyDescent="0.2">
      <c r="A127" s="56" t="s">
        <v>394</v>
      </c>
      <c r="B127" s="56"/>
      <c r="C127" s="54" t="s">
        <v>395</v>
      </c>
      <c r="D127" s="54"/>
      <c r="E127" s="55" t="s">
        <v>788</v>
      </c>
      <c r="F127" s="55"/>
      <c r="G127" s="5" t="s">
        <v>390</v>
      </c>
      <c r="H127" s="2"/>
      <c r="I127" t="str">
        <f t="shared" si="3"/>
        <v>A85530</v>
      </c>
      <c r="J127" t="str">
        <f t="shared" si="4"/>
        <v>Additional Medicare tax amount</v>
      </c>
    </row>
    <row r="128" spans="1:10" ht="26" customHeight="1" x14ac:dyDescent="0.2">
      <c r="A128" s="51" t="s">
        <v>396</v>
      </c>
      <c r="B128" s="51"/>
      <c r="C128" s="52" t="s">
        <v>397</v>
      </c>
      <c r="D128" s="52"/>
      <c r="E128" s="53" t="s">
        <v>789</v>
      </c>
      <c r="F128" s="53"/>
      <c r="G128" s="8" t="s">
        <v>390</v>
      </c>
      <c r="H128" s="2"/>
      <c r="I128" t="str">
        <f t="shared" si="3"/>
        <v>N85300</v>
      </c>
      <c r="J128" t="str">
        <f t="shared" si="4"/>
        <v>Number of returns with net investment income tax</v>
      </c>
    </row>
    <row r="129" spans="1:10" ht="26" customHeight="1" x14ac:dyDescent="0.2">
      <c r="A129" s="56" t="s">
        <v>399</v>
      </c>
      <c r="B129" s="56"/>
      <c r="C129" s="54" t="s">
        <v>400</v>
      </c>
      <c r="D129" s="54"/>
      <c r="E129" s="55" t="s">
        <v>789</v>
      </c>
      <c r="F129" s="55"/>
      <c r="G129" s="5" t="s">
        <v>390</v>
      </c>
      <c r="H129" s="2"/>
      <c r="I129" t="str">
        <f t="shared" si="3"/>
        <v>A85300</v>
      </c>
      <c r="J129" t="str">
        <f t="shared" si="4"/>
        <v>Net investment income tax amount</v>
      </c>
    </row>
    <row r="130" spans="1:10" ht="26" customHeight="1" x14ac:dyDescent="0.2">
      <c r="A130" s="51" t="s">
        <v>401</v>
      </c>
      <c r="B130" s="51"/>
      <c r="C130" s="52" t="s">
        <v>402</v>
      </c>
      <c r="D130" s="52"/>
      <c r="E130" s="53" t="s">
        <v>790</v>
      </c>
      <c r="F130" s="53"/>
      <c r="G130" s="8" t="s">
        <v>390</v>
      </c>
      <c r="H130" s="2"/>
      <c r="I130" t="str">
        <f t="shared" ref="I130:I173" si="5">TRIM(A130)</f>
        <v>N11901</v>
      </c>
      <c r="J130" t="str">
        <f t="shared" si="4"/>
        <v>Number of returns with tax due at time of filing</v>
      </c>
    </row>
    <row r="131" spans="1:10" ht="26" customHeight="1" x14ac:dyDescent="0.2">
      <c r="A131" s="56" t="s">
        <v>404</v>
      </c>
      <c r="B131" s="56"/>
      <c r="C131" s="54" t="s">
        <v>868</v>
      </c>
      <c r="D131" s="54"/>
      <c r="E131" s="55" t="s">
        <v>790</v>
      </c>
      <c r="F131" s="55"/>
      <c r="G131" s="5" t="s">
        <v>390</v>
      </c>
      <c r="H131" s="2"/>
      <c r="I131" t="str">
        <f t="shared" si="5"/>
        <v>A11901</v>
      </c>
      <c r="J131" t="str">
        <f t="shared" si="4"/>
        <v xml:space="preserve">Tax due at time of filing amount </v>
      </c>
    </row>
    <row r="132" spans="1:10" ht="26" customHeight="1" x14ac:dyDescent="0.2">
      <c r="A132" s="51" t="s">
        <v>411</v>
      </c>
      <c r="B132" s="51"/>
      <c r="C132" s="52" t="s">
        <v>412</v>
      </c>
      <c r="D132" s="52"/>
      <c r="E132" s="53" t="s">
        <v>793</v>
      </c>
      <c r="F132" s="53"/>
      <c r="G132" s="8" t="s">
        <v>390</v>
      </c>
      <c r="H132" s="2"/>
      <c r="I132" t="str">
        <f t="shared" si="5"/>
        <v>N11902</v>
      </c>
      <c r="J132" t="str">
        <f t="shared" si="4"/>
        <v>Number of returns with overpayments refunded</v>
      </c>
    </row>
    <row r="133" spans="1:10" ht="26" customHeight="1" x14ac:dyDescent="0.2">
      <c r="A133" s="56" t="s">
        <v>414</v>
      </c>
      <c r="B133" s="56"/>
      <c r="C133" s="54" t="s">
        <v>869</v>
      </c>
      <c r="D133" s="54"/>
      <c r="E133" s="55" t="s">
        <v>793</v>
      </c>
      <c r="F133" s="55"/>
      <c r="G133" s="5" t="s">
        <v>390</v>
      </c>
      <c r="H133" s="2"/>
      <c r="I133" t="str">
        <f t="shared" si="5"/>
        <v>A11902</v>
      </c>
      <c r="J133" t="str">
        <f t="shared" si="4"/>
        <v xml:space="preserve">Overpayments refunded amount </v>
      </c>
    </row>
    <row r="134" spans="1:10" x14ac:dyDescent="0.2">
      <c r="I134" t="str">
        <f t="shared" si="5"/>
        <v/>
      </c>
      <c r="J134">
        <f t="shared" si="4"/>
        <v>0</v>
      </c>
    </row>
    <row r="135" spans="1:10" x14ac:dyDescent="0.2">
      <c r="I135" t="str">
        <f t="shared" si="5"/>
        <v/>
      </c>
      <c r="J135">
        <f>IF(
    RIGHT(TRIM(C135), 1) = "]",
    LEFT(TRIM(C135), LEN(TRIM(C135)) - 4),
    C135
)</f>
        <v>0</v>
      </c>
    </row>
    <row r="136" spans="1:10" x14ac:dyDescent="0.2">
      <c r="I136" t="str">
        <f t="shared" si="5"/>
        <v/>
      </c>
      <c r="J136">
        <f>IF(
    RIGHT(TRIM(C136), 1) = "]",
    LEFT(TRIM(C136), LEN(TRIM(C136)) - 4),
    C136
)</f>
        <v>0</v>
      </c>
    </row>
    <row r="137" spans="1:10" x14ac:dyDescent="0.2">
      <c r="I137" t="str">
        <f t="shared" si="5"/>
        <v/>
      </c>
      <c r="J137">
        <f>IF(
    RIGHT(TRIM(C137), 1) = "]",
    LEFT(TRIM(C137), LEN(TRIM(C137)) - 4),
    C137
)</f>
        <v>0</v>
      </c>
    </row>
    <row r="138" spans="1:10" x14ac:dyDescent="0.2">
      <c r="I138" t="str">
        <f t="shared" si="5"/>
        <v/>
      </c>
    </row>
    <row r="139" spans="1:10" x14ac:dyDescent="0.2">
      <c r="I139" t="str">
        <f t="shared" si="5"/>
        <v/>
      </c>
    </row>
    <row r="140" spans="1:10" x14ac:dyDescent="0.2">
      <c r="I140" t="str">
        <f t="shared" si="5"/>
        <v/>
      </c>
    </row>
    <row r="141" spans="1:10" x14ac:dyDescent="0.2">
      <c r="I141" t="str">
        <f t="shared" si="5"/>
        <v/>
      </c>
    </row>
    <row r="142" spans="1:10" x14ac:dyDescent="0.2">
      <c r="I142" t="str">
        <f t="shared" si="5"/>
        <v/>
      </c>
    </row>
    <row r="143" spans="1:10" x14ac:dyDescent="0.2">
      <c r="I143" t="str">
        <f t="shared" si="5"/>
        <v/>
      </c>
    </row>
    <row r="144" spans="1: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90">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1:B131"/>
    <mergeCell ref="C131:D131"/>
    <mergeCell ref="E131:F131"/>
    <mergeCell ref="A132:B132"/>
    <mergeCell ref="C132:D132"/>
    <mergeCell ref="E132:F1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20" t="s">
        <v>870</v>
      </c>
    </row>
    <row r="2" spans="1:13" ht="85" thickTop="1" x14ac:dyDescent="0.2">
      <c r="A2" s="3" t="s">
        <v>4</v>
      </c>
      <c r="B2" s="12" t="s">
        <v>5</v>
      </c>
      <c r="C2" s="5" t="s">
        <v>842</v>
      </c>
      <c r="D2" s="5" t="s">
        <v>6</v>
      </c>
      <c r="E2" s="2"/>
      <c r="I2" t="str">
        <f t="shared" ref="I2:I65" si="0">TRIM(A2)</f>
        <v>STATEFIPS</v>
      </c>
      <c r="J2" t="str">
        <f>IF(
    RIGHT(TRIM(B2), 1) = "]",
    LEFT(TRIM(B2), LEN(TRIM(B2)) - 4),
    B2
)</f>
        <v>The State Federal Information Processing System (FIPS) code</v>
      </c>
      <c r="M2" s="25"/>
    </row>
    <row r="3" spans="1:13" ht="56" x14ac:dyDescent="0.2">
      <c r="A3" s="6" t="s">
        <v>7</v>
      </c>
      <c r="B3" s="7" t="s">
        <v>8</v>
      </c>
      <c r="C3" s="8" t="s">
        <v>843</v>
      </c>
      <c r="D3" s="8" t="s">
        <v>6</v>
      </c>
      <c r="E3" s="2"/>
      <c r="I3" t="str">
        <f t="shared" si="0"/>
        <v>STATE</v>
      </c>
      <c r="J3" t="str">
        <f>IF(
    RIGHT(TRIM(B3), 1) = "]",
    LEFT(TRIM(B3), LEN(TRIM(B3)) - 4),
    B3
)</f>
        <v>The State associated with the ZIP code</v>
      </c>
      <c r="M3" s="27" t="s">
        <v>871</v>
      </c>
    </row>
    <row r="4" spans="1:13" ht="28" x14ac:dyDescent="0.2">
      <c r="A4" s="3" t="s">
        <v>10</v>
      </c>
      <c r="B4" s="12" t="s">
        <v>11</v>
      </c>
      <c r="C4" s="5"/>
      <c r="D4" s="5" t="s">
        <v>6</v>
      </c>
      <c r="E4" s="2"/>
      <c r="I4" t="str">
        <f t="shared" si="0"/>
        <v>ZIPCODE</v>
      </c>
      <c r="J4" t="str">
        <f>IF(
    RIGHT(TRIM(B4), 1) = "]",
    LEFT(TRIM(B4), LEN(TRIM(B4)) - 4),
    B4
)</f>
        <v>5-digit Zip code</v>
      </c>
      <c r="M4" s="26"/>
    </row>
    <row r="5" spans="1:13" ht="84" x14ac:dyDescent="0.2">
      <c r="A5" s="51" t="s">
        <v>12</v>
      </c>
      <c r="B5" s="52" t="s">
        <v>13</v>
      </c>
      <c r="C5" s="7" t="s">
        <v>14</v>
      </c>
      <c r="D5" s="53" t="s">
        <v>20</v>
      </c>
      <c r="E5" s="2"/>
      <c r="I5" t="str">
        <f t="shared" si="0"/>
        <v>AGI_STUB</v>
      </c>
      <c r="J5" t="str">
        <f>IF(
    RIGHT(TRIM(B5), 1) = "]",
    LEFT(TRIM(B5), LEN(TRIM(B5)) - 4),
    B5
)</f>
        <v>Size of adjusted gross income</v>
      </c>
      <c r="K5" t="str">
        <f t="shared" ref="K5:K10" si="1">C5</f>
        <v>1 = $1 under $25,000</v>
      </c>
      <c r="M5" s="27" t="s">
        <v>872</v>
      </c>
    </row>
    <row r="6" spans="1:13" ht="42" x14ac:dyDescent="0.2">
      <c r="A6" s="51"/>
      <c r="B6" s="52"/>
      <c r="C6" s="7" t="s">
        <v>15</v>
      </c>
      <c r="D6" s="53"/>
      <c r="E6" s="2"/>
      <c r="I6" t="str">
        <f t="shared" si="0"/>
        <v/>
      </c>
      <c r="J6">
        <f>IF(
    RIGHT(B6, 3) = "[ ]",
    LEFT(B6, LEN(B6) - 3),
    B6
)</f>
        <v>0</v>
      </c>
      <c r="K6" t="str">
        <f t="shared" si="1"/>
        <v>2 = $25,000 under $50,000</v>
      </c>
    </row>
    <row r="7" spans="1:13" ht="42" x14ac:dyDescent="0.2">
      <c r="A7" s="51"/>
      <c r="B7" s="52"/>
      <c r="C7" s="7" t="s">
        <v>16</v>
      </c>
      <c r="D7" s="53"/>
      <c r="E7" s="2"/>
      <c r="I7" t="str">
        <f t="shared" si="0"/>
        <v/>
      </c>
      <c r="J7">
        <f>IF(
    RIGHT(B7, 3) = "[ ]",
    LEFT(B7, LEN(B7) - 3),
    B7
)</f>
        <v>0</v>
      </c>
      <c r="K7" t="str">
        <f t="shared" si="1"/>
        <v>3 = $50,000 under $75,000</v>
      </c>
    </row>
    <row r="8" spans="1:13" ht="42" x14ac:dyDescent="0.2">
      <c r="A8" s="51"/>
      <c r="B8" s="52"/>
      <c r="C8" s="7" t="s">
        <v>17</v>
      </c>
      <c r="D8" s="53"/>
      <c r="E8" s="2"/>
      <c r="I8" t="str">
        <f t="shared" si="0"/>
        <v/>
      </c>
      <c r="J8">
        <f>IF(
    RIGHT(B8, 3) = "[ ]",
    LEFT(B8, LEN(B8) - 3),
    B8
)</f>
        <v>0</v>
      </c>
      <c r="K8" t="str">
        <f t="shared" si="1"/>
        <v>4 = $75,000 under $100,000</v>
      </c>
    </row>
    <row r="9" spans="1:13" ht="56" x14ac:dyDescent="0.2">
      <c r="A9" s="51"/>
      <c r="B9" s="52"/>
      <c r="C9" s="7" t="s">
        <v>18</v>
      </c>
      <c r="D9" s="53"/>
      <c r="E9" s="2"/>
      <c r="I9" t="str">
        <f t="shared" si="0"/>
        <v/>
      </c>
      <c r="J9">
        <f>IF(
    RIGHT(B9, 3) = "[ ]",
    LEFT(B9, LEN(B9) - 3),
    B9
)</f>
        <v>0</v>
      </c>
      <c r="K9" t="str">
        <f t="shared" si="1"/>
        <v>5 = $100,000 under $200,000</v>
      </c>
    </row>
    <row r="10" spans="1:13" ht="42" x14ac:dyDescent="0.2">
      <c r="A10" s="51"/>
      <c r="B10" s="52"/>
      <c r="C10" s="7" t="s">
        <v>19</v>
      </c>
      <c r="D10" s="53"/>
      <c r="E10" s="2"/>
      <c r="I10" t="str">
        <f t="shared" si="0"/>
        <v/>
      </c>
      <c r="J10">
        <f>IF(
    RIGHT(B10, 3) = "[ ]",
    LEFT(B10, LEN(B10) - 3),
    B10
)</f>
        <v>0</v>
      </c>
      <c r="K10" t="str">
        <f t="shared" si="1"/>
        <v>6 = $200,000 or more</v>
      </c>
    </row>
    <row r="11" spans="1:13" ht="28" x14ac:dyDescent="0.2">
      <c r="A11" s="6" t="s">
        <v>21</v>
      </c>
      <c r="B11" s="7" t="s">
        <v>634</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2">IF(
    RIGHT(TRIM(B12), 1) = "]",
    LEFT(TRIM(B12), LEN(TRIM(B12)) - 4),
    B12
)</f>
        <v>Number of single returns</v>
      </c>
    </row>
    <row r="13" spans="1:13" ht="28" x14ac:dyDescent="0.2">
      <c r="A13" s="6" t="s">
        <v>27</v>
      </c>
      <c r="B13" s="7" t="s">
        <v>28</v>
      </c>
      <c r="C13" s="8" t="s">
        <v>29</v>
      </c>
      <c r="D13" s="8" t="s">
        <v>20</v>
      </c>
      <c r="E13" s="2"/>
      <c r="I13" t="str">
        <f t="shared" si="0"/>
        <v>MARS2</v>
      </c>
      <c r="J13" t="str">
        <f t="shared" si="2"/>
        <v>Number of joint returns</v>
      </c>
    </row>
    <row r="14" spans="1:13" ht="56" x14ac:dyDescent="0.2">
      <c r="A14" s="3" t="s">
        <v>30</v>
      </c>
      <c r="B14" s="12" t="s">
        <v>31</v>
      </c>
      <c r="C14" s="5" t="s">
        <v>32</v>
      </c>
      <c r="D14" s="5" t="s">
        <v>20</v>
      </c>
      <c r="E14" s="2"/>
      <c r="I14" t="str">
        <f t="shared" si="0"/>
        <v>MARS4</v>
      </c>
      <c r="J14" t="str">
        <f t="shared" si="2"/>
        <v>Number of head of household returns</v>
      </c>
    </row>
    <row r="15" spans="1:13" ht="70" x14ac:dyDescent="0.2">
      <c r="A15" s="6" t="s">
        <v>37</v>
      </c>
      <c r="B15" s="7" t="s">
        <v>38</v>
      </c>
      <c r="C15" s="8"/>
      <c r="D15" s="8" t="s">
        <v>20</v>
      </c>
      <c r="E15" s="2"/>
      <c r="I15" t="str">
        <f t="shared" si="0"/>
        <v>PREP</v>
      </c>
      <c r="J15" t="str">
        <f t="shared" si="2"/>
        <v>Number of returns with paid preparer's signature</v>
      </c>
    </row>
    <row r="16" spans="1:13" ht="28" x14ac:dyDescent="0.2">
      <c r="A16" s="3" t="s">
        <v>43</v>
      </c>
      <c r="B16" s="12" t="s">
        <v>704</v>
      </c>
      <c r="C16" s="5" t="s">
        <v>705</v>
      </c>
      <c r="D16" s="5" t="s">
        <v>20</v>
      </c>
      <c r="E16" s="2"/>
      <c r="I16" t="str">
        <f t="shared" si="0"/>
        <v>N2</v>
      </c>
      <c r="J16" t="str">
        <f t="shared" si="2"/>
        <v>Number of exemptions</v>
      </c>
    </row>
    <row r="17" spans="1:10" ht="28" x14ac:dyDescent="0.2">
      <c r="A17" s="6" t="s">
        <v>636</v>
      </c>
      <c r="B17" s="7" t="s">
        <v>637</v>
      </c>
      <c r="C17" s="8" t="s">
        <v>706</v>
      </c>
      <c r="D17" s="8" t="s">
        <v>390</v>
      </c>
      <c r="E17" s="2"/>
      <c r="I17" t="str">
        <f t="shared" si="0"/>
        <v>NUMDEP</v>
      </c>
      <c r="J17" t="str">
        <f t="shared" si="2"/>
        <v>Number of dependents</v>
      </c>
    </row>
    <row r="18" spans="1:10" ht="42" x14ac:dyDescent="0.2">
      <c r="A18" s="3" t="s">
        <v>58</v>
      </c>
      <c r="B18" s="12" t="s">
        <v>812</v>
      </c>
      <c r="C18" s="5" t="s">
        <v>714</v>
      </c>
      <c r="D18" s="5" t="s">
        <v>715</v>
      </c>
      <c r="E18" s="2"/>
      <c r="I18" t="str">
        <f t="shared" si="0"/>
        <v>A00100</v>
      </c>
      <c r="J18" t="str">
        <f t="shared" si="2"/>
        <v>Adjust gross income (AGI)</v>
      </c>
    </row>
    <row r="19" spans="1:10" ht="42" x14ac:dyDescent="0.2">
      <c r="A19" s="6" t="s">
        <v>61</v>
      </c>
      <c r="B19" s="7" t="s">
        <v>62</v>
      </c>
      <c r="C19" s="8" t="s">
        <v>716</v>
      </c>
      <c r="D19" s="8" t="s">
        <v>715</v>
      </c>
      <c r="E19" s="2"/>
      <c r="I19" t="str">
        <f t="shared" si="0"/>
        <v>N02650</v>
      </c>
      <c r="J19" t="str">
        <f t="shared" si="2"/>
        <v>Number of returns with total income</v>
      </c>
    </row>
    <row r="20" spans="1:10" ht="42" x14ac:dyDescent="0.2">
      <c r="A20" s="3" t="s">
        <v>64</v>
      </c>
      <c r="B20" s="12" t="s">
        <v>65</v>
      </c>
      <c r="C20" s="5" t="s">
        <v>716</v>
      </c>
      <c r="D20" s="5" t="s">
        <v>715</v>
      </c>
      <c r="E20" s="2"/>
      <c r="I20" t="str">
        <f t="shared" si="0"/>
        <v>A02650</v>
      </c>
      <c r="J20" t="str">
        <f t="shared" si="2"/>
        <v>Total income amount</v>
      </c>
    </row>
    <row r="21" spans="1:10" ht="56" x14ac:dyDescent="0.2">
      <c r="A21" s="6" t="s">
        <v>66</v>
      </c>
      <c r="B21" s="7" t="s">
        <v>67</v>
      </c>
      <c r="C21" s="8" t="s">
        <v>717</v>
      </c>
      <c r="D21" s="8" t="s">
        <v>715</v>
      </c>
      <c r="E21" s="2"/>
      <c r="I21" t="str">
        <f t="shared" si="0"/>
        <v>N00200</v>
      </c>
      <c r="J21" t="str">
        <f t="shared" si="2"/>
        <v>Number of returns with salaries and wages</v>
      </c>
    </row>
    <row r="22" spans="1:10" ht="42" x14ac:dyDescent="0.2">
      <c r="A22" s="3" t="s">
        <v>69</v>
      </c>
      <c r="B22" s="12" t="s">
        <v>70</v>
      </c>
      <c r="C22" s="5" t="s">
        <v>717</v>
      </c>
      <c r="D22" s="5" t="s">
        <v>715</v>
      </c>
      <c r="E22" s="2"/>
      <c r="I22" t="str">
        <f t="shared" si="0"/>
        <v>A00200</v>
      </c>
      <c r="J22" t="str">
        <f t="shared" si="2"/>
        <v>Salaries and wages amount</v>
      </c>
    </row>
    <row r="23" spans="1:10" ht="56" x14ac:dyDescent="0.2">
      <c r="A23" s="6" t="s">
        <v>71</v>
      </c>
      <c r="B23" s="7" t="s">
        <v>72</v>
      </c>
      <c r="C23" s="8" t="s">
        <v>718</v>
      </c>
      <c r="D23" s="8" t="s">
        <v>715</v>
      </c>
      <c r="E23" s="2"/>
      <c r="I23" t="str">
        <f t="shared" si="0"/>
        <v>N00300</v>
      </c>
      <c r="J23" t="str">
        <f t="shared" si="2"/>
        <v>Number of returns with taxable interest</v>
      </c>
    </row>
    <row r="24" spans="1:10" ht="42" x14ac:dyDescent="0.2">
      <c r="A24" s="3" t="s">
        <v>74</v>
      </c>
      <c r="B24" s="12" t="s">
        <v>75</v>
      </c>
      <c r="C24" s="5" t="s">
        <v>718</v>
      </c>
      <c r="D24" s="5" t="s">
        <v>715</v>
      </c>
      <c r="E24" s="2"/>
      <c r="I24" t="str">
        <f t="shared" si="0"/>
        <v>A00300</v>
      </c>
      <c r="J24" t="str">
        <f t="shared" si="2"/>
        <v>Taxable interest amount</v>
      </c>
    </row>
    <row r="25" spans="1:10" ht="56" x14ac:dyDescent="0.2">
      <c r="A25" s="6" t="s">
        <v>76</v>
      </c>
      <c r="B25" s="7" t="s">
        <v>77</v>
      </c>
      <c r="C25" s="8" t="s">
        <v>719</v>
      </c>
      <c r="D25" s="8" t="s">
        <v>715</v>
      </c>
      <c r="E25" s="2"/>
      <c r="I25" t="str">
        <f t="shared" si="0"/>
        <v>N00600</v>
      </c>
      <c r="J25" t="str">
        <f t="shared" si="2"/>
        <v xml:space="preserve">Number of returns with ordinary dividends </v>
      </c>
    </row>
    <row r="26" spans="1:10" ht="42" x14ac:dyDescent="0.2">
      <c r="A26" s="3" t="s">
        <v>79</v>
      </c>
      <c r="B26" s="12" t="s">
        <v>80</v>
      </c>
      <c r="C26" s="5" t="s">
        <v>719</v>
      </c>
      <c r="D26" s="5" t="s">
        <v>715</v>
      </c>
      <c r="E26" s="2"/>
      <c r="I26" t="str">
        <f t="shared" si="0"/>
        <v>A00600</v>
      </c>
      <c r="J26" t="str">
        <f t="shared" si="2"/>
        <v>Ordinary dividends amount</v>
      </c>
    </row>
    <row r="27" spans="1:10" ht="56" x14ac:dyDescent="0.2">
      <c r="A27" s="6" t="s">
        <v>81</v>
      </c>
      <c r="B27" s="7" t="s">
        <v>82</v>
      </c>
      <c r="C27" s="8" t="s">
        <v>720</v>
      </c>
      <c r="D27" s="8" t="s">
        <v>390</v>
      </c>
      <c r="E27" s="2"/>
      <c r="I27" t="str">
        <f t="shared" si="0"/>
        <v>N00650</v>
      </c>
      <c r="J27" t="str">
        <f t="shared" si="2"/>
        <v>Number of returns with qualified dividends</v>
      </c>
    </row>
    <row r="28" spans="1:10" ht="42" x14ac:dyDescent="0.2">
      <c r="A28" s="3" t="s">
        <v>84</v>
      </c>
      <c r="B28" s="12" t="s">
        <v>873</v>
      </c>
      <c r="C28" s="5" t="s">
        <v>720</v>
      </c>
      <c r="D28" s="5" t="s">
        <v>390</v>
      </c>
      <c r="E28" s="2"/>
      <c r="I28" t="str">
        <f t="shared" si="0"/>
        <v>A00650</v>
      </c>
      <c r="J28" t="str">
        <f t="shared" si="2"/>
        <v>Qualified dividends amount</v>
      </c>
    </row>
    <row r="29" spans="1:10" ht="70" x14ac:dyDescent="0.2">
      <c r="A29" s="6" t="s">
        <v>86</v>
      </c>
      <c r="B29" s="7" t="s">
        <v>87</v>
      </c>
      <c r="C29" s="8" t="s">
        <v>619</v>
      </c>
      <c r="D29" s="8" t="s">
        <v>390</v>
      </c>
      <c r="E29" s="2"/>
      <c r="I29" t="str">
        <f t="shared" si="0"/>
        <v>N00700</v>
      </c>
      <c r="J29" t="str">
        <f t="shared" si="2"/>
        <v>Number of returns with state and local income tax refunds</v>
      </c>
    </row>
    <row r="30" spans="1:10" ht="56" x14ac:dyDescent="0.2">
      <c r="A30" s="3" t="s">
        <v>89</v>
      </c>
      <c r="B30" s="12" t="s">
        <v>90</v>
      </c>
      <c r="C30" s="5" t="s">
        <v>619</v>
      </c>
      <c r="D30" s="5" t="s">
        <v>390</v>
      </c>
      <c r="E30" s="2"/>
      <c r="I30" t="str">
        <f t="shared" si="0"/>
        <v>A00700</v>
      </c>
      <c r="J30" t="str">
        <f t="shared" si="2"/>
        <v>State and local income tax refunds amount</v>
      </c>
    </row>
    <row r="31" spans="1:10" ht="84" x14ac:dyDescent="0.2">
      <c r="A31" s="6" t="s">
        <v>91</v>
      </c>
      <c r="B31" s="7" t="s">
        <v>92</v>
      </c>
      <c r="C31" s="8" t="s">
        <v>435</v>
      </c>
      <c r="D31" s="8" t="s">
        <v>390</v>
      </c>
      <c r="E31" s="2"/>
      <c r="I31" t="str">
        <f t="shared" si="0"/>
        <v>N00900</v>
      </c>
      <c r="J31" t="str">
        <f t="shared" si="2"/>
        <v>Number of returns with business or professional net income (less loss)</v>
      </c>
    </row>
    <row r="32" spans="1:10" ht="70" x14ac:dyDescent="0.2">
      <c r="A32" s="3" t="s">
        <v>94</v>
      </c>
      <c r="B32" s="12" t="s">
        <v>95</v>
      </c>
      <c r="C32" s="5" t="s">
        <v>435</v>
      </c>
      <c r="D32" s="5" t="s">
        <v>390</v>
      </c>
      <c r="E32" s="2"/>
      <c r="I32" t="str">
        <f t="shared" si="0"/>
        <v>A00900</v>
      </c>
      <c r="J32" t="str">
        <f t="shared" si="2"/>
        <v>Business or professional net income (less loss) amount</v>
      </c>
    </row>
    <row r="33" spans="1:10" ht="70" x14ac:dyDescent="0.2">
      <c r="A33" s="6" t="s">
        <v>96</v>
      </c>
      <c r="B33" s="7" t="s">
        <v>97</v>
      </c>
      <c r="C33" s="8" t="s">
        <v>722</v>
      </c>
      <c r="D33" s="8" t="s">
        <v>390</v>
      </c>
      <c r="E33" s="2"/>
      <c r="I33" t="str">
        <f t="shared" si="0"/>
        <v>N01000</v>
      </c>
      <c r="J33" t="str">
        <f t="shared" si="2"/>
        <v>Number of returns with net capital gain (less loss)</v>
      </c>
    </row>
    <row r="34" spans="1:10" ht="56" x14ac:dyDescent="0.2">
      <c r="A34" s="3" t="s">
        <v>99</v>
      </c>
      <c r="B34" s="12" t="s">
        <v>100</v>
      </c>
      <c r="C34" s="5" t="s">
        <v>722</v>
      </c>
      <c r="D34" s="5" t="s">
        <v>390</v>
      </c>
      <c r="E34" s="2"/>
      <c r="I34" t="str">
        <f t="shared" si="0"/>
        <v>A01000</v>
      </c>
      <c r="J34" t="str">
        <f t="shared" si="2"/>
        <v>Net capital gain (less loss) amount</v>
      </c>
    </row>
    <row r="35" spans="1:10" ht="112" x14ac:dyDescent="0.2">
      <c r="A35" s="6" t="s">
        <v>101</v>
      </c>
      <c r="B35" s="7" t="s">
        <v>102</v>
      </c>
      <c r="C35" s="8" t="s">
        <v>723</v>
      </c>
      <c r="D35" s="8" t="s">
        <v>390</v>
      </c>
      <c r="E35" s="2"/>
      <c r="I35" t="str">
        <f t="shared" si="0"/>
        <v>N01400</v>
      </c>
      <c r="J35" t="str">
        <f t="shared" si="2"/>
        <v>Number of returns with taxable individual retirement arrangements distributions</v>
      </c>
    </row>
    <row r="36" spans="1:10" ht="98" x14ac:dyDescent="0.2">
      <c r="A36" s="3" t="s">
        <v>104</v>
      </c>
      <c r="B36" s="12" t="s">
        <v>105</v>
      </c>
      <c r="C36" s="5" t="s">
        <v>723</v>
      </c>
      <c r="D36" s="5" t="s">
        <v>390</v>
      </c>
      <c r="E36" s="2"/>
      <c r="I36" t="str">
        <f t="shared" si="0"/>
        <v>A01400</v>
      </c>
      <c r="J36" t="str">
        <f t="shared" si="2"/>
        <v>Taxable individual retirement arrangements distributions amount</v>
      </c>
    </row>
    <row r="37" spans="1:10" ht="84" x14ac:dyDescent="0.2">
      <c r="A37" s="6" t="s">
        <v>106</v>
      </c>
      <c r="B37" s="7" t="s">
        <v>107</v>
      </c>
      <c r="C37" s="8" t="s">
        <v>724</v>
      </c>
      <c r="D37" s="8" t="s">
        <v>390</v>
      </c>
      <c r="E37" s="2"/>
      <c r="I37" t="str">
        <f t="shared" si="0"/>
        <v>N01700</v>
      </c>
      <c r="J37" t="str">
        <f t="shared" si="2"/>
        <v>Number of returns with taxable pensions and annuities</v>
      </c>
    </row>
    <row r="38" spans="1:10" ht="70" x14ac:dyDescent="0.2">
      <c r="A38" s="3" t="s">
        <v>109</v>
      </c>
      <c r="B38" s="12" t="s">
        <v>110</v>
      </c>
      <c r="C38" s="5" t="s">
        <v>724</v>
      </c>
      <c r="D38" s="5" t="s">
        <v>390</v>
      </c>
      <c r="E38" s="2"/>
      <c r="I38" t="str">
        <f t="shared" si="0"/>
        <v>A01700</v>
      </c>
      <c r="J38" t="str">
        <f t="shared" si="2"/>
        <v>Taxable pensions and annuities amount</v>
      </c>
    </row>
    <row r="39" spans="1:10" ht="28" x14ac:dyDescent="0.2">
      <c r="A39" s="6" t="s">
        <v>111</v>
      </c>
      <c r="B39" s="7" t="s">
        <v>112</v>
      </c>
      <c r="C39" s="8" t="s">
        <v>677</v>
      </c>
      <c r="D39" s="8" t="s">
        <v>390</v>
      </c>
      <c r="E39" s="2"/>
      <c r="I39" t="str">
        <f t="shared" si="0"/>
        <v>SCHF</v>
      </c>
      <c r="J39" t="str">
        <f t="shared" si="2"/>
        <v>Number of farm returns</v>
      </c>
    </row>
    <row r="40" spans="1:10" ht="84" x14ac:dyDescent="0.2">
      <c r="A40" s="3" t="s">
        <v>114</v>
      </c>
      <c r="B40" s="12" t="s">
        <v>115</v>
      </c>
      <c r="C40" s="5" t="s">
        <v>725</v>
      </c>
      <c r="D40" s="5" t="s">
        <v>390</v>
      </c>
      <c r="E40" s="2"/>
      <c r="I40" t="str">
        <f t="shared" si="0"/>
        <v>N02300</v>
      </c>
      <c r="J40" t="str">
        <f t="shared" si="2"/>
        <v>Number of returns with unemployment compensation</v>
      </c>
    </row>
    <row r="41" spans="1:10" ht="70" x14ac:dyDescent="0.2">
      <c r="A41" s="6" t="s">
        <v>117</v>
      </c>
      <c r="B41" s="7" t="s">
        <v>874</v>
      </c>
      <c r="C41" s="8" t="s">
        <v>725</v>
      </c>
      <c r="D41" s="8" t="s">
        <v>390</v>
      </c>
      <c r="E41" s="2"/>
      <c r="I41" t="str">
        <f t="shared" si="0"/>
        <v>A02300</v>
      </c>
      <c r="J41" t="str">
        <f t="shared" si="2"/>
        <v>Unemployment compensation amount</v>
      </c>
    </row>
    <row r="42" spans="1:10" ht="84" x14ac:dyDescent="0.2">
      <c r="A42" s="3" t="s">
        <v>119</v>
      </c>
      <c r="B42" s="12" t="s">
        <v>120</v>
      </c>
      <c r="C42" s="5" t="s">
        <v>727</v>
      </c>
      <c r="D42" s="5" t="s">
        <v>390</v>
      </c>
      <c r="E42" s="2"/>
      <c r="I42" t="str">
        <f t="shared" si="0"/>
        <v>N02500</v>
      </c>
      <c r="J42" t="str">
        <f t="shared" si="2"/>
        <v>Number of returns with taxable Social Security benefits</v>
      </c>
    </row>
    <row r="43" spans="1:10" ht="70" x14ac:dyDescent="0.2">
      <c r="A43" s="6" t="s">
        <v>122</v>
      </c>
      <c r="B43" s="7" t="s">
        <v>123</v>
      </c>
      <c r="C43" s="8" t="s">
        <v>727</v>
      </c>
      <c r="D43" s="8" t="s">
        <v>390</v>
      </c>
      <c r="E43" s="2"/>
      <c r="I43" t="str">
        <f t="shared" si="0"/>
        <v>A02500</v>
      </c>
      <c r="J43" t="str">
        <f t="shared" si="2"/>
        <v>Taxable Social Security benefits amount</v>
      </c>
    </row>
    <row r="44" spans="1:10" ht="84" x14ac:dyDescent="0.2">
      <c r="A44" s="3" t="s">
        <v>124</v>
      </c>
      <c r="B44" s="12" t="s">
        <v>125</v>
      </c>
      <c r="C44" s="5" t="s">
        <v>126</v>
      </c>
      <c r="D44" s="5" t="s">
        <v>390</v>
      </c>
      <c r="E44" s="2"/>
      <c r="I44" t="str">
        <f t="shared" si="0"/>
        <v>N26270</v>
      </c>
      <c r="J44" t="str">
        <f t="shared" si="2"/>
        <v>Number of returns with partnership/S-corp net income (less loss)</v>
      </c>
    </row>
    <row r="45" spans="1:10" ht="70" x14ac:dyDescent="0.2">
      <c r="A45" s="6" t="s">
        <v>127</v>
      </c>
      <c r="B45" s="7" t="s">
        <v>128</v>
      </c>
      <c r="C45" s="8" t="s">
        <v>126</v>
      </c>
      <c r="D45" s="8" t="s">
        <v>390</v>
      </c>
      <c r="E45" s="2"/>
      <c r="I45" t="str">
        <f t="shared" si="0"/>
        <v>A26270</v>
      </c>
      <c r="J45" t="str">
        <f t="shared" si="2"/>
        <v>Partnership/S-corp net income (less loss) amount</v>
      </c>
    </row>
    <row r="46" spans="1:10" ht="70" x14ac:dyDescent="0.2">
      <c r="A46" s="3" t="s">
        <v>129</v>
      </c>
      <c r="B46" s="12" t="s">
        <v>130</v>
      </c>
      <c r="C46" s="5" t="s">
        <v>728</v>
      </c>
      <c r="D46" s="5" t="s">
        <v>390</v>
      </c>
      <c r="E46" s="2"/>
      <c r="I46" t="str">
        <f t="shared" si="0"/>
        <v>N02900</v>
      </c>
      <c r="J46" t="str">
        <f t="shared" si="2"/>
        <v>Number of returns with total statutory adjustments</v>
      </c>
    </row>
    <row r="47" spans="1:10" ht="56" x14ac:dyDescent="0.2">
      <c r="A47" s="6" t="s">
        <v>132</v>
      </c>
      <c r="B47" s="7" t="s">
        <v>133</v>
      </c>
      <c r="C47" s="8" t="s">
        <v>728</v>
      </c>
      <c r="D47" s="8" t="s">
        <v>390</v>
      </c>
      <c r="E47" s="2"/>
      <c r="I47" t="str">
        <f t="shared" si="0"/>
        <v>A02900</v>
      </c>
      <c r="J47" t="str">
        <f t="shared" si="2"/>
        <v>Total statutory adjustments amount</v>
      </c>
    </row>
    <row r="48" spans="1:10" ht="56" x14ac:dyDescent="0.2">
      <c r="A48" s="3" t="s">
        <v>134</v>
      </c>
      <c r="B48" s="12" t="s">
        <v>135</v>
      </c>
      <c r="C48" s="5" t="s">
        <v>729</v>
      </c>
      <c r="D48" s="5" t="s">
        <v>390</v>
      </c>
      <c r="E48" s="2"/>
      <c r="I48" t="str">
        <f>TRIM(A48)</f>
        <v>N03220</v>
      </c>
      <c r="J48" t="str">
        <f t="shared" si="2"/>
        <v>Number of returns with educator expenses</v>
      </c>
    </row>
    <row r="49" spans="1:10" ht="42" x14ac:dyDescent="0.2">
      <c r="A49" s="6" t="s">
        <v>137</v>
      </c>
      <c r="B49" s="7" t="s">
        <v>138</v>
      </c>
      <c r="C49" s="8" t="s">
        <v>729</v>
      </c>
      <c r="D49" s="8" t="s">
        <v>390</v>
      </c>
      <c r="E49" s="2"/>
      <c r="I49" t="str">
        <f t="shared" si="0"/>
        <v>A03220</v>
      </c>
      <c r="J49" t="str">
        <f t="shared" si="2"/>
        <v>Educator expenses amount</v>
      </c>
    </row>
    <row r="50" spans="1:10" ht="84" x14ac:dyDescent="0.2">
      <c r="A50" s="3" t="s">
        <v>139</v>
      </c>
      <c r="B50" s="12" t="s">
        <v>844</v>
      </c>
      <c r="C50" s="5" t="s">
        <v>343</v>
      </c>
      <c r="D50" s="5" t="s">
        <v>390</v>
      </c>
      <c r="E50" s="2"/>
      <c r="I50" t="str">
        <f t="shared" si="0"/>
        <v>N03300</v>
      </c>
      <c r="J50" t="str">
        <f t="shared" si="2"/>
        <v>Number of returns with self-employment retirement plans</v>
      </c>
    </row>
    <row r="51" spans="1:10" ht="70" x14ac:dyDescent="0.2">
      <c r="A51" s="6" t="s">
        <v>142</v>
      </c>
      <c r="B51" s="7" t="s">
        <v>845</v>
      </c>
      <c r="C51" s="8" t="s">
        <v>343</v>
      </c>
      <c r="D51" s="8" t="s">
        <v>390</v>
      </c>
      <c r="E51" s="2"/>
      <c r="I51" t="str">
        <f t="shared" si="0"/>
        <v>A03300</v>
      </c>
      <c r="J51" t="str">
        <f t="shared" si="2"/>
        <v>Self-employment retirement plans amount</v>
      </c>
    </row>
    <row r="52" spans="1:10" ht="98" x14ac:dyDescent="0.2">
      <c r="A52" s="3" t="s">
        <v>144</v>
      </c>
      <c r="B52" s="12" t="s">
        <v>846</v>
      </c>
      <c r="C52" s="5" t="s">
        <v>348</v>
      </c>
      <c r="D52" s="5" t="s">
        <v>390</v>
      </c>
      <c r="E52" s="2"/>
      <c r="I52" t="str">
        <f t="shared" si="0"/>
        <v>N03270</v>
      </c>
      <c r="J52" t="str">
        <f t="shared" si="2"/>
        <v>Number of returns with self-employment health insurance deduction</v>
      </c>
    </row>
    <row r="53" spans="1:10" ht="84" x14ac:dyDescent="0.2">
      <c r="A53" s="6" t="s">
        <v>147</v>
      </c>
      <c r="B53" s="7" t="s">
        <v>847</v>
      </c>
      <c r="C53" s="8" t="s">
        <v>348</v>
      </c>
      <c r="D53" s="8" t="s">
        <v>390</v>
      </c>
      <c r="E53" s="2"/>
      <c r="I53" t="str">
        <f t="shared" si="0"/>
        <v>A03270</v>
      </c>
      <c r="J53" t="str">
        <f t="shared" si="2"/>
        <v>Self-employment health insurance deduction amount</v>
      </c>
    </row>
    <row r="54" spans="1:10" ht="56" x14ac:dyDescent="0.2">
      <c r="A54" s="3" t="s">
        <v>149</v>
      </c>
      <c r="B54" s="12" t="s">
        <v>848</v>
      </c>
      <c r="C54" s="5" t="s">
        <v>730</v>
      </c>
      <c r="D54" s="5" t="s">
        <v>390</v>
      </c>
      <c r="E54" s="2"/>
      <c r="I54" t="str">
        <f t="shared" si="0"/>
        <v>N03150</v>
      </c>
      <c r="J54" t="str">
        <f t="shared" si="2"/>
        <v>Number of returns with IRA payments</v>
      </c>
    </row>
    <row r="55" spans="1:10" ht="42" x14ac:dyDescent="0.2">
      <c r="A55" s="6" t="s">
        <v>152</v>
      </c>
      <c r="B55" s="7" t="s">
        <v>849</v>
      </c>
      <c r="C55" s="8" t="s">
        <v>730</v>
      </c>
      <c r="D55" s="8" t="s">
        <v>390</v>
      </c>
      <c r="E55" s="2"/>
      <c r="I55" t="str">
        <f t="shared" si="0"/>
        <v>A03150</v>
      </c>
      <c r="J55" t="str">
        <f t="shared" si="2"/>
        <v>IRA payments amount</v>
      </c>
    </row>
    <row r="56" spans="1:10" ht="70" x14ac:dyDescent="0.2">
      <c r="A56" s="3" t="s">
        <v>154</v>
      </c>
      <c r="B56" s="12" t="s">
        <v>155</v>
      </c>
      <c r="C56" s="5" t="s">
        <v>731</v>
      </c>
      <c r="D56" s="5" t="s">
        <v>390</v>
      </c>
      <c r="E56" s="2"/>
      <c r="I56" t="str">
        <f t="shared" si="0"/>
        <v>N03210</v>
      </c>
      <c r="J56" t="str">
        <f t="shared" si="2"/>
        <v>Number of returns with student loan interest deduction</v>
      </c>
    </row>
    <row r="57" spans="1:10" ht="56" x14ac:dyDescent="0.2">
      <c r="A57" s="6" t="s">
        <v>157</v>
      </c>
      <c r="B57" s="7" t="s">
        <v>158</v>
      </c>
      <c r="C57" s="8" t="s">
        <v>731</v>
      </c>
      <c r="D57" s="8" t="s">
        <v>390</v>
      </c>
      <c r="E57" s="2"/>
      <c r="I57" t="str">
        <f t="shared" si="0"/>
        <v>A03210</v>
      </c>
      <c r="J57" t="str">
        <f t="shared" si="2"/>
        <v>Student loan interest deduction amount</v>
      </c>
    </row>
    <row r="58" spans="1:10" ht="70" x14ac:dyDescent="0.2">
      <c r="A58" s="3" t="s">
        <v>732</v>
      </c>
      <c r="B58" s="12" t="s">
        <v>733</v>
      </c>
      <c r="C58" s="5" t="s">
        <v>734</v>
      </c>
      <c r="D58" s="5" t="s">
        <v>390</v>
      </c>
      <c r="E58" s="2"/>
      <c r="I58" t="str">
        <f t="shared" si="0"/>
        <v>N03230</v>
      </c>
      <c r="J58" t="str">
        <f t="shared" si="2"/>
        <v>Number of returns with tuition and fees deduction</v>
      </c>
    </row>
    <row r="59" spans="1:10" ht="56" x14ac:dyDescent="0.2">
      <c r="A59" s="6" t="s">
        <v>735</v>
      </c>
      <c r="B59" s="7" t="s">
        <v>736</v>
      </c>
      <c r="C59" s="8" t="s">
        <v>734</v>
      </c>
      <c r="D59" s="8" t="s">
        <v>390</v>
      </c>
      <c r="E59" s="2"/>
      <c r="I59" t="str">
        <f t="shared" si="0"/>
        <v>A03230</v>
      </c>
      <c r="J59" t="str">
        <f t="shared" si="2"/>
        <v>Tuition and fees deduction amount</v>
      </c>
    </row>
    <row r="60" spans="1:10" ht="70" x14ac:dyDescent="0.2">
      <c r="A60" s="3" t="s">
        <v>737</v>
      </c>
      <c r="B60" s="12" t="s">
        <v>738</v>
      </c>
      <c r="C60" s="5" t="s">
        <v>739</v>
      </c>
      <c r="D60" s="5" t="s">
        <v>390</v>
      </c>
      <c r="E60" s="2"/>
      <c r="I60" t="str">
        <f t="shared" si="0"/>
        <v>N03240</v>
      </c>
      <c r="J60" t="str">
        <f t="shared" si="2"/>
        <v>Returns with domestic production activities deduction</v>
      </c>
    </row>
    <row r="61" spans="1:10" ht="70" x14ac:dyDescent="0.2">
      <c r="A61" s="6" t="s">
        <v>740</v>
      </c>
      <c r="B61" s="7" t="s">
        <v>741</v>
      </c>
      <c r="C61" s="8" t="s">
        <v>739</v>
      </c>
      <c r="D61" s="8" t="s">
        <v>390</v>
      </c>
      <c r="E61" s="2"/>
      <c r="I61" t="str">
        <f t="shared" si="0"/>
        <v>A03240</v>
      </c>
      <c r="J61" t="str">
        <f t="shared" si="2"/>
        <v>Domestic production activities deduction amount</v>
      </c>
    </row>
    <row r="62" spans="1:10" ht="56" x14ac:dyDescent="0.2">
      <c r="A62" s="3" t="s">
        <v>177</v>
      </c>
      <c r="B62" s="12" t="s">
        <v>178</v>
      </c>
      <c r="C62" s="5" t="s">
        <v>742</v>
      </c>
      <c r="D62" s="5" t="s">
        <v>390</v>
      </c>
      <c r="E62" s="2"/>
      <c r="I62" t="str">
        <f t="shared" si="0"/>
        <v>N04470</v>
      </c>
      <c r="J62" t="str">
        <f t="shared" si="2"/>
        <v>Number of returns with itemized deductions</v>
      </c>
    </row>
    <row r="63" spans="1:10" ht="56" x14ac:dyDescent="0.2">
      <c r="A63" s="6" t="s">
        <v>179</v>
      </c>
      <c r="B63" s="7" t="s">
        <v>180</v>
      </c>
      <c r="C63" s="8" t="s">
        <v>742</v>
      </c>
      <c r="D63" s="8" t="s">
        <v>390</v>
      </c>
      <c r="E63" s="2"/>
      <c r="I63" t="str">
        <f t="shared" si="0"/>
        <v>A04470</v>
      </c>
      <c r="J63" t="str">
        <f t="shared" si="2"/>
        <v>Total itemized deductions amount</v>
      </c>
    </row>
    <row r="64" spans="1:10" ht="56" x14ac:dyDescent="0.2">
      <c r="A64" s="3" t="s">
        <v>181</v>
      </c>
      <c r="B64" s="12" t="s">
        <v>182</v>
      </c>
      <c r="C64" s="5" t="s">
        <v>403</v>
      </c>
      <c r="D64" s="5" t="s">
        <v>390</v>
      </c>
      <c r="E64" s="2"/>
      <c r="I64" t="str">
        <f t="shared" si="0"/>
        <v>A00101</v>
      </c>
      <c r="J64" t="str">
        <f t="shared" si="2"/>
        <v>Amount of AGI for itemized returns</v>
      </c>
    </row>
    <row r="65" spans="1:10" ht="70" x14ac:dyDescent="0.2">
      <c r="A65" s="6" t="s">
        <v>188</v>
      </c>
      <c r="B65" s="7" t="s">
        <v>189</v>
      </c>
      <c r="C65" s="8" t="s">
        <v>190</v>
      </c>
      <c r="D65" s="8" t="s">
        <v>390</v>
      </c>
      <c r="E65" s="2"/>
      <c r="I65" t="str">
        <f t="shared" si="0"/>
        <v>N18425</v>
      </c>
      <c r="J65" t="str">
        <f t="shared" si="2"/>
        <v>Number of returns with State and local income taxes</v>
      </c>
    </row>
    <row r="66" spans="1:10" ht="56" x14ac:dyDescent="0.2">
      <c r="A66" s="3" t="s">
        <v>191</v>
      </c>
      <c r="B66" s="12" t="s">
        <v>192</v>
      </c>
      <c r="C66" s="5" t="s">
        <v>190</v>
      </c>
      <c r="D66" s="5" t="s">
        <v>390</v>
      </c>
      <c r="E66" s="2"/>
      <c r="I66" t="str">
        <f t="shared" ref="I66:I129" si="3">TRIM(A66)</f>
        <v>A18425</v>
      </c>
      <c r="J66" t="str">
        <f t="shared" si="2"/>
        <v>State and local income taxes amount</v>
      </c>
    </row>
    <row r="67" spans="1:10" ht="84" x14ac:dyDescent="0.2">
      <c r="A67" s="6" t="s">
        <v>193</v>
      </c>
      <c r="B67" s="7" t="s">
        <v>194</v>
      </c>
      <c r="C67" s="8" t="s">
        <v>199</v>
      </c>
      <c r="D67" s="8" t="s">
        <v>390</v>
      </c>
      <c r="E67" s="2"/>
      <c r="I67" t="str">
        <f t="shared" si="3"/>
        <v>N18450</v>
      </c>
      <c r="J67" t="str">
        <f t="shared" si="2"/>
        <v>Number of returns with State and local general sales tax</v>
      </c>
    </row>
    <row r="68" spans="1:10" ht="70" x14ac:dyDescent="0.2">
      <c r="A68" s="3" t="s">
        <v>195</v>
      </c>
      <c r="B68" s="12" t="s">
        <v>196</v>
      </c>
      <c r="C68" s="5" t="s">
        <v>199</v>
      </c>
      <c r="D68" s="5" t="s">
        <v>390</v>
      </c>
      <c r="E68" s="2"/>
      <c r="I68" t="str">
        <f t="shared" si="3"/>
        <v>A18450</v>
      </c>
      <c r="J68" t="str">
        <f t="shared" si="2"/>
        <v>State and local general sales tax amount</v>
      </c>
    </row>
    <row r="69" spans="1:10" ht="56" x14ac:dyDescent="0.2">
      <c r="A69" s="6" t="s">
        <v>197</v>
      </c>
      <c r="B69" s="7" t="s">
        <v>198</v>
      </c>
      <c r="C69" s="8" t="s">
        <v>743</v>
      </c>
      <c r="D69" s="8" t="s">
        <v>390</v>
      </c>
      <c r="E69" s="2"/>
      <c r="I69" t="str">
        <f t="shared" si="3"/>
        <v>N18500</v>
      </c>
      <c r="J69" t="str">
        <f t="shared" si="2"/>
        <v>Number of returns with real estate taxes</v>
      </c>
    </row>
    <row r="70" spans="1:10" ht="42" x14ac:dyDescent="0.2">
      <c r="A70" s="3" t="s">
        <v>200</v>
      </c>
      <c r="B70" s="12" t="s">
        <v>201</v>
      </c>
      <c r="C70" s="5" t="s">
        <v>743</v>
      </c>
      <c r="D70" s="5" t="s">
        <v>390</v>
      </c>
      <c r="E70" s="2"/>
      <c r="I70" t="str">
        <f t="shared" si="3"/>
        <v>A18500</v>
      </c>
      <c r="J70" t="str">
        <f t="shared" si="2"/>
        <v>Real estate taxes amount</v>
      </c>
    </row>
    <row r="71" spans="1:10" ht="42" x14ac:dyDescent="0.2">
      <c r="A71" s="6" t="s">
        <v>212</v>
      </c>
      <c r="B71" s="7" t="s">
        <v>850</v>
      </c>
      <c r="C71" s="8" t="s">
        <v>239</v>
      </c>
      <c r="D71" s="8" t="s">
        <v>390</v>
      </c>
      <c r="E71" s="2"/>
      <c r="I71" t="str">
        <f t="shared" si="3"/>
        <v>N18300</v>
      </c>
      <c r="J71" t="str">
        <f t="shared" si="2"/>
        <v>Number of returns with taxes paid</v>
      </c>
    </row>
    <row r="72" spans="1:10" ht="28" x14ac:dyDescent="0.2">
      <c r="A72" s="3" t="s">
        <v>215</v>
      </c>
      <c r="B72" s="12" t="s">
        <v>851</v>
      </c>
      <c r="C72" s="5" t="s">
        <v>239</v>
      </c>
      <c r="D72" s="5" t="s">
        <v>390</v>
      </c>
      <c r="E72" s="2"/>
      <c r="I72" t="str">
        <f t="shared" si="3"/>
        <v>A18300</v>
      </c>
      <c r="J72" t="str">
        <f t="shared" si="2"/>
        <v>Taxes paid amount</v>
      </c>
    </row>
    <row r="73" spans="1:10" ht="56" x14ac:dyDescent="0.2">
      <c r="A73" s="6" t="s">
        <v>217</v>
      </c>
      <c r="B73" s="7" t="s">
        <v>852</v>
      </c>
      <c r="C73" s="8" t="s">
        <v>744</v>
      </c>
      <c r="D73" s="8" t="s">
        <v>390</v>
      </c>
      <c r="E73" s="2"/>
      <c r="I73" t="str">
        <f t="shared" si="3"/>
        <v>N19300</v>
      </c>
      <c r="J73" t="str">
        <f t="shared" si="2"/>
        <v>Number of returns with mortgage interest paid</v>
      </c>
    </row>
    <row r="74" spans="1:10" ht="42" x14ac:dyDescent="0.2">
      <c r="A74" s="3" t="s">
        <v>220</v>
      </c>
      <c r="B74" s="12" t="s">
        <v>853</v>
      </c>
      <c r="C74" s="5" t="s">
        <v>744</v>
      </c>
      <c r="D74" s="5" t="s">
        <v>390</v>
      </c>
      <c r="E74" s="2"/>
      <c r="I74" t="str">
        <f t="shared" si="3"/>
        <v>A19300</v>
      </c>
      <c r="J74" t="str">
        <f t="shared" si="2"/>
        <v>Mortgage interest paid amount</v>
      </c>
    </row>
    <row r="75" spans="1:10" ht="56" x14ac:dyDescent="0.2">
      <c r="A75" s="6" t="s">
        <v>242</v>
      </c>
      <c r="B75" s="7" t="s">
        <v>854</v>
      </c>
      <c r="C75" s="8" t="s">
        <v>750</v>
      </c>
      <c r="D75" s="8" t="s">
        <v>390</v>
      </c>
      <c r="E75" s="2"/>
      <c r="I75" t="str">
        <f t="shared" si="3"/>
        <v>N19700</v>
      </c>
      <c r="J75" t="str">
        <f t="shared" si="2"/>
        <v>Number of returns with contributions</v>
      </c>
    </row>
    <row r="76" spans="1:10" ht="28" x14ac:dyDescent="0.2">
      <c r="A76" s="3" t="s">
        <v>245</v>
      </c>
      <c r="B76" s="12" t="s">
        <v>855</v>
      </c>
      <c r="C76" s="5" t="s">
        <v>750</v>
      </c>
      <c r="D76" s="5" t="s">
        <v>390</v>
      </c>
      <c r="E76" s="2"/>
      <c r="I76" t="str">
        <f t="shared" si="3"/>
        <v>A19700</v>
      </c>
      <c r="J76" t="str">
        <f t="shared" ref="J76:J137" si="4">IF(
    RIGHT(TRIM(B76), 1) = "]",
    LEFT(TRIM(B76), LEN(TRIM(B76)) - 4),
    B76
)</f>
        <v>Contributions amount</v>
      </c>
    </row>
    <row r="77" spans="1:10" ht="56" x14ac:dyDescent="0.2">
      <c r="A77" s="6" t="s">
        <v>257</v>
      </c>
      <c r="B77" s="7" t="s">
        <v>258</v>
      </c>
      <c r="C77" s="8" t="s">
        <v>759</v>
      </c>
      <c r="D77" s="8" t="s">
        <v>390</v>
      </c>
      <c r="E77" s="2"/>
      <c r="I77" t="str">
        <f t="shared" si="3"/>
        <v>N04800</v>
      </c>
      <c r="J77" t="str">
        <f t="shared" si="4"/>
        <v>Number of returns with taxable income</v>
      </c>
    </row>
    <row r="78" spans="1:10" ht="42" x14ac:dyDescent="0.2">
      <c r="A78" s="3" t="s">
        <v>260</v>
      </c>
      <c r="B78" s="12" t="s">
        <v>261</v>
      </c>
      <c r="C78" s="5" t="s">
        <v>759</v>
      </c>
      <c r="D78" s="5" t="s">
        <v>390</v>
      </c>
      <c r="E78" s="2"/>
      <c r="I78" t="str">
        <f t="shared" si="3"/>
        <v>A04800</v>
      </c>
      <c r="J78" t="str">
        <f t="shared" si="4"/>
        <v>Taxable income amount</v>
      </c>
    </row>
    <row r="79" spans="1:10" ht="70" x14ac:dyDescent="0.2">
      <c r="A79" s="6" t="s">
        <v>262</v>
      </c>
      <c r="B79" s="7" t="s">
        <v>263</v>
      </c>
      <c r="C79" s="8" t="s">
        <v>875</v>
      </c>
      <c r="D79" s="8" t="s">
        <v>390</v>
      </c>
      <c r="E79" s="2"/>
      <c r="I79" t="str">
        <f t="shared" si="3"/>
        <v>N05800</v>
      </c>
      <c r="J79" t="str">
        <f t="shared" si="4"/>
        <v>Number of returns with income tax before credits</v>
      </c>
    </row>
    <row r="80" spans="1:10" ht="56" x14ac:dyDescent="0.2">
      <c r="A80" s="3" t="s">
        <v>265</v>
      </c>
      <c r="B80" s="12" t="s">
        <v>266</v>
      </c>
      <c r="C80" s="5" t="s">
        <v>875</v>
      </c>
      <c r="D80" s="5" t="s">
        <v>390</v>
      </c>
      <c r="E80" s="2"/>
      <c r="I80" t="str">
        <f t="shared" si="3"/>
        <v>A05800</v>
      </c>
      <c r="J80" t="str">
        <f t="shared" si="4"/>
        <v>Income tax before credits amount</v>
      </c>
    </row>
    <row r="81" spans="1:10" ht="56" x14ac:dyDescent="0.2">
      <c r="A81" s="6" t="s">
        <v>267</v>
      </c>
      <c r="B81" s="7" t="s">
        <v>268</v>
      </c>
      <c r="C81" s="8" t="s">
        <v>761</v>
      </c>
      <c r="D81" s="8" t="s">
        <v>390</v>
      </c>
      <c r="E81" s="2"/>
      <c r="I81" t="str">
        <f t="shared" si="3"/>
        <v>N09600</v>
      </c>
      <c r="J81" t="str">
        <f t="shared" si="4"/>
        <v xml:space="preserve">Number of returns with alternative minimum tax </v>
      </c>
    </row>
    <row r="82" spans="1:10" ht="42" x14ac:dyDescent="0.2">
      <c r="A82" s="3" t="s">
        <v>270</v>
      </c>
      <c r="B82" s="12" t="s">
        <v>271</v>
      </c>
      <c r="C82" s="5" t="s">
        <v>761</v>
      </c>
      <c r="D82" s="5" t="s">
        <v>390</v>
      </c>
      <c r="E82" s="2"/>
      <c r="I82" t="str">
        <f t="shared" si="3"/>
        <v>A09600</v>
      </c>
      <c r="J82" t="str">
        <f t="shared" si="4"/>
        <v>Alternative minimum tax amount</v>
      </c>
    </row>
    <row r="83" spans="1:10" ht="56" x14ac:dyDescent="0.2">
      <c r="A83" s="6" t="s">
        <v>277</v>
      </c>
      <c r="B83" s="7" t="s">
        <v>665</v>
      </c>
      <c r="C83" s="8" t="s">
        <v>876</v>
      </c>
      <c r="D83" s="8" t="s">
        <v>390</v>
      </c>
      <c r="E83" s="2"/>
      <c r="I83" t="str">
        <f t="shared" si="3"/>
        <v>N07100</v>
      </c>
      <c r="J83" t="str">
        <f t="shared" si="4"/>
        <v>Number of returns with total tax credits</v>
      </c>
    </row>
    <row r="84" spans="1:10" ht="42" x14ac:dyDescent="0.2">
      <c r="A84" s="3" t="s">
        <v>280</v>
      </c>
      <c r="B84" s="12" t="s">
        <v>281</v>
      </c>
      <c r="C84" s="5" t="s">
        <v>876</v>
      </c>
      <c r="D84" s="5" t="s">
        <v>390</v>
      </c>
      <c r="E84" s="2"/>
      <c r="I84" t="str">
        <f t="shared" si="3"/>
        <v>A07100</v>
      </c>
      <c r="J84" t="str">
        <f t="shared" si="4"/>
        <v>Total tax credits amount</v>
      </c>
    </row>
    <row r="85" spans="1:10" ht="56" x14ac:dyDescent="0.2">
      <c r="A85" s="6" t="s">
        <v>282</v>
      </c>
      <c r="B85" s="7" t="s">
        <v>283</v>
      </c>
      <c r="C85" s="8" t="s">
        <v>877</v>
      </c>
      <c r="D85" s="8" t="s">
        <v>390</v>
      </c>
      <c r="E85" s="2"/>
      <c r="I85" t="str">
        <f t="shared" si="3"/>
        <v>N07300</v>
      </c>
      <c r="J85" t="str">
        <f t="shared" si="4"/>
        <v>Number of returns with foreign tax credit</v>
      </c>
    </row>
    <row r="86" spans="1:10" ht="42" x14ac:dyDescent="0.2">
      <c r="A86" s="3" t="s">
        <v>285</v>
      </c>
      <c r="B86" s="12" t="s">
        <v>286</v>
      </c>
      <c r="C86" s="5" t="s">
        <v>877</v>
      </c>
      <c r="D86" s="5" t="s">
        <v>390</v>
      </c>
      <c r="E86" s="2"/>
      <c r="I86" t="str">
        <f t="shared" si="3"/>
        <v>A07300</v>
      </c>
      <c r="J86" t="str">
        <f t="shared" si="4"/>
        <v>Foreign tax credit amount</v>
      </c>
    </row>
    <row r="87" spans="1:10" ht="70" x14ac:dyDescent="0.2">
      <c r="A87" s="6" t="s">
        <v>287</v>
      </c>
      <c r="B87" s="7" t="s">
        <v>288</v>
      </c>
      <c r="C87" s="8" t="s">
        <v>878</v>
      </c>
      <c r="D87" s="8" t="s">
        <v>390</v>
      </c>
      <c r="E87" s="2"/>
      <c r="I87" t="str">
        <f t="shared" si="3"/>
        <v>N07180</v>
      </c>
      <c r="J87" t="str">
        <f t="shared" si="4"/>
        <v>Number of returns with child and dependent care credit</v>
      </c>
    </row>
    <row r="88" spans="1:10" ht="56" x14ac:dyDescent="0.2">
      <c r="A88" s="3" t="s">
        <v>290</v>
      </c>
      <c r="B88" s="12" t="s">
        <v>291</v>
      </c>
      <c r="C88" s="5" t="s">
        <v>878</v>
      </c>
      <c r="D88" s="5" t="s">
        <v>390</v>
      </c>
      <c r="E88" s="2"/>
      <c r="I88" t="str">
        <f t="shared" si="3"/>
        <v>A07180</v>
      </c>
      <c r="J88" t="str">
        <f t="shared" si="4"/>
        <v>Child and dependent care credit amount</v>
      </c>
    </row>
    <row r="89" spans="1:10" ht="84" x14ac:dyDescent="0.2">
      <c r="A89" s="6" t="s">
        <v>292</v>
      </c>
      <c r="B89" s="7" t="s">
        <v>293</v>
      </c>
      <c r="C89" s="8" t="s">
        <v>765</v>
      </c>
      <c r="D89" s="8" t="s">
        <v>390</v>
      </c>
      <c r="E89" s="2"/>
      <c r="I89" t="str">
        <f t="shared" si="3"/>
        <v>N07230</v>
      </c>
      <c r="J89" t="str">
        <f t="shared" si="4"/>
        <v>Number of returns with nonrefundable education credit</v>
      </c>
    </row>
    <row r="90" spans="1:10" ht="70" x14ac:dyDescent="0.2">
      <c r="A90" s="3" t="s">
        <v>295</v>
      </c>
      <c r="B90" s="12" t="s">
        <v>296</v>
      </c>
      <c r="C90" s="5" t="s">
        <v>765</v>
      </c>
      <c r="D90" s="5" t="s">
        <v>390</v>
      </c>
      <c r="E90" s="2"/>
      <c r="I90" t="str">
        <f t="shared" si="3"/>
        <v>A07230</v>
      </c>
      <c r="J90" t="str">
        <f t="shared" si="4"/>
        <v>Nonrefundable education credit amount</v>
      </c>
    </row>
    <row r="91" spans="1:10" ht="84" x14ac:dyDescent="0.2">
      <c r="A91" s="6" t="s">
        <v>297</v>
      </c>
      <c r="B91" s="7" t="s">
        <v>298</v>
      </c>
      <c r="C91" s="8" t="s">
        <v>879</v>
      </c>
      <c r="D91" s="8" t="s">
        <v>390</v>
      </c>
      <c r="E91" s="2"/>
      <c r="I91" t="str">
        <f t="shared" si="3"/>
        <v>N07240</v>
      </c>
      <c r="J91" t="str">
        <f t="shared" si="4"/>
        <v>Number of returns with retirement savings contribution credit</v>
      </c>
    </row>
    <row r="92" spans="1:10" ht="70" x14ac:dyDescent="0.2">
      <c r="A92" s="3" t="s">
        <v>300</v>
      </c>
      <c r="B92" s="12" t="s">
        <v>301</v>
      </c>
      <c r="C92" s="5" t="s">
        <v>879</v>
      </c>
      <c r="D92" s="5" t="s">
        <v>390</v>
      </c>
      <c r="E92" s="2"/>
      <c r="I92" t="str">
        <f t="shared" si="3"/>
        <v>A07240</v>
      </c>
      <c r="J92" t="str">
        <f t="shared" si="4"/>
        <v>Retirement savings contribution credit amount</v>
      </c>
    </row>
    <row r="93" spans="1:10" ht="56" x14ac:dyDescent="0.2">
      <c r="A93" s="6" t="s">
        <v>768</v>
      </c>
      <c r="B93" s="7" t="s">
        <v>769</v>
      </c>
      <c r="C93" s="8" t="s">
        <v>880</v>
      </c>
      <c r="D93" s="8" t="s">
        <v>390</v>
      </c>
      <c r="E93" s="2"/>
      <c r="I93" t="str">
        <f t="shared" si="3"/>
        <v>N07220</v>
      </c>
      <c r="J93" t="str">
        <f t="shared" si="4"/>
        <v>Number of returns with child tax credit</v>
      </c>
    </row>
    <row r="94" spans="1:10" ht="42" x14ac:dyDescent="0.2">
      <c r="A94" s="3" t="s">
        <v>771</v>
      </c>
      <c r="B94" s="12" t="s">
        <v>772</v>
      </c>
      <c r="C94" s="5" t="s">
        <v>880</v>
      </c>
      <c r="D94" s="5" t="s">
        <v>390</v>
      </c>
      <c r="E94" s="2"/>
      <c r="I94" t="str">
        <f t="shared" si="3"/>
        <v>A07220</v>
      </c>
      <c r="J94" t="str">
        <f t="shared" si="4"/>
        <v>Child tax credit amount</v>
      </c>
    </row>
    <row r="95" spans="1:10" ht="70" x14ac:dyDescent="0.2">
      <c r="A95" s="6" t="s">
        <v>307</v>
      </c>
      <c r="B95" s="7" t="s">
        <v>308</v>
      </c>
      <c r="C95" s="8" t="s">
        <v>881</v>
      </c>
      <c r="D95" s="8" t="s">
        <v>390</v>
      </c>
      <c r="E95" s="2"/>
      <c r="I95" t="str">
        <f t="shared" si="3"/>
        <v>N07260</v>
      </c>
      <c r="J95" t="str">
        <f t="shared" si="4"/>
        <v>Number of returns with residential energy tax credit</v>
      </c>
    </row>
    <row r="96" spans="1:10" ht="56" x14ac:dyDescent="0.2">
      <c r="A96" s="3" t="s">
        <v>310</v>
      </c>
      <c r="B96" s="12" t="s">
        <v>311</v>
      </c>
      <c r="C96" s="5" t="s">
        <v>881</v>
      </c>
      <c r="D96" s="5" t="s">
        <v>390</v>
      </c>
      <c r="E96" s="2"/>
      <c r="I96" t="str">
        <f t="shared" si="3"/>
        <v>A07260</v>
      </c>
      <c r="J96" t="str">
        <f t="shared" si="4"/>
        <v>Residential energy tax credit amount</v>
      </c>
    </row>
    <row r="97" spans="1:10" ht="70" x14ac:dyDescent="0.2">
      <c r="A97" s="6" t="s">
        <v>312</v>
      </c>
      <c r="B97" s="7" t="s">
        <v>313</v>
      </c>
      <c r="C97" s="8" t="s">
        <v>882</v>
      </c>
      <c r="D97" s="8" t="s">
        <v>390</v>
      </c>
      <c r="E97" s="2"/>
      <c r="I97" t="str">
        <f t="shared" si="3"/>
        <v>N09400</v>
      </c>
      <c r="J97" t="str">
        <f t="shared" si="4"/>
        <v>Number of returns with self-employment tax</v>
      </c>
    </row>
    <row r="98" spans="1:10" ht="42" x14ac:dyDescent="0.2">
      <c r="A98" s="3" t="s">
        <v>315</v>
      </c>
      <c r="B98" s="12" t="s">
        <v>316</v>
      </c>
      <c r="C98" s="5" t="s">
        <v>882</v>
      </c>
      <c r="D98" s="5" t="s">
        <v>390</v>
      </c>
      <c r="E98" s="2"/>
      <c r="I98" t="str">
        <f t="shared" si="3"/>
        <v>A09400</v>
      </c>
      <c r="J98" t="str">
        <f t="shared" si="4"/>
        <v>Self-employment tax amount</v>
      </c>
    </row>
    <row r="99" spans="1:10" ht="56" x14ac:dyDescent="0.2">
      <c r="A99" s="6" t="s">
        <v>327</v>
      </c>
      <c r="B99" s="7" t="s">
        <v>328</v>
      </c>
      <c r="C99" s="8" t="s">
        <v>883</v>
      </c>
      <c r="D99" s="8" t="s">
        <v>390</v>
      </c>
      <c r="E99" s="2"/>
      <c r="I99" t="str">
        <f t="shared" si="3"/>
        <v>N10600</v>
      </c>
      <c r="J99" t="str">
        <f t="shared" si="4"/>
        <v>Number of returns with total tax payments</v>
      </c>
    </row>
    <row r="100" spans="1:10" ht="42" x14ac:dyDescent="0.2">
      <c r="A100" s="3" t="s">
        <v>330</v>
      </c>
      <c r="B100" s="12" t="s">
        <v>331</v>
      </c>
      <c r="C100" s="5" t="s">
        <v>883</v>
      </c>
      <c r="D100" s="5" t="s">
        <v>390</v>
      </c>
      <c r="E100" s="2"/>
      <c r="I100" t="str">
        <f t="shared" si="3"/>
        <v>A10600</v>
      </c>
      <c r="J100" t="str">
        <f t="shared" si="4"/>
        <v>Total tax payments amount</v>
      </c>
    </row>
    <row r="101" spans="1:10" ht="70" x14ac:dyDescent="0.2">
      <c r="A101" s="6" t="s">
        <v>332</v>
      </c>
      <c r="B101" s="7" t="s">
        <v>333</v>
      </c>
      <c r="C101" s="8" t="s">
        <v>884</v>
      </c>
      <c r="D101" s="8" t="s">
        <v>390</v>
      </c>
      <c r="E101" s="2"/>
      <c r="I101" t="str">
        <f t="shared" si="3"/>
        <v>N59660</v>
      </c>
      <c r="J101" t="str">
        <f t="shared" si="4"/>
        <v>Number of returns with earned income credit</v>
      </c>
    </row>
    <row r="102" spans="1:10" ht="56" x14ac:dyDescent="0.2">
      <c r="A102" s="3" t="s">
        <v>335</v>
      </c>
      <c r="B102" s="12" t="s">
        <v>885</v>
      </c>
      <c r="C102" s="5" t="s">
        <v>884</v>
      </c>
      <c r="D102" s="5" t="s">
        <v>390</v>
      </c>
      <c r="E102" s="2"/>
      <c r="I102" t="str">
        <f t="shared" si="3"/>
        <v>A59660</v>
      </c>
      <c r="J102" t="str">
        <f t="shared" si="4"/>
        <v>Earned income credit amount</v>
      </c>
    </row>
    <row r="103" spans="1:10" ht="84" x14ac:dyDescent="0.2">
      <c r="A103" s="6" t="s">
        <v>337</v>
      </c>
      <c r="B103" s="7" t="s">
        <v>338</v>
      </c>
      <c r="C103" s="8" t="s">
        <v>884</v>
      </c>
      <c r="D103" s="8" t="s">
        <v>390</v>
      </c>
      <c r="E103" s="2"/>
      <c r="I103" t="str">
        <f t="shared" si="3"/>
        <v>N59720</v>
      </c>
      <c r="J103" t="str">
        <f t="shared" si="4"/>
        <v>Number of returns with excess earned income credit</v>
      </c>
    </row>
    <row r="104" spans="1:10" ht="84" x14ac:dyDescent="0.2">
      <c r="A104" s="3" t="s">
        <v>339</v>
      </c>
      <c r="B104" s="12" t="s">
        <v>886</v>
      </c>
      <c r="C104" s="5" t="s">
        <v>884</v>
      </c>
      <c r="D104" s="5" t="s">
        <v>390</v>
      </c>
      <c r="E104" s="2"/>
      <c r="I104" t="str">
        <f t="shared" si="3"/>
        <v>A59720</v>
      </c>
      <c r="J104" t="str">
        <f t="shared" si="4"/>
        <v>Excess earned income credit (refundable) amount</v>
      </c>
    </row>
    <row r="105" spans="1:10" ht="70" x14ac:dyDescent="0.2">
      <c r="A105" s="6" t="s">
        <v>341</v>
      </c>
      <c r="B105" s="7" t="s">
        <v>438</v>
      </c>
      <c r="C105" s="8" t="s">
        <v>887</v>
      </c>
      <c r="D105" s="8" t="s">
        <v>390</v>
      </c>
      <c r="E105" s="2"/>
      <c r="I105" t="str">
        <f t="shared" si="3"/>
        <v>N11070</v>
      </c>
      <c r="J105" t="str">
        <f t="shared" si="4"/>
        <v>Number of returns with additional child tax credit</v>
      </c>
    </row>
    <row r="106" spans="1:10" ht="56" x14ac:dyDescent="0.2">
      <c r="A106" s="3" t="s">
        <v>344</v>
      </c>
      <c r="B106" s="12" t="s">
        <v>439</v>
      </c>
      <c r="C106" s="5" t="s">
        <v>887</v>
      </c>
      <c r="D106" s="5" t="s">
        <v>390</v>
      </c>
      <c r="E106" s="2"/>
      <c r="I106" t="str">
        <f t="shared" si="3"/>
        <v>A11070</v>
      </c>
      <c r="J106" t="str">
        <f t="shared" si="4"/>
        <v>Additional child tax credit amount</v>
      </c>
    </row>
    <row r="107" spans="1:10" ht="70" x14ac:dyDescent="0.2">
      <c r="A107" s="6" t="s">
        <v>346</v>
      </c>
      <c r="B107" s="7" t="s">
        <v>682</v>
      </c>
      <c r="C107" s="8" t="s">
        <v>888</v>
      </c>
      <c r="D107" s="8" t="s">
        <v>390</v>
      </c>
      <c r="E107" s="2"/>
      <c r="I107" t="str">
        <f t="shared" si="3"/>
        <v>N10960</v>
      </c>
      <c r="J107" t="str">
        <f t="shared" si="4"/>
        <v>Number of returns with refundable education credit</v>
      </c>
    </row>
    <row r="108" spans="1:10" ht="56" x14ac:dyDescent="0.2">
      <c r="A108" s="3" t="s">
        <v>349</v>
      </c>
      <c r="B108" s="12" t="s">
        <v>350</v>
      </c>
      <c r="C108" s="5" t="s">
        <v>888</v>
      </c>
      <c r="D108" s="5" t="s">
        <v>390</v>
      </c>
      <c r="E108" s="2"/>
      <c r="I108" t="str">
        <f t="shared" si="3"/>
        <v>A10960</v>
      </c>
      <c r="J108" t="str">
        <f t="shared" si="4"/>
        <v>Refundable education credit amount</v>
      </c>
    </row>
    <row r="109" spans="1:10" ht="42" x14ac:dyDescent="0.2">
      <c r="A109" s="6" t="s">
        <v>380</v>
      </c>
      <c r="B109" s="7" t="s">
        <v>783</v>
      </c>
      <c r="C109" s="8" t="s">
        <v>889</v>
      </c>
      <c r="D109" s="8" t="s">
        <v>390</v>
      </c>
      <c r="E109" s="2"/>
      <c r="I109" t="str">
        <f t="shared" si="3"/>
        <v>N06500</v>
      </c>
      <c r="J109" t="str">
        <f t="shared" si="4"/>
        <v>Number of returns with income tax</v>
      </c>
    </row>
    <row r="110" spans="1:10" ht="28" x14ac:dyDescent="0.2">
      <c r="A110" s="3" t="s">
        <v>383</v>
      </c>
      <c r="B110" s="12" t="s">
        <v>890</v>
      </c>
      <c r="C110" s="5" t="s">
        <v>889</v>
      </c>
      <c r="D110" s="5" t="s">
        <v>390</v>
      </c>
      <c r="E110" s="2"/>
      <c r="I110" t="str">
        <f t="shared" si="3"/>
        <v>A06500</v>
      </c>
      <c r="J110" t="str">
        <f t="shared" si="4"/>
        <v>Income tax amount</v>
      </c>
    </row>
    <row r="111" spans="1:10" ht="42" x14ac:dyDescent="0.2">
      <c r="A111" s="6" t="s">
        <v>385</v>
      </c>
      <c r="B111" s="7" t="s">
        <v>386</v>
      </c>
      <c r="C111" s="8" t="s">
        <v>891</v>
      </c>
      <c r="D111" s="8" t="s">
        <v>390</v>
      </c>
      <c r="E111" s="2"/>
      <c r="I111" t="str">
        <f t="shared" si="3"/>
        <v>N10300</v>
      </c>
      <c r="J111" t="str">
        <f t="shared" si="4"/>
        <v>Number of returns with tax liability</v>
      </c>
    </row>
    <row r="112" spans="1:10" ht="42" x14ac:dyDescent="0.2">
      <c r="A112" s="3" t="s">
        <v>388</v>
      </c>
      <c r="B112" s="12" t="s">
        <v>892</v>
      </c>
      <c r="C112" s="5" t="s">
        <v>891</v>
      </c>
      <c r="D112" s="5" t="s">
        <v>390</v>
      </c>
      <c r="E112" s="2"/>
      <c r="I112" t="str">
        <f t="shared" si="3"/>
        <v>A10300</v>
      </c>
      <c r="J112" t="str">
        <f t="shared" si="4"/>
        <v>Total tax liability amount</v>
      </c>
    </row>
    <row r="113" spans="1:10" ht="70" x14ac:dyDescent="0.2">
      <c r="A113" s="6" t="s">
        <v>893</v>
      </c>
      <c r="B113" s="7" t="s">
        <v>894</v>
      </c>
      <c r="C113" s="8" t="s">
        <v>895</v>
      </c>
      <c r="D113" s="8" t="s">
        <v>390</v>
      </c>
      <c r="E113" s="2"/>
      <c r="I113" t="str">
        <f t="shared" si="3"/>
        <v>N85330</v>
      </c>
      <c r="J113" t="str">
        <f t="shared" si="4"/>
        <v>Number of returns with Additional Medicare tax</v>
      </c>
    </row>
    <row r="114" spans="1:10" ht="42" x14ac:dyDescent="0.2">
      <c r="A114" s="3" t="s">
        <v>896</v>
      </c>
      <c r="B114" s="12" t="s">
        <v>897</v>
      </c>
      <c r="C114" s="5" t="s">
        <v>895</v>
      </c>
      <c r="D114" s="5" t="s">
        <v>390</v>
      </c>
      <c r="E114" s="2"/>
      <c r="I114" t="str">
        <f t="shared" si="3"/>
        <v>A85330</v>
      </c>
      <c r="J114" t="str">
        <f t="shared" si="4"/>
        <v>Additional Medicare tax</v>
      </c>
    </row>
    <row r="115" spans="1:10" ht="70" x14ac:dyDescent="0.2">
      <c r="A115" s="6" t="s">
        <v>396</v>
      </c>
      <c r="B115" s="7" t="s">
        <v>397</v>
      </c>
      <c r="C115" s="8" t="s">
        <v>898</v>
      </c>
      <c r="D115" s="8" t="s">
        <v>390</v>
      </c>
      <c r="E115" s="2"/>
      <c r="I115" t="str">
        <f t="shared" si="3"/>
        <v>N85300</v>
      </c>
      <c r="J115" t="str">
        <f t="shared" si="4"/>
        <v>Number of returns with net investment income tax</v>
      </c>
    </row>
    <row r="116" spans="1:10" ht="42" x14ac:dyDescent="0.2">
      <c r="A116" s="3" t="s">
        <v>399</v>
      </c>
      <c r="B116" s="12" t="s">
        <v>899</v>
      </c>
      <c r="C116" s="5" t="s">
        <v>898</v>
      </c>
      <c r="D116" s="5" t="s">
        <v>390</v>
      </c>
      <c r="E116" s="2"/>
      <c r="I116" t="str">
        <f t="shared" si="3"/>
        <v>A85300</v>
      </c>
      <c r="J116" t="str">
        <f t="shared" si="4"/>
        <v>Net investment income tax</v>
      </c>
    </row>
    <row r="117" spans="1:10" ht="56" x14ac:dyDescent="0.2">
      <c r="A117" s="6" t="s">
        <v>401</v>
      </c>
      <c r="B117" s="7" t="s">
        <v>402</v>
      </c>
      <c r="C117" s="8" t="s">
        <v>900</v>
      </c>
      <c r="D117" s="8" t="s">
        <v>390</v>
      </c>
      <c r="E117" s="2"/>
      <c r="I117" t="str">
        <f t="shared" si="3"/>
        <v>N11901</v>
      </c>
      <c r="J117" t="str">
        <f t="shared" si="4"/>
        <v>Number of returns with tax due at time of filing</v>
      </c>
    </row>
    <row r="118" spans="1:10" ht="42" x14ac:dyDescent="0.2">
      <c r="A118" s="3" t="s">
        <v>404</v>
      </c>
      <c r="B118" s="12" t="s">
        <v>901</v>
      </c>
      <c r="C118" s="5" t="s">
        <v>900</v>
      </c>
      <c r="D118" s="5" t="s">
        <v>390</v>
      </c>
      <c r="E118" s="2"/>
      <c r="I118" t="str">
        <f t="shared" si="3"/>
        <v>A11901</v>
      </c>
      <c r="J118" t="str">
        <f t="shared" si="4"/>
        <v>Tax due at time of filing amount</v>
      </c>
    </row>
    <row r="119" spans="1:10" ht="56" x14ac:dyDescent="0.2">
      <c r="A119" s="6" t="s">
        <v>411</v>
      </c>
      <c r="B119" s="7" t="s">
        <v>412</v>
      </c>
      <c r="C119" s="8" t="s">
        <v>902</v>
      </c>
      <c r="D119" s="8" t="s">
        <v>390</v>
      </c>
      <c r="E119" s="2"/>
      <c r="I119" t="str">
        <f t="shared" si="3"/>
        <v>N11902</v>
      </c>
      <c r="J119" t="str">
        <f t="shared" si="4"/>
        <v>Number of returns with overpayments refunded</v>
      </c>
    </row>
    <row r="120" spans="1:10" ht="56" x14ac:dyDescent="0.2">
      <c r="A120" s="3" t="s">
        <v>414</v>
      </c>
      <c r="B120" s="12" t="s">
        <v>903</v>
      </c>
      <c r="C120" s="5" t="s">
        <v>902</v>
      </c>
      <c r="D120" s="5" t="s">
        <v>390</v>
      </c>
      <c r="E120" s="2"/>
      <c r="I120" t="str">
        <f t="shared" si="3"/>
        <v>A11902</v>
      </c>
      <c r="J120" t="str">
        <f t="shared" si="4"/>
        <v xml:space="preserve">Overpayments refunded amount </v>
      </c>
    </row>
    <row r="121" spans="1:10" x14ac:dyDescent="0.2">
      <c r="I121" t="str">
        <f t="shared" si="3"/>
        <v/>
      </c>
      <c r="J121">
        <f t="shared" si="4"/>
        <v>0</v>
      </c>
    </row>
    <row r="122" spans="1:10" x14ac:dyDescent="0.2">
      <c r="I122" t="str">
        <f t="shared" si="3"/>
        <v/>
      </c>
      <c r="J122">
        <f t="shared" si="4"/>
        <v>0</v>
      </c>
    </row>
    <row r="123" spans="1:10" x14ac:dyDescent="0.2">
      <c r="I123" t="str">
        <f t="shared" si="3"/>
        <v/>
      </c>
      <c r="J123">
        <f t="shared" si="4"/>
        <v>0</v>
      </c>
    </row>
    <row r="124" spans="1:10" x14ac:dyDescent="0.2">
      <c r="I124" t="str">
        <f t="shared" si="3"/>
        <v/>
      </c>
      <c r="J124">
        <f t="shared" si="4"/>
        <v>0</v>
      </c>
    </row>
    <row r="125" spans="1:10" x14ac:dyDescent="0.2">
      <c r="I125" t="str">
        <f t="shared" si="3"/>
        <v/>
      </c>
      <c r="J125">
        <f t="shared" si="4"/>
        <v>0</v>
      </c>
    </row>
    <row r="126" spans="1:10" x14ac:dyDescent="0.2">
      <c r="I126" t="str">
        <f t="shared" si="3"/>
        <v/>
      </c>
      <c r="J126">
        <f t="shared" si="4"/>
        <v>0</v>
      </c>
    </row>
    <row r="127" spans="1:10" x14ac:dyDescent="0.2">
      <c r="I127" t="str">
        <f t="shared" si="3"/>
        <v/>
      </c>
      <c r="J127">
        <f t="shared" si="4"/>
        <v>0</v>
      </c>
    </row>
    <row r="128" spans="1: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3">
    <mergeCell ref="A5:A10"/>
    <mergeCell ref="B5:B10"/>
    <mergeCell ref="D5:D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workbookViewId="0">
      <selection activeCell="I1" sqref="I1:K1048576"/>
    </sheetView>
  </sheetViews>
  <sheetFormatPr baseColWidth="10" defaultRowHeight="16" x14ac:dyDescent="0.2"/>
  <cols>
    <col min="13" max="13" width="46.6640625" customWidth="1"/>
  </cols>
  <sheetData>
    <row r="1" spans="1:13" ht="17" thickBot="1" x14ac:dyDescent="0.25">
      <c r="A1" s="64" t="s">
        <v>0</v>
      </c>
      <c r="B1" s="64"/>
      <c r="C1" s="32" t="s">
        <v>1</v>
      </c>
      <c r="D1" s="32" t="s">
        <v>2</v>
      </c>
      <c r="E1" s="64" t="s">
        <v>906</v>
      </c>
      <c r="F1" s="64"/>
      <c r="G1" s="2"/>
      <c r="I1" t="str">
        <f>TRIM(A1)</f>
        <v>VARIABLE NAME</v>
      </c>
      <c r="J1">
        <f>IF(
    RIGHT(B1, 3) = "[ ]",
    LEFT(B1, LEN(B1) - 3),
    B1
)</f>
        <v>0</v>
      </c>
      <c r="K1" t="str">
        <f>D1</f>
        <v>VALUE/LINE REFERENCE</v>
      </c>
      <c r="M1" s="20" t="s">
        <v>982</v>
      </c>
    </row>
    <row r="2" spans="1:13" ht="17" thickTop="1" x14ac:dyDescent="0.2">
      <c r="A2" s="13" t="s">
        <v>4</v>
      </c>
      <c r="B2" s="50" t="s">
        <v>907</v>
      </c>
      <c r="C2" s="50"/>
      <c r="D2" s="50" t="s">
        <v>842</v>
      </c>
      <c r="E2" s="50"/>
      <c r="F2" s="5" t="s">
        <v>6</v>
      </c>
      <c r="G2" s="2"/>
      <c r="I2" t="str">
        <f t="shared" ref="I2:I65" si="0">TRIM(A2)</f>
        <v>STATEFIPS</v>
      </c>
      <c r="J2" t="str">
        <f>IF(
    RIGHT(TRIM(B2), 1) = "]",
    LEFT(TRIM(B2), LEN(TRIM(B2)) - 4),
    B2
)</f>
        <v xml:space="preserve">  The State Federal Information Processing System (FIPS) code</v>
      </c>
      <c r="M2" s="20"/>
    </row>
    <row r="3" spans="1:13" ht="42" x14ac:dyDescent="0.2">
      <c r="A3" s="33" t="s">
        <v>7</v>
      </c>
      <c r="B3" s="53" t="s">
        <v>908</v>
      </c>
      <c r="C3" s="53"/>
      <c r="D3" s="53" t="s">
        <v>843</v>
      </c>
      <c r="E3" s="53"/>
      <c r="F3" s="8" t="s">
        <v>6</v>
      </c>
      <c r="G3" s="2"/>
      <c r="I3" t="str">
        <f t="shared" si="0"/>
        <v>STATE</v>
      </c>
      <c r="J3" t="str">
        <f>IF(
    RIGHT(TRIM(B3), 1) = "]",
    LEFT(TRIM(B3), LEN(TRIM(B3)) - 4),
    B3
)</f>
        <v xml:space="preserve">  The State associated with the ZIP code</v>
      </c>
      <c r="M3" s="22" t="s">
        <v>983</v>
      </c>
    </row>
    <row r="4" spans="1:13" x14ac:dyDescent="0.2">
      <c r="A4" s="13" t="s">
        <v>10</v>
      </c>
      <c r="B4" s="55" t="s">
        <v>909</v>
      </c>
      <c r="C4" s="55"/>
      <c r="D4" s="55"/>
      <c r="E4" s="55"/>
      <c r="F4" s="5" t="s">
        <v>6</v>
      </c>
      <c r="G4" s="2"/>
      <c r="I4" t="str">
        <f t="shared" si="0"/>
        <v>ZIPCODE</v>
      </c>
      <c r="J4" t="str">
        <f>IF(
    RIGHT(TRIM(B4), 1) = "]",
    LEFT(TRIM(B4), LEN(TRIM(B4)) - 4),
    B4
)</f>
        <v xml:space="preserve">  5-digit Zip code</v>
      </c>
    </row>
    <row r="5" spans="1:13" x14ac:dyDescent="0.2">
      <c r="A5" s="63" t="s">
        <v>12</v>
      </c>
      <c r="B5" s="53" t="s">
        <v>910</v>
      </c>
      <c r="C5" s="53"/>
      <c r="D5" s="52" t="s">
        <v>14</v>
      </c>
      <c r="E5" s="52"/>
      <c r="F5" s="53" t="s">
        <v>20</v>
      </c>
      <c r="G5" s="2"/>
      <c r="I5" t="str">
        <f t="shared" si="0"/>
        <v>AGI_STUB</v>
      </c>
      <c r="J5" t="str">
        <f>IF(
    RIGHT(TRIM(B5), 1) = "]",
    LEFT(TRIM(B5), LEN(TRIM(B5)) - 4),
    B5
)</f>
        <v xml:space="preserve">  Size of adjusted gross income</v>
      </c>
      <c r="K5" t="str">
        <f t="shared" ref="K5:K10" si="1">D5</f>
        <v>1 = $1 under $25,000</v>
      </c>
    </row>
    <row r="6" spans="1:13" ht="26" customHeight="1" x14ac:dyDescent="0.2">
      <c r="A6" s="63"/>
      <c r="B6" s="53"/>
      <c r="C6" s="53"/>
      <c r="D6" s="52" t="s">
        <v>15</v>
      </c>
      <c r="E6" s="52"/>
      <c r="F6" s="53"/>
      <c r="G6" s="2"/>
      <c r="I6" t="str">
        <f t="shared" si="0"/>
        <v/>
      </c>
      <c r="J6">
        <f>IF(
    RIGHT(B6, 3) = "[ ]",
    LEFT(B6, LEN(B6) - 3),
    B6
)</f>
        <v>0</v>
      </c>
      <c r="K6" t="str">
        <f t="shared" si="1"/>
        <v>2 = $25,000 under $50,000</v>
      </c>
    </row>
    <row r="7" spans="1:13" ht="26" customHeight="1" x14ac:dyDescent="0.2">
      <c r="A7" s="63"/>
      <c r="B7" s="53"/>
      <c r="C7" s="53"/>
      <c r="D7" s="52" t="s">
        <v>16</v>
      </c>
      <c r="E7" s="52"/>
      <c r="F7" s="53"/>
      <c r="G7" s="2"/>
      <c r="I7" t="str">
        <f t="shared" si="0"/>
        <v/>
      </c>
      <c r="J7">
        <f>IF(
    RIGHT(B7, 3) = "[ ]",
    LEFT(B7, LEN(B7) - 3),
    B7
)</f>
        <v>0</v>
      </c>
      <c r="K7" t="str">
        <f t="shared" si="1"/>
        <v>3 = $50,000 under $75,000</v>
      </c>
    </row>
    <row r="8" spans="1:13" ht="26" customHeight="1" x14ac:dyDescent="0.2">
      <c r="A8" s="63"/>
      <c r="B8" s="53"/>
      <c r="C8" s="53"/>
      <c r="D8" s="52" t="s">
        <v>17</v>
      </c>
      <c r="E8" s="52"/>
      <c r="F8" s="53"/>
      <c r="G8" s="2"/>
      <c r="I8" t="str">
        <f t="shared" si="0"/>
        <v/>
      </c>
      <c r="J8">
        <f>IF(
    RIGHT(B8, 3) = "[ ]",
    LEFT(B8, LEN(B8) - 3),
    B8
)</f>
        <v>0</v>
      </c>
      <c r="K8" t="str">
        <f t="shared" si="1"/>
        <v>4 = $75,000 under $100,000</v>
      </c>
    </row>
    <row r="9" spans="1:13" ht="26" customHeight="1" x14ac:dyDescent="0.2">
      <c r="A9" s="63"/>
      <c r="B9" s="53"/>
      <c r="C9" s="53"/>
      <c r="D9" s="52" t="s">
        <v>18</v>
      </c>
      <c r="E9" s="52"/>
      <c r="F9" s="53"/>
      <c r="G9" s="2"/>
      <c r="I9" t="str">
        <f t="shared" si="0"/>
        <v/>
      </c>
      <c r="J9">
        <f>IF(
    RIGHT(B9, 3) = "[ ]",
    LEFT(B9, LEN(B9) - 3),
    B9
)</f>
        <v>0</v>
      </c>
      <c r="K9" t="str">
        <f t="shared" si="1"/>
        <v>5 = $100,000 under $200,000</v>
      </c>
    </row>
    <row r="10" spans="1:13" x14ac:dyDescent="0.2">
      <c r="A10" s="63"/>
      <c r="B10" s="53"/>
      <c r="C10" s="53"/>
      <c r="D10" s="52" t="s">
        <v>19</v>
      </c>
      <c r="E10" s="52"/>
      <c r="F10" s="53"/>
      <c r="G10" s="2"/>
      <c r="I10" t="str">
        <f t="shared" si="0"/>
        <v/>
      </c>
      <c r="J10">
        <f>IF(
    RIGHT(B10, 3) = "[ ]",
    LEFT(B10, LEN(B10) - 3),
    B10
)</f>
        <v>0</v>
      </c>
      <c r="K10" t="str">
        <f t="shared" si="1"/>
        <v>6 = $200,000 or more</v>
      </c>
    </row>
    <row r="11" spans="1:13" x14ac:dyDescent="0.2">
      <c r="A11" s="33" t="s">
        <v>21</v>
      </c>
      <c r="B11" s="53" t="s">
        <v>911</v>
      </c>
      <c r="C11" s="53"/>
      <c r="D11" s="53"/>
      <c r="E11" s="53"/>
      <c r="F11" s="8" t="s">
        <v>20</v>
      </c>
      <c r="G11" s="2"/>
      <c r="I11" t="str">
        <f t="shared" si="0"/>
        <v>N1</v>
      </c>
      <c r="J11" t="str">
        <f>IF(
    RIGHT(TRIM(B11), 1) = "]",
    LEFT(TRIM(B11), LEN(TRIM(B11)) - 4),
    B11
)</f>
        <v xml:space="preserve">  Number of returns</v>
      </c>
    </row>
    <row r="12" spans="1:13" x14ac:dyDescent="0.2">
      <c r="A12" s="13" t="s">
        <v>24</v>
      </c>
      <c r="B12" s="55" t="s">
        <v>912</v>
      </c>
      <c r="C12" s="55"/>
      <c r="D12" s="55" t="s">
        <v>26</v>
      </c>
      <c r="E12" s="55"/>
      <c r="F12" s="5" t="s">
        <v>20</v>
      </c>
      <c r="G12" s="2"/>
      <c r="I12" t="str">
        <f t="shared" si="0"/>
        <v>MARS1</v>
      </c>
      <c r="J12" t="str">
        <f t="shared" ref="J12:J75" si="2">IF(
    RIGHT(TRIM(B12), 1) = "]",
    LEFT(TRIM(B12), LEN(TRIM(B12)) - 4),
    B12
)</f>
        <v xml:space="preserve">  Number of single returns</v>
      </c>
    </row>
    <row r="13" spans="1:13" x14ac:dyDescent="0.2">
      <c r="A13" s="33" t="s">
        <v>27</v>
      </c>
      <c r="B13" s="53" t="s">
        <v>913</v>
      </c>
      <c r="C13" s="53"/>
      <c r="D13" s="53" t="s">
        <v>29</v>
      </c>
      <c r="E13" s="53"/>
      <c r="F13" s="8" t="s">
        <v>20</v>
      </c>
      <c r="G13" s="2"/>
      <c r="I13" t="str">
        <f t="shared" si="0"/>
        <v>MARS2</v>
      </c>
      <c r="J13" t="str">
        <f t="shared" si="2"/>
        <v xml:space="preserve">  Number of joint returns</v>
      </c>
    </row>
    <row r="14" spans="1:13" x14ac:dyDescent="0.2">
      <c r="A14" s="13" t="s">
        <v>30</v>
      </c>
      <c r="B14" s="55" t="s">
        <v>914</v>
      </c>
      <c r="C14" s="55"/>
      <c r="D14" s="55" t="s">
        <v>32</v>
      </c>
      <c r="E14" s="55"/>
      <c r="F14" s="5" t="s">
        <v>20</v>
      </c>
      <c r="G14" s="2"/>
      <c r="I14" t="str">
        <f t="shared" si="0"/>
        <v>MARS4</v>
      </c>
      <c r="J14" t="str">
        <f t="shared" si="2"/>
        <v xml:space="preserve">  Number of head of household returns</v>
      </c>
    </row>
    <row r="15" spans="1:13" x14ac:dyDescent="0.2">
      <c r="A15" s="33" t="s">
        <v>37</v>
      </c>
      <c r="B15" s="53" t="s">
        <v>915</v>
      </c>
      <c r="C15" s="53"/>
      <c r="D15" s="53"/>
      <c r="E15" s="53"/>
      <c r="F15" s="8" t="s">
        <v>20</v>
      </c>
      <c r="G15" s="2"/>
      <c r="I15" t="str">
        <f t="shared" si="0"/>
        <v>PREP</v>
      </c>
      <c r="J15" t="str">
        <f t="shared" si="2"/>
        <v xml:space="preserve">  Number of returns with paid preparer's signature</v>
      </c>
    </row>
    <row r="16" spans="1:13" x14ac:dyDescent="0.2">
      <c r="A16" s="13" t="s">
        <v>43</v>
      </c>
      <c r="B16" s="55" t="s">
        <v>916</v>
      </c>
      <c r="C16" s="55"/>
      <c r="D16" s="55" t="s">
        <v>705</v>
      </c>
      <c r="E16" s="55"/>
      <c r="F16" s="5" t="s">
        <v>20</v>
      </c>
      <c r="G16" s="2"/>
      <c r="I16" t="str">
        <f t="shared" si="0"/>
        <v>N2</v>
      </c>
      <c r="J16" t="str">
        <f t="shared" si="2"/>
        <v xml:space="preserve">  Number of exemptions</v>
      </c>
    </row>
    <row r="17" spans="1:10" x14ac:dyDescent="0.2">
      <c r="A17" s="33" t="s">
        <v>636</v>
      </c>
      <c r="B17" s="53" t="s">
        <v>917</v>
      </c>
      <c r="C17" s="53"/>
      <c r="D17" s="53" t="s">
        <v>706</v>
      </c>
      <c r="E17" s="53"/>
      <c r="F17" s="8" t="s">
        <v>20</v>
      </c>
      <c r="G17" s="2"/>
      <c r="I17" t="str">
        <f t="shared" si="0"/>
        <v>NUMDEP</v>
      </c>
      <c r="J17" t="str">
        <f t="shared" si="2"/>
        <v xml:space="preserve">  Number of dependents</v>
      </c>
    </row>
    <row r="18" spans="1:10" x14ac:dyDescent="0.2">
      <c r="A18" s="13" t="s">
        <v>58</v>
      </c>
      <c r="B18" s="55" t="s">
        <v>918</v>
      </c>
      <c r="C18" s="55"/>
      <c r="D18" s="55" t="s">
        <v>714</v>
      </c>
      <c r="E18" s="55"/>
      <c r="F18" s="5" t="s">
        <v>20</v>
      </c>
      <c r="G18" s="2"/>
      <c r="I18" t="str">
        <f t="shared" si="0"/>
        <v>A00100</v>
      </c>
      <c r="J18" t="str">
        <f t="shared" si="2"/>
        <v>Adjust gross income (AGI)</v>
      </c>
    </row>
    <row r="19" spans="1:10" x14ac:dyDescent="0.2">
      <c r="A19" s="33" t="s">
        <v>66</v>
      </c>
      <c r="B19" s="53" t="s">
        <v>919</v>
      </c>
      <c r="C19" s="53"/>
      <c r="D19" s="53" t="s">
        <v>717</v>
      </c>
      <c r="E19" s="53"/>
      <c r="F19" s="8" t="s">
        <v>20</v>
      </c>
      <c r="G19" s="2"/>
      <c r="I19" t="str">
        <f t="shared" si="0"/>
        <v>N00200</v>
      </c>
      <c r="J19" t="str">
        <f t="shared" si="2"/>
        <v xml:space="preserve">  Number of returns with salaries and wages</v>
      </c>
    </row>
    <row r="20" spans="1:10" x14ac:dyDescent="0.2">
      <c r="A20" s="13" t="s">
        <v>69</v>
      </c>
      <c r="B20" s="55" t="s">
        <v>920</v>
      </c>
      <c r="C20" s="55"/>
      <c r="D20" s="55" t="s">
        <v>717</v>
      </c>
      <c r="E20" s="55"/>
      <c r="F20" s="5" t="s">
        <v>20</v>
      </c>
      <c r="G20" s="2"/>
      <c r="I20" t="str">
        <f t="shared" si="0"/>
        <v>A00200</v>
      </c>
      <c r="J20" t="str">
        <f t="shared" si="2"/>
        <v xml:space="preserve">  Salaries and wages amount</v>
      </c>
    </row>
    <row r="21" spans="1:10" x14ac:dyDescent="0.2">
      <c r="A21" s="33" t="s">
        <v>71</v>
      </c>
      <c r="B21" s="53" t="s">
        <v>921</v>
      </c>
      <c r="C21" s="53"/>
      <c r="D21" s="53" t="s">
        <v>718</v>
      </c>
      <c r="E21" s="53"/>
      <c r="F21" s="8" t="s">
        <v>20</v>
      </c>
      <c r="G21" s="2"/>
      <c r="I21" t="str">
        <f t="shared" si="0"/>
        <v>N00300</v>
      </c>
      <c r="J21" t="str">
        <f t="shared" si="2"/>
        <v xml:space="preserve">  Number of returns with taxable interest</v>
      </c>
    </row>
    <row r="22" spans="1:10" x14ac:dyDescent="0.2">
      <c r="A22" s="13" t="s">
        <v>74</v>
      </c>
      <c r="B22" s="55" t="s">
        <v>922</v>
      </c>
      <c r="C22" s="55"/>
      <c r="D22" s="55" t="s">
        <v>718</v>
      </c>
      <c r="E22" s="55"/>
      <c r="F22" s="5" t="s">
        <v>20</v>
      </c>
      <c r="G22" s="2"/>
      <c r="I22" t="str">
        <f t="shared" si="0"/>
        <v>A00300</v>
      </c>
      <c r="J22" t="str">
        <f t="shared" si="2"/>
        <v xml:space="preserve">  Taxable interest amount</v>
      </c>
    </row>
    <row r="23" spans="1:10" x14ac:dyDescent="0.2">
      <c r="A23" s="33" t="s">
        <v>76</v>
      </c>
      <c r="B23" s="53" t="s">
        <v>923</v>
      </c>
      <c r="C23" s="53"/>
      <c r="D23" s="53" t="s">
        <v>719</v>
      </c>
      <c r="E23" s="53"/>
      <c r="F23" s="8" t="s">
        <v>20</v>
      </c>
      <c r="G23" s="2"/>
      <c r="I23" t="str">
        <f t="shared" si="0"/>
        <v>N00600</v>
      </c>
      <c r="J23" t="str">
        <f t="shared" si="2"/>
        <v xml:space="preserve">  Number of returns with ordinary dividends </v>
      </c>
    </row>
    <row r="24" spans="1:10" x14ac:dyDescent="0.2">
      <c r="A24" s="13" t="s">
        <v>79</v>
      </c>
      <c r="B24" s="55" t="s">
        <v>924</v>
      </c>
      <c r="C24" s="55"/>
      <c r="D24" s="55" t="s">
        <v>719</v>
      </c>
      <c r="E24" s="55"/>
      <c r="F24" s="5" t="s">
        <v>20</v>
      </c>
      <c r="G24" s="2"/>
      <c r="I24" t="str">
        <f t="shared" si="0"/>
        <v>A00600</v>
      </c>
      <c r="J24" t="str">
        <f t="shared" si="2"/>
        <v xml:space="preserve">  Ordinary dividends amount</v>
      </c>
    </row>
    <row r="25" spans="1:10" x14ac:dyDescent="0.2">
      <c r="A25" s="33" t="s">
        <v>81</v>
      </c>
      <c r="B25" s="53" t="s">
        <v>925</v>
      </c>
      <c r="C25" s="53"/>
      <c r="D25" s="53" t="s">
        <v>720</v>
      </c>
      <c r="E25" s="53"/>
      <c r="F25" s="8" t="s">
        <v>20</v>
      </c>
      <c r="G25" s="2"/>
      <c r="I25" t="str">
        <f t="shared" si="0"/>
        <v>N00650</v>
      </c>
      <c r="J25" t="str">
        <f t="shared" si="2"/>
        <v xml:space="preserve">  Number of returns with qualified dividends</v>
      </c>
    </row>
    <row r="26" spans="1:10" x14ac:dyDescent="0.2">
      <c r="A26" s="13" t="s">
        <v>84</v>
      </c>
      <c r="B26" s="55" t="s">
        <v>926</v>
      </c>
      <c r="C26" s="55"/>
      <c r="D26" s="55" t="s">
        <v>720</v>
      </c>
      <c r="E26" s="55"/>
      <c r="F26" s="5" t="s">
        <v>20</v>
      </c>
      <c r="G26" s="2"/>
      <c r="I26" t="str">
        <f t="shared" si="0"/>
        <v>A00650</v>
      </c>
      <c r="J26" t="str">
        <f t="shared" si="2"/>
        <v>Qualified dividends amount</v>
      </c>
    </row>
    <row r="27" spans="1:10" x14ac:dyDescent="0.2">
      <c r="A27" s="63" t="s">
        <v>91</v>
      </c>
      <c r="B27" s="53" t="s">
        <v>984</v>
      </c>
      <c r="C27" s="53"/>
      <c r="D27" s="53" t="s">
        <v>435</v>
      </c>
      <c r="E27" s="53"/>
      <c r="F27" s="53" t="s">
        <v>20</v>
      </c>
      <c r="G27" s="61"/>
      <c r="I27" t="str">
        <f t="shared" si="0"/>
        <v>N00900</v>
      </c>
      <c r="J27" t="str">
        <f t="shared" si="2"/>
        <v xml:space="preserve">  Number of returns with business or professional net income (less loss)</v>
      </c>
    </row>
    <row r="28" spans="1:10" x14ac:dyDescent="0.2">
      <c r="A28" s="63"/>
      <c r="B28" s="53"/>
      <c r="C28" s="53"/>
      <c r="D28" s="53"/>
      <c r="E28" s="53"/>
      <c r="F28" s="53"/>
      <c r="G28" s="61"/>
      <c r="I28" t="str">
        <f t="shared" si="0"/>
        <v/>
      </c>
      <c r="J28">
        <f t="shared" si="2"/>
        <v>0</v>
      </c>
    </row>
    <row r="29" spans="1:10" x14ac:dyDescent="0.2">
      <c r="A29" s="13" t="s">
        <v>94</v>
      </c>
      <c r="B29" s="55" t="s">
        <v>927</v>
      </c>
      <c r="C29" s="55"/>
      <c r="D29" s="55" t="s">
        <v>435</v>
      </c>
      <c r="E29" s="55"/>
      <c r="F29" s="5" t="s">
        <v>20</v>
      </c>
      <c r="G29" s="2"/>
      <c r="I29" t="str">
        <f t="shared" si="0"/>
        <v>A00900</v>
      </c>
      <c r="J29" t="str">
        <f t="shared" si="2"/>
        <v xml:space="preserve">  Business or professional net income (less loss) amount</v>
      </c>
    </row>
    <row r="30" spans="1:10" x14ac:dyDescent="0.2">
      <c r="A30" s="33" t="s">
        <v>111</v>
      </c>
      <c r="B30" s="53" t="s">
        <v>928</v>
      </c>
      <c r="C30" s="53"/>
      <c r="D30" s="53" t="s">
        <v>677</v>
      </c>
      <c r="E30" s="53"/>
      <c r="F30" s="8" t="s">
        <v>20</v>
      </c>
      <c r="G30" s="2"/>
      <c r="I30" t="str">
        <f t="shared" si="0"/>
        <v>SCHF</v>
      </c>
      <c r="J30" t="str">
        <f t="shared" si="2"/>
        <v xml:space="preserve">  Number of farm returns</v>
      </c>
    </row>
    <row r="31" spans="1:10" x14ac:dyDescent="0.2">
      <c r="A31" s="13" t="s">
        <v>96</v>
      </c>
      <c r="B31" s="55" t="s">
        <v>929</v>
      </c>
      <c r="C31" s="55"/>
      <c r="D31" s="55" t="s">
        <v>722</v>
      </c>
      <c r="E31" s="55"/>
      <c r="F31" s="5" t="s">
        <v>20</v>
      </c>
      <c r="G31" s="2"/>
      <c r="I31" t="str">
        <f t="shared" si="0"/>
        <v>N01000</v>
      </c>
      <c r="J31" t="str">
        <f t="shared" si="2"/>
        <v xml:space="preserve">  Number of returns with net capital gain (less loss)</v>
      </c>
    </row>
    <row r="32" spans="1:10" x14ac:dyDescent="0.2">
      <c r="A32" s="33" t="s">
        <v>99</v>
      </c>
      <c r="B32" s="53" t="s">
        <v>930</v>
      </c>
      <c r="C32" s="53"/>
      <c r="D32" s="53" t="s">
        <v>722</v>
      </c>
      <c r="E32" s="53"/>
      <c r="F32" s="8" t="s">
        <v>20</v>
      </c>
      <c r="G32" s="2"/>
      <c r="I32" t="str">
        <f t="shared" si="0"/>
        <v>A01000</v>
      </c>
      <c r="J32" t="str">
        <f t="shared" si="2"/>
        <v xml:space="preserve">  Net capital gain (less loss) amount</v>
      </c>
    </row>
    <row r="33" spans="1:10" x14ac:dyDescent="0.2">
      <c r="A33" s="57" t="s">
        <v>101</v>
      </c>
      <c r="B33" s="55" t="s">
        <v>985</v>
      </c>
      <c r="C33" s="55"/>
      <c r="D33" s="55" t="s">
        <v>723</v>
      </c>
      <c r="E33" s="55"/>
      <c r="F33" s="55" t="s">
        <v>20</v>
      </c>
      <c r="G33" s="61"/>
      <c r="I33" t="str">
        <f t="shared" si="0"/>
        <v>N01400</v>
      </c>
      <c r="J33" t="str">
        <f t="shared" si="2"/>
        <v xml:space="preserve">  Number of returns with taxable individual retirement arrangements distributions</v>
      </c>
    </row>
    <row r="34" spans="1:10" x14ac:dyDescent="0.2">
      <c r="A34" s="57"/>
      <c r="B34" s="55"/>
      <c r="C34" s="55"/>
      <c r="D34" s="55"/>
      <c r="E34" s="55"/>
      <c r="F34" s="55"/>
      <c r="G34" s="61"/>
      <c r="I34" t="str">
        <f t="shared" si="0"/>
        <v/>
      </c>
      <c r="J34">
        <f t="shared" si="2"/>
        <v>0</v>
      </c>
    </row>
    <row r="35" spans="1:10" x14ac:dyDescent="0.2">
      <c r="A35" s="33" t="s">
        <v>104</v>
      </c>
      <c r="B35" s="53" t="s">
        <v>931</v>
      </c>
      <c r="C35" s="53"/>
      <c r="D35" s="53" t="s">
        <v>723</v>
      </c>
      <c r="E35" s="53"/>
      <c r="F35" s="8" t="s">
        <v>20</v>
      </c>
      <c r="G35" s="2"/>
      <c r="I35" t="str">
        <f t="shared" si="0"/>
        <v>A01400</v>
      </c>
      <c r="J35" t="str">
        <f t="shared" si="2"/>
        <v xml:space="preserve">  Taxable individual retirement arrangements distributions amount</v>
      </c>
    </row>
    <row r="36" spans="1:10" x14ac:dyDescent="0.2">
      <c r="A36" s="13" t="s">
        <v>106</v>
      </c>
      <c r="B36" s="55" t="s">
        <v>932</v>
      </c>
      <c r="C36" s="55"/>
      <c r="D36" s="55" t="s">
        <v>724</v>
      </c>
      <c r="E36" s="55"/>
      <c r="F36" s="5" t="s">
        <v>20</v>
      </c>
      <c r="G36" s="2"/>
      <c r="I36" t="str">
        <f t="shared" si="0"/>
        <v>N01700</v>
      </c>
      <c r="J36" t="str">
        <f t="shared" si="2"/>
        <v xml:space="preserve">  Number of returns with taxable pensions and annuities</v>
      </c>
    </row>
    <row r="37" spans="1:10" x14ac:dyDescent="0.2">
      <c r="A37" s="33" t="s">
        <v>109</v>
      </c>
      <c r="B37" s="53" t="s">
        <v>933</v>
      </c>
      <c r="C37" s="53"/>
      <c r="D37" s="53" t="s">
        <v>724</v>
      </c>
      <c r="E37" s="53"/>
      <c r="F37" s="8" t="s">
        <v>20</v>
      </c>
      <c r="G37" s="2"/>
      <c r="I37" t="str">
        <f t="shared" si="0"/>
        <v>A01700</v>
      </c>
      <c r="J37" t="str">
        <f t="shared" si="2"/>
        <v xml:space="preserve">  Taxable pensions and annuities amount</v>
      </c>
    </row>
    <row r="38" spans="1:10" x14ac:dyDescent="0.2">
      <c r="A38" s="13" t="s">
        <v>114</v>
      </c>
      <c r="B38" s="55" t="s">
        <v>934</v>
      </c>
      <c r="C38" s="55"/>
      <c r="D38" s="55" t="s">
        <v>725</v>
      </c>
      <c r="E38" s="55"/>
      <c r="F38" s="5" t="s">
        <v>20</v>
      </c>
      <c r="G38" s="2"/>
      <c r="I38" t="str">
        <f t="shared" si="0"/>
        <v>N02300</v>
      </c>
      <c r="J38" t="str">
        <f t="shared" si="2"/>
        <v xml:space="preserve">  Number of returns with unemployment compensation</v>
      </c>
    </row>
    <row r="39" spans="1:10" x14ac:dyDescent="0.2">
      <c r="A39" s="33" t="s">
        <v>117</v>
      </c>
      <c r="B39" s="53" t="s">
        <v>935</v>
      </c>
      <c r="C39" s="53"/>
      <c r="D39" s="53" t="s">
        <v>725</v>
      </c>
      <c r="E39" s="53"/>
      <c r="F39" s="8" t="s">
        <v>20</v>
      </c>
      <c r="G39" s="2"/>
      <c r="I39" t="str">
        <f t="shared" si="0"/>
        <v>A02300</v>
      </c>
      <c r="J39" t="str">
        <f t="shared" si="2"/>
        <v>Unemployment compensation amount</v>
      </c>
    </row>
    <row r="40" spans="1:10" x14ac:dyDescent="0.2">
      <c r="A40" s="13" t="s">
        <v>119</v>
      </c>
      <c r="B40" s="55" t="s">
        <v>936</v>
      </c>
      <c r="C40" s="55"/>
      <c r="D40" s="55" t="s">
        <v>727</v>
      </c>
      <c r="E40" s="55"/>
      <c r="F40" s="5" t="s">
        <v>20</v>
      </c>
      <c r="G40" s="2"/>
      <c r="I40" t="str">
        <f t="shared" si="0"/>
        <v>N02500</v>
      </c>
      <c r="J40" t="str">
        <f t="shared" si="2"/>
        <v xml:space="preserve">  Number of returns with taxable Social Security benefits</v>
      </c>
    </row>
    <row r="41" spans="1:10" x14ac:dyDescent="0.2">
      <c r="A41" s="33" t="s">
        <v>122</v>
      </c>
      <c r="B41" s="53" t="s">
        <v>937</v>
      </c>
      <c r="C41" s="53"/>
      <c r="D41" s="53" t="s">
        <v>727</v>
      </c>
      <c r="E41" s="53"/>
      <c r="F41" s="8" t="s">
        <v>20</v>
      </c>
      <c r="G41" s="2"/>
      <c r="I41" t="str">
        <f t="shared" si="0"/>
        <v>A02500</v>
      </c>
      <c r="J41" t="str">
        <f t="shared" si="2"/>
        <v xml:space="preserve">  Taxable Social Security benefits amount</v>
      </c>
    </row>
    <row r="42" spans="1:10" x14ac:dyDescent="0.2">
      <c r="A42" s="13" t="s">
        <v>139</v>
      </c>
      <c r="B42" s="55" t="s">
        <v>938</v>
      </c>
      <c r="C42" s="55"/>
      <c r="D42" s="55" t="s">
        <v>343</v>
      </c>
      <c r="E42" s="55"/>
      <c r="F42" s="5" t="s">
        <v>20</v>
      </c>
      <c r="G42" s="2"/>
      <c r="I42" t="str">
        <f t="shared" si="0"/>
        <v>N03300</v>
      </c>
      <c r="J42" t="str">
        <f t="shared" si="2"/>
        <v xml:space="preserve">  Number of returns with self-employment retirement plans</v>
      </c>
    </row>
    <row r="43" spans="1:10" x14ac:dyDescent="0.2">
      <c r="A43" s="33" t="s">
        <v>142</v>
      </c>
      <c r="B43" s="53" t="s">
        <v>939</v>
      </c>
      <c r="C43" s="53"/>
      <c r="D43" s="53" t="s">
        <v>343</v>
      </c>
      <c r="E43" s="53"/>
      <c r="F43" s="8" t="s">
        <v>20</v>
      </c>
      <c r="G43" s="2"/>
      <c r="I43" t="str">
        <f t="shared" si="0"/>
        <v>A03300</v>
      </c>
      <c r="J43" t="str">
        <f t="shared" si="2"/>
        <v xml:space="preserve">  Self-employment retirement plans amount</v>
      </c>
    </row>
    <row r="44" spans="1:10" x14ac:dyDescent="0.2">
      <c r="A44" s="13" t="s">
        <v>940</v>
      </c>
      <c r="B44" s="55" t="s">
        <v>941</v>
      </c>
      <c r="C44" s="55"/>
      <c r="D44" s="55" t="s">
        <v>742</v>
      </c>
      <c r="E44" s="55"/>
      <c r="F44" s="5" t="s">
        <v>20</v>
      </c>
      <c r="G44" s="2"/>
      <c r="I44" t="str">
        <f t="shared" si="0"/>
        <v>N04470/N00101</v>
      </c>
      <c r="J44" t="str">
        <f t="shared" si="2"/>
        <v xml:space="preserve">  Number of returns with itemized deductions</v>
      </c>
    </row>
    <row r="45" spans="1:10" x14ac:dyDescent="0.2">
      <c r="A45" s="33" t="s">
        <v>181</v>
      </c>
      <c r="B45" s="53" t="s">
        <v>942</v>
      </c>
      <c r="C45" s="53"/>
      <c r="D45" s="53" t="s">
        <v>403</v>
      </c>
      <c r="E45" s="53"/>
      <c r="F45" s="8" t="s">
        <v>20</v>
      </c>
      <c r="G45" s="2"/>
      <c r="I45" t="str">
        <f t="shared" si="0"/>
        <v>A00101</v>
      </c>
      <c r="J45" t="str">
        <f t="shared" si="2"/>
        <v xml:space="preserve">  Amount of AGI for itemized returns</v>
      </c>
    </row>
    <row r="46" spans="1:10" x14ac:dyDescent="0.2">
      <c r="A46" s="13" t="s">
        <v>179</v>
      </c>
      <c r="B46" s="55" t="s">
        <v>943</v>
      </c>
      <c r="C46" s="55"/>
      <c r="D46" s="55" t="s">
        <v>742</v>
      </c>
      <c r="E46" s="55"/>
      <c r="F46" s="5" t="s">
        <v>20</v>
      </c>
      <c r="G46" s="2"/>
      <c r="I46" t="str">
        <f t="shared" si="0"/>
        <v>A04470</v>
      </c>
      <c r="J46" t="str">
        <f t="shared" si="2"/>
        <v xml:space="preserve">  Total itemized deductions amount</v>
      </c>
    </row>
    <row r="47" spans="1:10" x14ac:dyDescent="0.2">
      <c r="A47" s="33" t="s">
        <v>188</v>
      </c>
      <c r="B47" s="53" t="s">
        <v>944</v>
      </c>
      <c r="C47" s="53"/>
      <c r="D47" s="53" t="s">
        <v>190</v>
      </c>
      <c r="E47" s="53"/>
      <c r="F47" s="8" t="s">
        <v>20</v>
      </c>
      <c r="G47" s="2"/>
      <c r="I47" t="str">
        <f t="shared" si="0"/>
        <v>N18425</v>
      </c>
      <c r="J47" t="str">
        <f t="shared" si="2"/>
        <v xml:space="preserve">  Number of returns with State and local income taxes</v>
      </c>
    </row>
    <row r="48" spans="1:10" x14ac:dyDescent="0.2">
      <c r="A48" s="13" t="s">
        <v>191</v>
      </c>
      <c r="B48" s="55" t="s">
        <v>945</v>
      </c>
      <c r="C48" s="55"/>
      <c r="D48" s="55" t="s">
        <v>190</v>
      </c>
      <c r="E48" s="55"/>
      <c r="F48" s="5" t="s">
        <v>20</v>
      </c>
      <c r="G48" s="2"/>
      <c r="I48" t="str">
        <f>TRIM(A48)</f>
        <v>A18425</v>
      </c>
      <c r="J48" t="str">
        <f t="shared" si="2"/>
        <v xml:space="preserve">  State and local income taxes amount</v>
      </c>
    </row>
    <row r="49" spans="1:10" x14ac:dyDescent="0.2">
      <c r="A49" s="33" t="s">
        <v>193</v>
      </c>
      <c r="B49" s="53" t="s">
        <v>946</v>
      </c>
      <c r="C49" s="53"/>
      <c r="D49" s="53" t="s">
        <v>199</v>
      </c>
      <c r="E49" s="53"/>
      <c r="F49" s="8" t="s">
        <v>20</v>
      </c>
      <c r="G49" s="2"/>
      <c r="I49" t="str">
        <f t="shared" si="0"/>
        <v>N18450</v>
      </c>
      <c r="J49" t="str">
        <f t="shared" si="2"/>
        <v xml:space="preserve">  Number of returns with State and local general sales tax</v>
      </c>
    </row>
    <row r="50" spans="1:10" x14ac:dyDescent="0.2">
      <c r="A50" s="13" t="s">
        <v>195</v>
      </c>
      <c r="B50" s="55" t="s">
        <v>947</v>
      </c>
      <c r="C50" s="55"/>
      <c r="D50" s="55" t="s">
        <v>199</v>
      </c>
      <c r="E50" s="55"/>
      <c r="F50" s="5" t="s">
        <v>20</v>
      </c>
      <c r="G50" s="2"/>
      <c r="I50" t="str">
        <f t="shared" si="0"/>
        <v>A18450</v>
      </c>
      <c r="J50" t="str">
        <f t="shared" si="2"/>
        <v xml:space="preserve">  State and local general sales tax amount</v>
      </c>
    </row>
    <row r="51" spans="1:10" x14ac:dyDescent="0.2">
      <c r="A51" s="33" t="s">
        <v>197</v>
      </c>
      <c r="B51" s="53" t="s">
        <v>948</v>
      </c>
      <c r="C51" s="53"/>
      <c r="D51" s="53" t="s">
        <v>743</v>
      </c>
      <c r="E51" s="53"/>
      <c r="F51" s="8" t="s">
        <v>20</v>
      </c>
      <c r="G51" s="2"/>
      <c r="I51" t="str">
        <f t="shared" si="0"/>
        <v>N18500</v>
      </c>
      <c r="J51" t="str">
        <f t="shared" si="2"/>
        <v xml:space="preserve">  Number of returns with real estate taxes</v>
      </c>
    </row>
    <row r="52" spans="1:10" x14ac:dyDescent="0.2">
      <c r="A52" s="13" t="s">
        <v>200</v>
      </c>
      <c r="B52" s="55" t="s">
        <v>949</v>
      </c>
      <c r="C52" s="55"/>
      <c r="D52" s="55" t="s">
        <v>743</v>
      </c>
      <c r="E52" s="55"/>
      <c r="F52" s="5" t="s">
        <v>20</v>
      </c>
      <c r="G52" s="2"/>
      <c r="I52" t="str">
        <f t="shared" si="0"/>
        <v>A18500</v>
      </c>
      <c r="J52" t="str">
        <f t="shared" si="2"/>
        <v xml:space="preserve">  Real estate taxes amount</v>
      </c>
    </row>
    <row r="53" spans="1:10" x14ac:dyDescent="0.2">
      <c r="A53" s="33" t="s">
        <v>212</v>
      </c>
      <c r="B53" s="53" t="s">
        <v>950</v>
      </c>
      <c r="C53" s="53"/>
      <c r="D53" s="53" t="s">
        <v>239</v>
      </c>
      <c r="E53" s="53"/>
      <c r="F53" s="8" t="s">
        <v>20</v>
      </c>
      <c r="G53" s="2"/>
      <c r="I53" t="str">
        <f t="shared" si="0"/>
        <v>N18300</v>
      </c>
      <c r="J53" t="str">
        <f t="shared" si="2"/>
        <v xml:space="preserve">  Number of returns with taxes paid</v>
      </c>
    </row>
    <row r="54" spans="1:10" x14ac:dyDescent="0.2">
      <c r="A54" s="13" t="s">
        <v>215</v>
      </c>
      <c r="B54" s="55" t="s">
        <v>951</v>
      </c>
      <c r="C54" s="55"/>
      <c r="D54" s="55" t="s">
        <v>239</v>
      </c>
      <c r="E54" s="55"/>
      <c r="F54" s="5" t="s">
        <v>20</v>
      </c>
      <c r="G54" s="2"/>
      <c r="I54" t="str">
        <f t="shared" si="0"/>
        <v>A18300</v>
      </c>
      <c r="J54" t="str">
        <f t="shared" si="2"/>
        <v xml:space="preserve">  Taxes paid amount</v>
      </c>
    </row>
    <row r="55" spans="1:10" x14ac:dyDescent="0.2">
      <c r="A55" s="33" t="s">
        <v>217</v>
      </c>
      <c r="B55" s="53" t="s">
        <v>952</v>
      </c>
      <c r="C55" s="53"/>
      <c r="D55" s="53" t="s">
        <v>744</v>
      </c>
      <c r="E55" s="53"/>
      <c r="F55" s="8" t="s">
        <v>20</v>
      </c>
      <c r="G55" s="2"/>
      <c r="I55" t="str">
        <f t="shared" si="0"/>
        <v>N19300</v>
      </c>
      <c r="J55" t="str">
        <f t="shared" si="2"/>
        <v xml:space="preserve">  Number of returns with mortgage interest paid</v>
      </c>
    </row>
    <row r="56" spans="1:10" x14ac:dyDescent="0.2">
      <c r="A56" s="13" t="s">
        <v>220</v>
      </c>
      <c r="B56" s="55" t="s">
        <v>953</v>
      </c>
      <c r="C56" s="55"/>
      <c r="D56" s="55" t="s">
        <v>744</v>
      </c>
      <c r="E56" s="55"/>
      <c r="F56" s="5" t="s">
        <v>20</v>
      </c>
      <c r="G56" s="2"/>
      <c r="I56" t="str">
        <f t="shared" si="0"/>
        <v>A19300</v>
      </c>
      <c r="J56" t="str">
        <f t="shared" si="2"/>
        <v xml:space="preserve">  Mortgage interest paid amount</v>
      </c>
    </row>
    <row r="57" spans="1:10" x14ac:dyDescent="0.2">
      <c r="A57" s="33" t="s">
        <v>242</v>
      </c>
      <c r="B57" s="53" t="s">
        <v>954</v>
      </c>
      <c r="C57" s="53"/>
      <c r="D57" s="53" t="s">
        <v>750</v>
      </c>
      <c r="E57" s="53"/>
      <c r="F57" s="8" t="s">
        <v>20</v>
      </c>
      <c r="G57" s="2"/>
      <c r="I57" t="str">
        <f t="shared" si="0"/>
        <v>N19700</v>
      </c>
      <c r="J57" t="str">
        <f t="shared" si="2"/>
        <v xml:space="preserve">  Number of returns with contributions</v>
      </c>
    </row>
    <row r="58" spans="1:10" x14ac:dyDescent="0.2">
      <c r="A58" s="13" t="s">
        <v>245</v>
      </c>
      <c r="B58" s="55" t="s">
        <v>955</v>
      </c>
      <c r="C58" s="55"/>
      <c r="D58" s="55" t="s">
        <v>750</v>
      </c>
      <c r="E58" s="55"/>
      <c r="F58" s="5" t="s">
        <v>20</v>
      </c>
      <c r="G58" s="2"/>
      <c r="I58" t="str">
        <f t="shared" si="0"/>
        <v>A19700</v>
      </c>
      <c r="J58" t="str">
        <f t="shared" si="2"/>
        <v xml:space="preserve">  Contributions amount</v>
      </c>
    </row>
    <row r="59" spans="1:10" x14ac:dyDescent="0.2">
      <c r="A59" s="33" t="s">
        <v>257</v>
      </c>
      <c r="B59" s="53" t="s">
        <v>956</v>
      </c>
      <c r="C59" s="53"/>
      <c r="D59" s="53" t="s">
        <v>759</v>
      </c>
      <c r="E59" s="53"/>
      <c r="F59" s="8" t="s">
        <v>20</v>
      </c>
      <c r="G59" s="2"/>
      <c r="I59" t="str">
        <f t="shared" si="0"/>
        <v>N04800</v>
      </c>
      <c r="J59" t="str">
        <f t="shared" si="2"/>
        <v xml:space="preserve">  Number of returns with taxable income</v>
      </c>
    </row>
    <row r="60" spans="1:10" x14ac:dyDescent="0.2">
      <c r="A60" s="13" t="s">
        <v>260</v>
      </c>
      <c r="B60" s="55" t="s">
        <v>957</v>
      </c>
      <c r="C60" s="55"/>
      <c r="D60" s="55" t="s">
        <v>759</v>
      </c>
      <c r="E60" s="55"/>
      <c r="F60" s="5" t="s">
        <v>20</v>
      </c>
      <c r="G60" s="2"/>
      <c r="I60" t="str">
        <f t="shared" si="0"/>
        <v>A04800</v>
      </c>
      <c r="J60" t="str">
        <f t="shared" si="2"/>
        <v xml:space="preserve">  Taxable income amount</v>
      </c>
    </row>
    <row r="61" spans="1:10" x14ac:dyDescent="0.2">
      <c r="A61" s="33" t="s">
        <v>267</v>
      </c>
      <c r="B61" s="53" t="s">
        <v>958</v>
      </c>
      <c r="C61" s="53"/>
      <c r="D61" s="53" t="s">
        <v>761</v>
      </c>
      <c r="E61" s="53"/>
      <c r="F61" s="8" t="s">
        <v>20</v>
      </c>
      <c r="G61" s="2"/>
      <c r="I61" t="str">
        <f t="shared" si="0"/>
        <v>N09600</v>
      </c>
      <c r="J61" t="str">
        <f t="shared" si="2"/>
        <v xml:space="preserve">  Number of returns with alternative minimum tax </v>
      </c>
    </row>
    <row r="62" spans="1:10" x14ac:dyDescent="0.2">
      <c r="A62" s="13" t="s">
        <v>270</v>
      </c>
      <c r="B62" s="55" t="s">
        <v>959</v>
      </c>
      <c r="C62" s="55"/>
      <c r="D62" s="55" t="s">
        <v>761</v>
      </c>
      <c r="E62" s="55"/>
      <c r="F62" s="5" t="s">
        <v>20</v>
      </c>
      <c r="G62" s="2"/>
      <c r="I62" t="str">
        <f t="shared" si="0"/>
        <v>A09600</v>
      </c>
      <c r="J62" t="str">
        <f t="shared" si="2"/>
        <v xml:space="preserve">  Alternative minimum tax amount</v>
      </c>
    </row>
    <row r="63" spans="1:10" x14ac:dyDescent="0.2">
      <c r="A63" s="33" t="s">
        <v>277</v>
      </c>
      <c r="B63" s="53" t="s">
        <v>960</v>
      </c>
      <c r="C63" s="53"/>
      <c r="D63" s="53" t="s">
        <v>876</v>
      </c>
      <c r="E63" s="53"/>
      <c r="F63" s="8" t="s">
        <v>20</v>
      </c>
      <c r="G63" s="2"/>
      <c r="I63" t="str">
        <f t="shared" si="0"/>
        <v>N07100</v>
      </c>
      <c r="J63" t="str">
        <f t="shared" si="2"/>
        <v xml:space="preserve">  Number of returns with total tax credits</v>
      </c>
    </row>
    <row r="64" spans="1:10" x14ac:dyDescent="0.2">
      <c r="A64" s="13" t="s">
        <v>280</v>
      </c>
      <c r="B64" s="55" t="s">
        <v>961</v>
      </c>
      <c r="C64" s="55"/>
      <c r="D64" s="55" t="s">
        <v>876</v>
      </c>
      <c r="E64" s="55"/>
      <c r="F64" s="5" t="s">
        <v>20</v>
      </c>
      <c r="G64" s="2"/>
      <c r="I64" t="str">
        <f t="shared" si="0"/>
        <v>A07100</v>
      </c>
      <c r="J64" t="str">
        <f t="shared" si="2"/>
        <v xml:space="preserve">  Total tax credits amount</v>
      </c>
    </row>
    <row r="65" spans="1:10" x14ac:dyDescent="0.2">
      <c r="A65" s="33" t="s">
        <v>287</v>
      </c>
      <c r="B65" s="53" t="s">
        <v>962</v>
      </c>
      <c r="C65" s="53"/>
      <c r="D65" s="53" t="s">
        <v>878</v>
      </c>
      <c r="E65" s="53"/>
      <c r="F65" s="8" t="s">
        <v>20</v>
      </c>
      <c r="G65" s="2"/>
      <c r="I65" t="str">
        <f t="shared" si="0"/>
        <v>N07180</v>
      </c>
      <c r="J65" t="str">
        <f t="shared" si="2"/>
        <v xml:space="preserve">  Number of returns with child and dependent care credit</v>
      </c>
    </row>
    <row r="66" spans="1:10" x14ac:dyDescent="0.2">
      <c r="A66" s="13" t="s">
        <v>290</v>
      </c>
      <c r="B66" s="55" t="s">
        <v>963</v>
      </c>
      <c r="C66" s="55"/>
      <c r="D66" s="55" t="s">
        <v>878</v>
      </c>
      <c r="E66" s="55"/>
      <c r="F66" s="5" t="s">
        <v>20</v>
      </c>
      <c r="G66" s="2"/>
      <c r="I66" t="str">
        <f t="shared" ref="I66:I129" si="3">TRIM(A66)</f>
        <v>A07180</v>
      </c>
      <c r="J66" t="str">
        <f t="shared" si="2"/>
        <v xml:space="preserve">  Child and dependent care credit amount</v>
      </c>
    </row>
    <row r="67" spans="1:10" x14ac:dyDescent="0.2">
      <c r="A67" s="33" t="s">
        <v>768</v>
      </c>
      <c r="B67" s="53" t="s">
        <v>964</v>
      </c>
      <c r="C67" s="53"/>
      <c r="D67" s="53" t="s">
        <v>880</v>
      </c>
      <c r="E67" s="53"/>
      <c r="F67" s="8" t="s">
        <v>20</v>
      </c>
      <c r="G67" s="2"/>
      <c r="I67" t="str">
        <f t="shared" si="3"/>
        <v>N07220</v>
      </c>
      <c r="J67" t="str">
        <f t="shared" si="2"/>
        <v xml:space="preserve">  Number of returns with child tax credit</v>
      </c>
    </row>
    <row r="68" spans="1:10" x14ac:dyDescent="0.2">
      <c r="A68" s="13" t="s">
        <v>771</v>
      </c>
      <c r="B68" s="55" t="s">
        <v>965</v>
      </c>
      <c r="C68" s="55"/>
      <c r="D68" s="55" t="s">
        <v>880</v>
      </c>
      <c r="E68" s="55"/>
      <c r="F68" s="5" t="s">
        <v>20</v>
      </c>
      <c r="G68" s="2"/>
      <c r="I68" t="str">
        <f t="shared" si="3"/>
        <v>A07220</v>
      </c>
      <c r="J68" t="str">
        <f t="shared" si="2"/>
        <v xml:space="preserve">  Child tax credit amount</v>
      </c>
    </row>
    <row r="69" spans="1:10" x14ac:dyDescent="0.2">
      <c r="A69" s="33" t="s">
        <v>307</v>
      </c>
      <c r="B69" s="53" t="s">
        <v>966</v>
      </c>
      <c r="C69" s="53"/>
      <c r="D69" s="53" t="s">
        <v>881</v>
      </c>
      <c r="E69" s="53"/>
      <c r="F69" s="8" t="s">
        <v>20</v>
      </c>
      <c r="G69" s="2"/>
      <c r="I69" t="str">
        <f t="shared" si="3"/>
        <v>N07260</v>
      </c>
      <c r="J69" t="str">
        <f t="shared" si="2"/>
        <v xml:space="preserve">  Number of returns with residential energy tax credit</v>
      </c>
    </row>
    <row r="70" spans="1:10" x14ac:dyDescent="0.2">
      <c r="A70" s="13" t="s">
        <v>310</v>
      </c>
      <c r="B70" s="55" t="s">
        <v>967</v>
      </c>
      <c r="C70" s="55"/>
      <c r="D70" s="55" t="s">
        <v>881</v>
      </c>
      <c r="E70" s="55"/>
      <c r="F70" s="5" t="s">
        <v>20</v>
      </c>
      <c r="G70" s="2"/>
      <c r="I70" t="str">
        <f t="shared" si="3"/>
        <v>A07260</v>
      </c>
      <c r="J70" t="str">
        <f t="shared" si="2"/>
        <v xml:space="preserve">  Residential energy tax credit amount</v>
      </c>
    </row>
    <row r="71" spans="1:10" x14ac:dyDescent="0.2">
      <c r="A71" s="33" t="s">
        <v>341</v>
      </c>
      <c r="B71" s="53" t="s">
        <v>968</v>
      </c>
      <c r="C71" s="53"/>
      <c r="D71" s="53" t="s">
        <v>887</v>
      </c>
      <c r="E71" s="53"/>
      <c r="F71" s="8" t="s">
        <v>20</v>
      </c>
      <c r="G71" s="2"/>
      <c r="I71" t="str">
        <f t="shared" si="3"/>
        <v>N11070</v>
      </c>
      <c r="J71" t="str">
        <f t="shared" si="2"/>
        <v xml:space="preserve">  Number of returns with additional child tax credit</v>
      </c>
    </row>
    <row r="72" spans="1:10" x14ac:dyDescent="0.2">
      <c r="A72" s="13" t="s">
        <v>344</v>
      </c>
      <c r="B72" s="55" t="s">
        <v>969</v>
      </c>
      <c r="C72" s="55"/>
      <c r="D72" s="55" t="s">
        <v>887</v>
      </c>
      <c r="E72" s="55"/>
      <c r="F72" s="5" t="s">
        <v>20</v>
      </c>
      <c r="G72" s="2"/>
      <c r="I72" t="str">
        <f t="shared" si="3"/>
        <v>A11070</v>
      </c>
      <c r="J72" t="str">
        <f t="shared" si="2"/>
        <v xml:space="preserve">  Additional child tax credit amount</v>
      </c>
    </row>
    <row r="73" spans="1:10" x14ac:dyDescent="0.2">
      <c r="A73" s="33" t="s">
        <v>332</v>
      </c>
      <c r="B73" s="53" t="s">
        <v>970</v>
      </c>
      <c r="C73" s="53"/>
      <c r="D73" s="53" t="s">
        <v>884</v>
      </c>
      <c r="E73" s="53"/>
      <c r="F73" s="8" t="s">
        <v>20</v>
      </c>
      <c r="G73" s="2"/>
      <c r="I73" t="str">
        <f t="shared" si="3"/>
        <v>N59660</v>
      </c>
      <c r="J73" t="str">
        <f t="shared" si="2"/>
        <v xml:space="preserve">  Number of returns with earned income credit</v>
      </c>
    </row>
    <row r="74" spans="1:10" x14ac:dyDescent="0.2">
      <c r="A74" s="13" t="s">
        <v>335</v>
      </c>
      <c r="B74" s="55" t="s">
        <v>971</v>
      </c>
      <c r="C74" s="55"/>
      <c r="D74" s="55" t="s">
        <v>884</v>
      </c>
      <c r="E74" s="55"/>
      <c r="F74" s="5" t="s">
        <v>20</v>
      </c>
      <c r="G74" s="2"/>
      <c r="I74" t="str">
        <f t="shared" si="3"/>
        <v>A59660</v>
      </c>
      <c r="J74" t="str">
        <f t="shared" si="2"/>
        <v>Earned income credit amount</v>
      </c>
    </row>
    <row r="75" spans="1:10" x14ac:dyDescent="0.2">
      <c r="A75" s="33" t="s">
        <v>337</v>
      </c>
      <c r="B75" s="53" t="s">
        <v>972</v>
      </c>
      <c r="C75" s="53"/>
      <c r="D75" s="53" t="s">
        <v>884</v>
      </c>
      <c r="E75" s="53"/>
      <c r="F75" s="8" t="s">
        <v>20</v>
      </c>
      <c r="G75" s="2"/>
      <c r="I75" t="str">
        <f t="shared" si="3"/>
        <v>N59720</v>
      </c>
      <c r="J75" t="str">
        <f t="shared" si="2"/>
        <v xml:space="preserve">  Number of returns with excess earned income credit</v>
      </c>
    </row>
    <row r="76" spans="1:10" x14ac:dyDescent="0.2">
      <c r="A76" s="13" t="s">
        <v>339</v>
      </c>
      <c r="B76" s="55" t="s">
        <v>973</v>
      </c>
      <c r="C76" s="55"/>
      <c r="D76" s="55" t="s">
        <v>884</v>
      </c>
      <c r="E76" s="55"/>
      <c r="F76" s="5" t="s">
        <v>20</v>
      </c>
      <c r="G76" s="2"/>
      <c r="I76" t="str">
        <f t="shared" si="3"/>
        <v>A59720</v>
      </c>
      <c r="J76" t="str">
        <f t="shared" ref="J76:J137" si="4">IF(
    RIGHT(TRIM(B76), 1) = "]",
    LEFT(TRIM(B76), LEN(TRIM(B76)) - 4),
    B76
)</f>
        <v>Excess earned income credit (refundable) amount</v>
      </c>
    </row>
    <row r="77" spans="1:10" x14ac:dyDescent="0.2">
      <c r="A77" s="33" t="s">
        <v>380</v>
      </c>
      <c r="B77" s="53" t="s">
        <v>974</v>
      </c>
      <c r="C77" s="53"/>
      <c r="D77" s="53" t="s">
        <v>889</v>
      </c>
      <c r="E77" s="53"/>
      <c r="F77" s="8" t="s">
        <v>20</v>
      </c>
      <c r="G77" s="2"/>
      <c r="I77" t="str">
        <f t="shared" si="3"/>
        <v>N06500</v>
      </c>
      <c r="J77" t="str">
        <f t="shared" si="4"/>
        <v xml:space="preserve">  Number of returns with income tax</v>
      </c>
    </row>
    <row r="78" spans="1:10" x14ac:dyDescent="0.2">
      <c r="A78" s="13" t="s">
        <v>383</v>
      </c>
      <c r="B78" s="55" t="s">
        <v>975</v>
      </c>
      <c r="C78" s="55"/>
      <c r="D78" s="55" t="s">
        <v>889</v>
      </c>
      <c r="E78" s="55"/>
      <c r="F78" s="5" t="s">
        <v>20</v>
      </c>
      <c r="G78" s="2"/>
      <c r="I78" t="str">
        <f t="shared" si="3"/>
        <v>A06500</v>
      </c>
      <c r="J78" t="str">
        <f t="shared" si="4"/>
        <v>Income tax amount</v>
      </c>
    </row>
    <row r="79" spans="1:10" x14ac:dyDescent="0.2">
      <c r="A79" s="33" t="s">
        <v>385</v>
      </c>
      <c r="B79" s="53" t="s">
        <v>976</v>
      </c>
      <c r="C79" s="53"/>
      <c r="D79" s="53" t="s">
        <v>891</v>
      </c>
      <c r="E79" s="53"/>
      <c r="F79" s="8" t="s">
        <v>20</v>
      </c>
      <c r="G79" s="2"/>
      <c r="I79" t="str">
        <f t="shared" si="3"/>
        <v>N10300</v>
      </c>
      <c r="J79" t="str">
        <f t="shared" si="4"/>
        <v xml:space="preserve">  Number of returns with tax liability</v>
      </c>
    </row>
    <row r="80" spans="1:10" x14ac:dyDescent="0.2">
      <c r="A80" s="13" t="s">
        <v>388</v>
      </c>
      <c r="B80" s="55" t="s">
        <v>977</v>
      </c>
      <c r="C80" s="55"/>
      <c r="D80" s="55" t="s">
        <v>891</v>
      </c>
      <c r="E80" s="55"/>
      <c r="F80" s="5" t="s">
        <v>20</v>
      </c>
      <c r="G80" s="2"/>
      <c r="I80" t="str">
        <f t="shared" si="3"/>
        <v>A10300</v>
      </c>
      <c r="J80" t="str">
        <f t="shared" si="4"/>
        <v>Total tax liability amount</v>
      </c>
    </row>
    <row r="81" spans="1:10" x14ac:dyDescent="0.2">
      <c r="A81" s="33" t="s">
        <v>401</v>
      </c>
      <c r="B81" s="53" t="s">
        <v>978</v>
      </c>
      <c r="C81" s="53"/>
      <c r="D81" s="53" t="s">
        <v>900</v>
      </c>
      <c r="E81" s="53"/>
      <c r="F81" s="8" t="s">
        <v>20</v>
      </c>
      <c r="G81" s="2"/>
      <c r="I81" t="str">
        <f t="shared" si="3"/>
        <v>N11901</v>
      </c>
      <c r="J81" t="str">
        <f t="shared" si="4"/>
        <v xml:space="preserve">  Number of returns with tax due at time of filing</v>
      </c>
    </row>
    <row r="82" spans="1:10" x14ac:dyDescent="0.2">
      <c r="A82" s="13" t="s">
        <v>404</v>
      </c>
      <c r="B82" s="55" t="s">
        <v>979</v>
      </c>
      <c r="C82" s="55"/>
      <c r="D82" s="55" t="s">
        <v>900</v>
      </c>
      <c r="E82" s="55"/>
      <c r="F82" s="5" t="s">
        <v>20</v>
      </c>
      <c r="G82" s="2"/>
      <c r="I82" t="str">
        <f t="shared" si="3"/>
        <v>A11901</v>
      </c>
      <c r="J82" t="str">
        <f t="shared" si="4"/>
        <v>Tax due at time of filing amount</v>
      </c>
    </row>
    <row r="83" spans="1:10" x14ac:dyDescent="0.2">
      <c r="A83" s="33" t="s">
        <v>411</v>
      </c>
      <c r="B83" s="53" t="s">
        <v>980</v>
      </c>
      <c r="C83" s="53"/>
      <c r="D83" s="53" t="s">
        <v>902</v>
      </c>
      <c r="E83" s="53"/>
      <c r="F83" s="8" t="s">
        <v>20</v>
      </c>
      <c r="G83" s="2"/>
      <c r="I83" t="str">
        <f t="shared" si="3"/>
        <v>N11902</v>
      </c>
      <c r="J83" t="str">
        <f t="shared" si="4"/>
        <v xml:space="preserve">  Number of returns with overpayments refunded</v>
      </c>
    </row>
    <row r="84" spans="1:10" x14ac:dyDescent="0.2">
      <c r="A84" s="13" t="s">
        <v>414</v>
      </c>
      <c r="B84" s="55" t="s">
        <v>981</v>
      </c>
      <c r="C84" s="55"/>
      <c r="D84" s="55" t="s">
        <v>902</v>
      </c>
      <c r="E84" s="55"/>
      <c r="F84" s="5" t="s">
        <v>20</v>
      </c>
      <c r="G84" s="2"/>
      <c r="I84" t="str">
        <f t="shared" si="3"/>
        <v>A11902</v>
      </c>
      <c r="J84" t="str">
        <f t="shared" si="4"/>
        <v xml:space="preserve">Overpayments refunded amount </v>
      </c>
    </row>
    <row r="85" spans="1:10" x14ac:dyDescent="0.2">
      <c r="I85" t="str">
        <f t="shared" si="3"/>
        <v/>
      </c>
      <c r="J85">
        <f t="shared" si="4"/>
        <v>0</v>
      </c>
    </row>
    <row r="86" spans="1:10" x14ac:dyDescent="0.2">
      <c r="I86" t="str">
        <f t="shared" si="3"/>
        <v/>
      </c>
      <c r="J86">
        <f t="shared" si="4"/>
        <v>0</v>
      </c>
    </row>
    <row r="87" spans="1:10" x14ac:dyDescent="0.2">
      <c r="I87" t="str">
        <f t="shared" si="3"/>
        <v/>
      </c>
      <c r="J87">
        <f t="shared" si="4"/>
        <v>0</v>
      </c>
    </row>
    <row r="88" spans="1:10" x14ac:dyDescent="0.2">
      <c r="I88" t="str">
        <f t="shared" si="3"/>
        <v/>
      </c>
      <c r="J88">
        <f t="shared" si="4"/>
        <v>0</v>
      </c>
    </row>
    <row r="89" spans="1:10" x14ac:dyDescent="0.2">
      <c r="I89" t="str">
        <f t="shared" si="3"/>
        <v/>
      </c>
      <c r="J89">
        <f t="shared" si="4"/>
        <v>0</v>
      </c>
    </row>
    <row r="90" spans="1:10" x14ac:dyDescent="0.2">
      <c r="I90" t="str">
        <f t="shared" si="3"/>
        <v/>
      </c>
      <c r="J90">
        <f t="shared" si="4"/>
        <v>0</v>
      </c>
    </row>
    <row r="91" spans="1:10" x14ac:dyDescent="0.2">
      <c r="I91" t="str">
        <f t="shared" si="3"/>
        <v/>
      </c>
      <c r="J91">
        <f t="shared" si="4"/>
        <v>0</v>
      </c>
    </row>
    <row r="92" spans="1:10" x14ac:dyDescent="0.2">
      <c r="I92" t="str">
        <f t="shared" si="3"/>
        <v/>
      </c>
      <c r="J92">
        <f t="shared" si="4"/>
        <v>0</v>
      </c>
    </row>
    <row r="93" spans="1:10" x14ac:dyDescent="0.2">
      <c r="I93" t="str">
        <f t="shared" si="3"/>
        <v/>
      </c>
      <c r="J93">
        <f t="shared" si="4"/>
        <v>0</v>
      </c>
    </row>
    <row r="94" spans="1:10" x14ac:dyDescent="0.2">
      <c r="I94" t="str">
        <f t="shared" si="3"/>
        <v/>
      </c>
      <c r="J94">
        <f t="shared" si="4"/>
        <v>0</v>
      </c>
    </row>
    <row r="95" spans="1:10" x14ac:dyDescent="0.2">
      <c r="I95" t="str">
        <f t="shared" si="3"/>
        <v/>
      </c>
      <c r="J95">
        <f t="shared" si="4"/>
        <v>0</v>
      </c>
    </row>
    <row r="96" spans="1:10" x14ac:dyDescent="0.2">
      <c r="I96" t="str">
        <f t="shared" si="3"/>
        <v/>
      </c>
      <c r="J96">
        <f t="shared" si="4"/>
        <v>0</v>
      </c>
    </row>
    <row r="97" spans="9:10" x14ac:dyDescent="0.2">
      <c r="I97" t="str">
        <f t="shared" si="3"/>
        <v/>
      </c>
      <c r="J97">
        <f t="shared" si="4"/>
        <v>0</v>
      </c>
    </row>
    <row r="98" spans="9:10" x14ac:dyDescent="0.2">
      <c r="I98" t="str">
        <f t="shared" si="3"/>
        <v/>
      </c>
      <c r="J98">
        <f t="shared" si="4"/>
        <v>0</v>
      </c>
    </row>
    <row r="99" spans="9:10" x14ac:dyDescent="0.2">
      <c r="I99" t="str">
        <f t="shared" si="3"/>
        <v/>
      </c>
      <c r="J99">
        <f t="shared" si="4"/>
        <v>0</v>
      </c>
    </row>
    <row r="100" spans="9:10" x14ac:dyDescent="0.2">
      <c r="I100" t="str">
        <f t="shared" si="3"/>
        <v/>
      </c>
      <c r="J100">
        <f t="shared" si="4"/>
        <v>0</v>
      </c>
    </row>
    <row r="101" spans="9:10" x14ac:dyDescent="0.2">
      <c r="I101" t="str">
        <f t="shared" si="3"/>
        <v/>
      </c>
      <c r="J101">
        <f t="shared" si="4"/>
        <v>0</v>
      </c>
    </row>
    <row r="102" spans="9:10" x14ac:dyDescent="0.2">
      <c r="I102" t="str">
        <f t="shared" si="3"/>
        <v/>
      </c>
      <c r="J102">
        <f t="shared" si="4"/>
        <v>0</v>
      </c>
    </row>
    <row r="103" spans="9:10" x14ac:dyDescent="0.2">
      <c r="I103" t="str">
        <f t="shared" si="3"/>
        <v/>
      </c>
      <c r="J103">
        <f t="shared" si="4"/>
        <v>0</v>
      </c>
    </row>
    <row r="104" spans="9:10" x14ac:dyDescent="0.2">
      <c r="I104" t="str">
        <f t="shared" si="3"/>
        <v/>
      </c>
      <c r="J104">
        <f t="shared" si="4"/>
        <v>0</v>
      </c>
    </row>
    <row r="105" spans="9:10" x14ac:dyDescent="0.2">
      <c r="I105" t="str">
        <f t="shared" si="3"/>
        <v/>
      </c>
      <c r="J105">
        <f t="shared" si="4"/>
        <v>0</v>
      </c>
    </row>
    <row r="106" spans="9:10" x14ac:dyDescent="0.2">
      <c r="I106" t="str">
        <f t="shared" si="3"/>
        <v/>
      </c>
      <c r="J106">
        <f t="shared" si="4"/>
        <v>0</v>
      </c>
    </row>
    <row r="107" spans="9:10" x14ac:dyDescent="0.2">
      <c r="I107" t="str">
        <f t="shared" si="3"/>
        <v/>
      </c>
      <c r="J107">
        <f t="shared" si="4"/>
        <v>0</v>
      </c>
    </row>
    <row r="108" spans="9:10" x14ac:dyDescent="0.2">
      <c r="I108" t="str">
        <f t="shared" si="3"/>
        <v/>
      </c>
      <c r="J108">
        <f t="shared" si="4"/>
        <v>0</v>
      </c>
    </row>
    <row r="109" spans="9:10" x14ac:dyDescent="0.2">
      <c r="I109" t="str">
        <f t="shared" si="3"/>
        <v/>
      </c>
      <c r="J109">
        <f t="shared" si="4"/>
        <v>0</v>
      </c>
    </row>
    <row r="110" spans="9:10" x14ac:dyDescent="0.2">
      <c r="I110" t="str">
        <f t="shared" si="3"/>
        <v/>
      </c>
      <c r="J110">
        <f t="shared" si="4"/>
        <v>0</v>
      </c>
    </row>
    <row r="111" spans="9:10" x14ac:dyDescent="0.2">
      <c r="I111" t="str">
        <f t="shared" si="3"/>
        <v/>
      </c>
      <c r="J111">
        <f t="shared" si="4"/>
        <v>0</v>
      </c>
    </row>
    <row r="112" spans="9:10" x14ac:dyDescent="0.2">
      <c r="I112" t="str">
        <f t="shared" si="3"/>
        <v/>
      </c>
      <c r="J112">
        <f t="shared" si="4"/>
        <v>0</v>
      </c>
    </row>
    <row r="113" spans="9:10" x14ac:dyDescent="0.2">
      <c r="I113" t="str">
        <f t="shared" si="3"/>
        <v/>
      </c>
      <c r="J113">
        <f t="shared" si="4"/>
        <v>0</v>
      </c>
    </row>
    <row r="114" spans="9:10" x14ac:dyDescent="0.2">
      <c r="I114" t="str">
        <f t="shared" si="3"/>
        <v/>
      </c>
      <c r="J114">
        <f t="shared" si="4"/>
        <v>0</v>
      </c>
    </row>
    <row r="115" spans="9:10" x14ac:dyDescent="0.2">
      <c r="I115" t="str">
        <f t="shared" si="3"/>
        <v/>
      </c>
      <c r="J115">
        <f t="shared" si="4"/>
        <v>0</v>
      </c>
    </row>
    <row r="116" spans="9:10" x14ac:dyDescent="0.2">
      <c r="I116" t="str">
        <f t="shared" si="3"/>
        <v/>
      </c>
      <c r="J116">
        <f t="shared" si="4"/>
        <v>0</v>
      </c>
    </row>
    <row r="117" spans="9:10" x14ac:dyDescent="0.2">
      <c r="I117" t="str">
        <f t="shared" si="3"/>
        <v/>
      </c>
      <c r="J117">
        <f t="shared" si="4"/>
        <v>0</v>
      </c>
    </row>
    <row r="118" spans="9:10" x14ac:dyDescent="0.2">
      <c r="I118" t="str">
        <f t="shared" si="3"/>
        <v/>
      </c>
      <c r="J118">
        <f t="shared" si="4"/>
        <v>0</v>
      </c>
    </row>
    <row r="119" spans="9:10" x14ac:dyDescent="0.2">
      <c r="I119" t="str">
        <f t="shared" si="3"/>
        <v/>
      </c>
      <c r="J119">
        <f t="shared" si="4"/>
        <v>0</v>
      </c>
    </row>
    <row r="120" spans="9:10" x14ac:dyDescent="0.2">
      <c r="I120" t="str">
        <f t="shared" si="3"/>
        <v/>
      </c>
      <c r="J120">
        <f t="shared" si="4"/>
        <v>0</v>
      </c>
    </row>
    <row r="121" spans="9:10" x14ac:dyDescent="0.2">
      <c r="I121" t="str">
        <f t="shared" si="3"/>
        <v/>
      </c>
      <c r="J121">
        <f t="shared" si="4"/>
        <v>0</v>
      </c>
    </row>
    <row r="122" spans="9:10" x14ac:dyDescent="0.2">
      <c r="I122" t="str">
        <f t="shared" si="3"/>
        <v/>
      </c>
      <c r="J122">
        <f t="shared" si="4"/>
        <v>0</v>
      </c>
    </row>
    <row r="123" spans="9:10" x14ac:dyDescent="0.2">
      <c r="I123" t="str">
        <f t="shared" si="3"/>
        <v/>
      </c>
      <c r="J123">
        <f t="shared" si="4"/>
        <v>0</v>
      </c>
    </row>
    <row r="124" spans="9:10" x14ac:dyDescent="0.2">
      <c r="I124" t="str">
        <f t="shared" si="3"/>
        <v/>
      </c>
      <c r="J124">
        <f t="shared" si="4"/>
        <v>0</v>
      </c>
    </row>
    <row r="125" spans="9:10" x14ac:dyDescent="0.2">
      <c r="I125" t="str">
        <f t="shared" si="3"/>
        <v/>
      </c>
      <c r="J125">
        <f t="shared" si="4"/>
        <v>0</v>
      </c>
    </row>
    <row r="126" spans="9:10" x14ac:dyDescent="0.2">
      <c r="I126" t="str">
        <f t="shared" si="3"/>
        <v/>
      </c>
      <c r="J126">
        <f t="shared" si="4"/>
        <v>0</v>
      </c>
    </row>
    <row r="127" spans="9:10" x14ac:dyDescent="0.2">
      <c r="I127" t="str">
        <f t="shared" si="3"/>
        <v/>
      </c>
      <c r="J127">
        <f t="shared" si="4"/>
        <v>0</v>
      </c>
    </row>
    <row r="128" spans="9:10" x14ac:dyDescent="0.2">
      <c r="I128" t="str">
        <f t="shared" si="3"/>
        <v/>
      </c>
      <c r="J128">
        <f t="shared" si="4"/>
        <v>0</v>
      </c>
    </row>
    <row r="129" spans="9:10" x14ac:dyDescent="0.2">
      <c r="I129" t="str">
        <f t="shared" si="3"/>
        <v/>
      </c>
      <c r="J129">
        <f t="shared" si="4"/>
        <v>0</v>
      </c>
    </row>
    <row r="130" spans="9:10" x14ac:dyDescent="0.2">
      <c r="I130" t="str">
        <f t="shared" ref="I130:I173" si="5">TRIM(A130)</f>
        <v/>
      </c>
      <c r="J130">
        <f t="shared" si="4"/>
        <v>0</v>
      </c>
    </row>
    <row r="131" spans="9:10" x14ac:dyDescent="0.2">
      <c r="I131" t="str">
        <f t="shared" si="5"/>
        <v/>
      </c>
      <c r="J131">
        <f t="shared" si="4"/>
        <v>0</v>
      </c>
    </row>
    <row r="132" spans="9:10" x14ac:dyDescent="0.2">
      <c r="I132" t="str">
        <f t="shared" si="5"/>
        <v/>
      </c>
      <c r="J132">
        <f t="shared" si="4"/>
        <v>0</v>
      </c>
    </row>
    <row r="133" spans="9:10" x14ac:dyDescent="0.2">
      <c r="I133" t="str">
        <f t="shared" si="5"/>
        <v/>
      </c>
      <c r="J133">
        <f t="shared" si="4"/>
        <v>0</v>
      </c>
    </row>
    <row r="134" spans="9:10" x14ac:dyDescent="0.2">
      <c r="I134" t="str">
        <f t="shared" si="5"/>
        <v/>
      </c>
      <c r="J134">
        <f t="shared" si="4"/>
        <v>0</v>
      </c>
    </row>
    <row r="135" spans="9:10" x14ac:dyDescent="0.2">
      <c r="I135" t="str">
        <f t="shared" si="5"/>
        <v/>
      </c>
      <c r="J135">
        <f t="shared" si="4"/>
        <v>0</v>
      </c>
    </row>
    <row r="136" spans="9:10" x14ac:dyDescent="0.2">
      <c r="I136" t="str">
        <f t="shared" si="5"/>
        <v/>
      </c>
      <c r="J136">
        <f t="shared" si="4"/>
        <v>0</v>
      </c>
    </row>
    <row r="137" spans="9:10" x14ac:dyDescent="0.2">
      <c r="I137" t="str">
        <f t="shared" si="5"/>
        <v/>
      </c>
      <c r="J137">
        <f t="shared" si="4"/>
        <v>0</v>
      </c>
    </row>
    <row r="138" spans="9:10" x14ac:dyDescent="0.2">
      <c r="I138" t="str">
        <f t="shared" si="5"/>
        <v/>
      </c>
    </row>
    <row r="139" spans="9:10" x14ac:dyDescent="0.2">
      <c r="I139" t="str">
        <f t="shared" si="5"/>
        <v/>
      </c>
    </row>
    <row r="140" spans="9:10" x14ac:dyDescent="0.2">
      <c r="I140" t="str">
        <f t="shared" si="5"/>
        <v/>
      </c>
    </row>
    <row r="141" spans="9:10" x14ac:dyDescent="0.2">
      <c r="I141" t="str">
        <f t="shared" si="5"/>
        <v/>
      </c>
    </row>
    <row r="142" spans="9:10" x14ac:dyDescent="0.2">
      <c r="I142" t="str">
        <f t="shared" si="5"/>
        <v/>
      </c>
    </row>
    <row r="143" spans="9:10" x14ac:dyDescent="0.2">
      <c r="I143" t="str">
        <f t="shared" si="5"/>
        <v/>
      </c>
    </row>
    <row r="144" spans="9:10"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9">
    <mergeCell ref="A1:B1"/>
    <mergeCell ref="E1:F1"/>
    <mergeCell ref="B2:C2"/>
    <mergeCell ref="D2:E2"/>
    <mergeCell ref="B3:C3"/>
    <mergeCell ref="D3:E3"/>
    <mergeCell ref="B4:C4"/>
    <mergeCell ref="D4:E4"/>
    <mergeCell ref="A5:A10"/>
    <mergeCell ref="B5:C10"/>
    <mergeCell ref="D5:E5"/>
    <mergeCell ref="D6:E6"/>
    <mergeCell ref="D7:E7"/>
    <mergeCell ref="D8:E8"/>
    <mergeCell ref="D9:E9"/>
    <mergeCell ref="D10:E10"/>
    <mergeCell ref="B14:C14"/>
    <mergeCell ref="D14:E14"/>
    <mergeCell ref="B15:C15"/>
    <mergeCell ref="D15:E15"/>
    <mergeCell ref="B16:C16"/>
    <mergeCell ref="D16:E16"/>
    <mergeCell ref="F5:F10"/>
    <mergeCell ref="B11:C11"/>
    <mergeCell ref="D11:E11"/>
    <mergeCell ref="B12:C12"/>
    <mergeCell ref="D12:E12"/>
    <mergeCell ref="B13:C13"/>
    <mergeCell ref="D13:E13"/>
    <mergeCell ref="B20:C20"/>
    <mergeCell ref="D20:E20"/>
    <mergeCell ref="B21:C21"/>
    <mergeCell ref="D21:E21"/>
    <mergeCell ref="B22:C22"/>
    <mergeCell ref="D22:E22"/>
    <mergeCell ref="B17:C17"/>
    <mergeCell ref="D17:E17"/>
    <mergeCell ref="B18:C18"/>
    <mergeCell ref="D18:E18"/>
    <mergeCell ref="B19:C19"/>
    <mergeCell ref="D19:E19"/>
    <mergeCell ref="B26:C26"/>
    <mergeCell ref="D26:E26"/>
    <mergeCell ref="A27:A28"/>
    <mergeCell ref="B27:C27"/>
    <mergeCell ref="B28:C28"/>
    <mergeCell ref="D27:E28"/>
    <mergeCell ref="B23:C23"/>
    <mergeCell ref="D23:E23"/>
    <mergeCell ref="B24:C24"/>
    <mergeCell ref="D24:E24"/>
    <mergeCell ref="B25:C25"/>
    <mergeCell ref="D25:E25"/>
    <mergeCell ref="A33:A34"/>
    <mergeCell ref="B33:C33"/>
    <mergeCell ref="B34:C34"/>
    <mergeCell ref="D33:E34"/>
    <mergeCell ref="F27:F28"/>
    <mergeCell ref="G27:G28"/>
    <mergeCell ref="B29:C29"/>
    <mergeCell ref="D29:E29"/>
    <mergeCell ref="B30:C30"/>
    <mergeCell ref="D30:E30"/>
    <mergeCell ref="F33:F34"/>
    <mergeCell ref="G33:G34"/>
    <mergeCell ref="B35:C35"/>
    <mergeCell ref="D35:E35"/>
    <mergeCell ref="B36:C36"/>
    <mergeCell ref="D36:E36"/>
    <mergeCell ref="B31:C31"/>
    <mergeCell ref="D31:E31"/>
    <mergeCell ref="B32:C32"/>
    <mergeCell ref="D32:E32"/>
    <mergeCell ref="B40:C40"/>
    <mergeCell ref="D40:E40"/>
    <mergeCell ref="B41:C41"/>
    <mergeCell ref="D41:E41"/>
    <mergeCell ref="B42:C42"/>
    <mergeCell ref="D42:E42"/>
    <mergeCell ref="B37:C37"/>
    <mergeCell ref="D37:E37"/>
    <mergeCell ref="B38:C38"/>
    <mergeCell ref="D38:E38"/>
    <mergeCell ref="B39:C39"/>
    <mergeCell ref="D39:E39"/>
    <mergeCell ref="B46:C46"/>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58:C58"/>
    <mergeCell ref="D58:E58"/>
    <mergeCell ref="B59:C59"/>
    <mergeCell ref="D59:E59"/>
    <mergeCell ref="B60:C60"/>
    <mergeCell ref="D60:E60"/>
    <mergeCell ref="B55:C55"/>
    <mergeCell ref="D55:E55"/>
    <mergeCell ref="B56:C56"/>
    <mergeCell ref="D56:E56"/>
    <mergeCell ref="B57:C57"/>
    <mergeCell ref="D57:E57"/>
    <mergeCell ref="B64:C64"/>
    <mergeCell ref="D64:E64"/>
    <mergeCell ref="B65:C65"/>
    <mergeCell ref="D65:E65"/>
    <mergeCell ref="B66:C66"/>
    <mergeCell ref="D66:E66"/>
    <mergeCell ref="B61:C61"/>
    <mergeCell ref="D61:E61"/>
    <mergeCell ref="B62:C62"/>
    <mergeCell ref="D62:E62"/>
    <mergeCell ref="B63:C63"/>
    <mergeCell ref="D63:E63"/>
    <mergeCell ref="B70:C70"/>
    <mergeCell ref="D70:E70"/>
    <mergeCell ref="B71:C71"/>
    <mergeCell ref="D71:E71"/>
    <mergeCell ref="B72:C72"/>
    <mergeCell ref="D72:E72"/>
    <mergeCell ref="B67:C67"/>
    <mergeCell ref="D67:E67"/>
    <mergeCell ref="B68:C68"/>
    <mergeCell ref="D68:E68"/>
    <mergeCell ref="B69:C69"/>
    <mergeCell ref="D69:E69"/>
    <mergeCell ref="B76:C76"/>
    <mergeCell ref="D76:E76"/>
    <mergeCell ref="B77:C77"/>
    <mergeCell ref="D77:E77"/>
    <mergeCell ref="B78:C78"/>
    <mergeCell ref="D78:E78"/>
    <mergeCell ref="B73:C73"/>
    <mergeCell ref="D73:E73"/>
    <mergeCell ref="B74:C74"/>
    <mergeCell ref="D74:E74"/>
    <mergeCell ref="B75:C75"/>
    <mergeCell ref="D75:E75"/>
    <mergeCell ref="B82:C82"/>
    <mergeCell ref="D82:E82"/>
    <mergeCell ref="B83:C83"/>
    <mergeCell ref="D83:E83"/>
    <mergeCell ref="B84:C84"/>
    <mergeCell ref="D84:E84"/>
    <mergeCell ref="B79:C79"/>
    <mergeCell ref="D79:E79"/>
    <mergeCell ref="B80:C80"/>
    <mergeCell ref="D80:E80"/>
    <mergeCell ref="B81:C81"/>
    <mergeCell ref="D81:E8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5E7E-833D-AA46-872D-0302F9031748}">
  <dimension ref="A1:K173"/>
  <sheetViews>
    <sheetView workbookViewId="0">
      <selection activeCell="I1" sqref="I1:K1048576"/>
    </sheetView>
  </sheetViews>
  <sheetFormatPr baseColWidth="10" defaultRowHeight="16" x14ac:dyDescent="0.2"/>
  <sheetData>
    <row r="1" spans="1:11" ht="17" thickBot="1" x14ac:dyDescent="0.25">
      <c r="A1" s="32" t="s">
        <v>987</v>
      </c>
      <c r="B1" s="32" t="s">
        <v>988</v>
      </c>
      <c r="C1" s="32" t="s">
        <v>989</v>
      </c>
      <c r="D1" s="34" t="s">
        <v>3</v>
      </c>
      <c r="I1" t="str">
        <f>TRIM(A1)</f>
        <v>Variable Name</v>
      </c>
      <c r="J1" t="str">
        <f>IF(
    RIGHT(B1, 3) = "[ ]",
    LEFT(B1, LEN(B1) - 3),
    B1
)</f>
        <v>Description</v>
      </c>
      <c r="K1" t="str">
        <f>D1</f>
        <v>Type</v>
      </c>
    </row>
    <row r="2" spans="1:11"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row>
    <row r="3" spans="1:11" x14ac:dyDescent="0.2">
      <c r="A3" s="33" t="s">
        <v>451</v>
      </c>
      <c r="B3" s="8" t="s">
        <v>992</v>
      </c>
      <c r="C3" s="8" t="s">
        <v>993</v>
      </c>
      <c r="D3" s="7" t="s">
        <v>991</v>
      </c>
      <c r="I3" t="str">
        <f t="shared" si="0"/>
        <v>STATE</v>
      </c>
      <c r="J3" t="str">
        <f>IF(
    RIGHT(TRIM(B3), 1) = "]",
    LEFT(TRIM(B3), LEN(TRIM(B3)) - 4),
    B3
)</f>
        <v>The state associated with the ZIP code</v>
      </c>
    </row>
    <row r="4" spans="1:11" x14ac:dyDescent="0.2">
      <c r="A4" s="13" t="s">
        <v>452</v>
      </c>
      <c r="B4" s="5" t="s">
        <v>11</v>
      </c>
      <c r="C4" s="29"/>
      <c r="D4" s="12" t="s">
        <v>991</v>
      </c>
      <c r="I4" t="str">
        <f t="shared" si="0"/>
        <v>ZIPCODE</v>
      </c>
      <c r="J4" t="str">
        <f>IF(
    RIGHT(TRIM(B4), 1) = "]",
    LEFT(TRIM(B4), LEN(TRIM(B4)) - 4),
    B4
)</f>
        <v>5-digit Zip code</v>
      </c>
    </row>
    <row r="5" spans="1:11" ht="28" x14ac:dyDescent="0.2">
      <c r="A5" s="63" t="s">
        <v>453</v>
      </c>
      <c r="B5" s="53" t="s">
        <v>13</v>
      </c>
      <c r="C5" s="7" t="s">
        <v>994</v>
      </c>
      <c r="D5" s="52" t="s">
        <v>23</v>
      </c>
      <c r="I5" t="str">
        <f t="shared" si="0"/>
        <v>AGI_STUB</v>
      </c>
      <c r="J5" t="str">
        <f>IF(
    RIGHT(TRIM(B5), 1) = "]",
    LEFT(TRIM(B5), LEN(TRIM(B5)) - 4),
    B5
)</f>
        <v>Size of adjusted gross income</v>
      </c>
      <c r="K5" t="str">
        <f>C5</f>
        <v>0 = No AGI Stub</v>
      </c>
    </row>
    <row r="6" spans="1:11" ht="42" x14ac:dyDescent="0.2">
      <c r="A6" s="63"/>
      <c r="B6" s="53"/>
      <c r="C6" s="7" t="s">
        <v>995</v>
      </c>
      <c r="D6" s="52"/>
      <c r="I6" t="str">
        <f t="shared" si="0"/>
        <v/>
      </c>
      <c r="J6">
        <f>IF(
    RIGHT(B6, 3) = "[ ]",
    LEFT(B6, LEN(B6) - 3),
    B6
)</f>
        <v>0</v>
      </c>
      <c r="K6" t="str">
        <f t="shared" ref="K6:K11" si="1">C6</f>
        <v>1 = '$1 under $25,000'</v>
      </c>
    </row>
    <row r="7" spans="1:11" ht="56" x14ac:dyDescent="0.2">
      <c r="A7" s="63"/>
      <c r="B7" s="53"/>
      <c r="C7" s="7" t="s">
        <v>996</v>
      </c>
      <c r="D7" s="52"/>
      <c r="I7" t="str">
        <f t="shared" si="0"/>
        <v/>
      </c>
      <c r="J7">
        <f>IF(
    RIGHT(B7, 3) = "[ ]",
    LEFT(B7, LEN(B7) - 3),
    B7
)</f>
        <v>0</v>
      </c>
      <c r="K7" t="str">
        <f t="shared" si="1"/>
        <v>2 = '$25,000 under $50,000'</v>
      </c>
    </row>
    <row r="8" spans="1:11" ht="56" x14ac:dyDescent="0.2">
      <c r="A8" s="63"/>
      <c r="B8" s="53"/>
      <c r="C8" s="7" t="s">
        <v>997</v>
      </c>
      <c r="D8" s="52"/>
      <c r="I8" t="str">
        <f t="shared" si="0"/>
        <v/>
      </c>
      <c r="J8">
        <f>IF(
    RIGHT(B8, 3) = "[ ]",
    LEFT(B8, LEN(B8) - 3),
    B8
)</f>
        <v>0</v>
      </c>
      <c r="K8" t="str">
        <f t="shared" si="1"/>
        <v>3 = '$50,000 under $75,000'</v>
      </c>
    </row>
    <row r="9" spans="1:11" ht="56" x14ac:dyDescent="0.2">
      <c r="A9" s="63"/>
      <c r="B9" s="53"/>
      <c r="C9" s="7" t="s">
        <v>998</v>
      </c>
      <c r="D9" s="52"/>
      <c r="I9" t="str">
        <f t="shared" si="0"/>
        <v/>
      </c>
      <c r="J9">
        <f>IF(
    RIGHT(B9, 3) = "[ ]",
    LEFT(B9, LEN(B9) - 3),
    B9
)</f>
        <v>0</v>
      </c>
      <c r="K9" t="str">
        <f t="shared" si="1"/>
        <v>4 = '$75,000 under $100,000'</v>
      </c>
    </row>
    <row r="10" spans="1:11" ht="56" x14ac:dyDescent="0.2">
      <c r="A10" s="63"/>
      <c r="B10" s="53"/>
      <c r="C10" s="7" t="s">
        <v>999</v>
      </c>
      <c r="D10" s="52"/>
      <c r="I10" t="str">
        <f t="shared" si="0"/>
        <v/>
      </c>
      <c r="J10">
        <f>IF(
    RIGHT(B10, 3) = "[ ]",
    LEFT(B10, LEN(B10) - 3),
    B10
)</f>
        <v>0</v>
      </c>
      <c r="K10" t="str">
        <f t="shared" si="1"/>
        <v>5 = '$100,000 under $200,000'</v>
      </c>
    </row>
    <row r="11" spans="1:11" ht="42" x14ac:dyDescent="0.2">
      <c r="A11" s="63"/>
      <c r="B11" s="53"/>
      <c r="C11" s="7" t="s">
        <v>1000</v>
      </c>
      <c r="D11" s="52"/>
      <c r="I11" t="str">
        <f t="shared" si="0"/>
        <v/>
      </c>
      <c r="J11">
        <f>IF(
    RIGHT(TRIM(B11), 1) = "]",
    LEFT(TRIM(B11), LEN(TRIM(B11)) - 4),
    B11
)</f>
        <v>0</v>
      </c>
      <c r="K11" t="str">
        <f t="shared" si="1"/>
        <v>6 = '$200,000 or more'</v>
      </c>
    </row>
    <row r="12" spans="1:11" x14ac:dyDescent="0.2">
      <c r="A12" s="13" t="s">
        <v>454</v>
      </c>
      <c r="B12" s="5" t="s">
        <v>22</v>
      </c>
      <c r="C12" s="29"/>
      <c r="D12" s="12" t="s">
        <v>23</v>
      </c>
      <c r="I12" t="str">
        <f t="shared" si="0"/>
        <v>N1</v>
      </c>
      <c r="J12" t="str">
        <f t="shared" ref="J12:J75" si="2">IF(
    RIGHT(TRIM(B12), 1) = "]",
    LEFT(TRIM(B12), LEN(TRIM(B12)) - 4),
    B12
)</f>
        <v>Number of returns</v>
      </c>
    </row>
    <row r="13" spans="1:11" x14ac:dyDescent="0.2">
      <c r="A13" s="33" t="s">
        <v>456</v>
      </c>
      <c r="B13" s="8" t="s">
        <v>28</v>
      </c>
      <c r="C13" s="8" t="s">
        <v>1001</v>
      </c>
      <c r="D13" s="7" t="s">
        <v>23</v>
      </c>
      <c r="I13" t="str">
        <f t="shared" si="0"/>
        <v>MARS2</v>
      </c>
      <c r="J13" t="str">
        <f t="shared" si="2"/>
        <v>Number of joint returns</v>
      </c>
    </row>
    <row r="14" spans="1:11" x14ac:dyDescent="0.2">
      <c r="A14" s="13" t="s">
        <v>460</v>
      </c>
      <c r="B14" s="5" t="s">
        <v>38</v>
      </c>
      <c r="C14" s="29"/>
      <c r="D14" s="12" t="s">
        <v>23</v>
      </c>
      <c r="I14" t="str">
        <f t="shared" si="0"/>
        <v>PREP</v>
      </c>
      <c r="J14" t="str">
        <f t="shared" si="2"/>
        <v>Number of returns with paid preparer's signature</v>
      </c>
    </row>
    <row r="15" spans="1:11" x14ac:dyDescent="0.2">
      <c r="A15" s="33" t="s">
        <v>463</v>
      </c>
      <c r="B15" s="8" t="s">
        <v>704</v>
      </c>
      <c r="C15" s="8" t="s">
        <v>1002</v>
      </c>
      <c r="D15" s="7" t="s">
        <v>23</v>
      </c>
      <c r="I15" t="str">
        <f t="shared" si="0"/>
        <v>N2</v>
      </c>
      <c r="J15" t="str">
        <f t="shared" si="2"/>
        <v>Number of exemptions</v>
      </c>
    </row>
    <row r="16" spans="1:11"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ht="28" x14ac:dyDescent="0.2">
      <c r="A22" s="13" t="s">
        <v>477</v>
      </c>
      <c r="B22" s="5" t="s">
        <v>77</v>
      </c>
      <c r="C22" s="12" t="s">
        <v>1008</v>
      </c>
      <c r="D22" s="12" t="s">
        <v>23</v>
      </c>
      <c r="I22" t="str">
        <f t="shared" si="0"/>
        <v>N00600</v>
      </c>
      <c r="J22" t="str">
        <f t="shared" si="2"/>
        <v xml:space="preserve">Number of returns with ordinary dividends </v>
      </c>
    </row>
    <row r="23" spans="1:10" ht="28" x14ac:dyDescent="0.2">
      <c r="A23" s="33" t="s">
        <v>478</v>
      </c>
      <c r="B23" s="8" t="s">
        <v>80</v>
      </c>
      <c r="C23" s="7" t="s">
        <v>1008</v>
      </c>
      <c r="D23" s="7" t="s">
        <v>23</v>
      </c>
      <c r="I23" t="str">
        <f t="shared" si="0"/>
        <v>A00600</v>
      </c>
      <c r="J23" t="str">
        <f t="shared" si="2"/>
        <v>Ordinary dividends amount</v>
      </c>
    </row>
    <row r="24" spans="1:10" x14ac:dyDescent="0.2">
      <c r="A24" s="13" t="s">
        <v>479</v>
      </c>
      <c r="B24" s="5" t="s">
        <v>82</v>
      </c>
      <c r="C24" s="13" t="s">
        <v>1009</v>
      </c>
      <c r="D24" s="5" t="s">
        <v>23</v>
      </c>
      <c r="I24" t="str">
        <f t="shared" si="0"/>
        <v>N00650</v>
      </c>
      <c r="J24" t="str">
        <f t="shared" si="2"/>
        <v>Number of returns with qualified dividends</v>
      </c>
    </row>
    <row r="25" spans="1:10" x14ac:dyDescent="0.2">
      <c r="A25" s="33" t="s">
        <v>480</v>
      </c>
      <c r="B25" s="8" t="s">
        <v>861</v>
      </c>
      <c r="C25" s="33" t="s">
        <v>1009</v>
      </c>
      <c r="D25" s="8" t="s">
        <v>23</v>
      </c>
      <c r="I25" t="str">
        <f t="shared" si="0"/>
        <v>A00650</v>
      </c>
      <c r="J25" t="str">
        <f t="shared" si="2"/>
        <v>Qualified dividends amount</v>
      </c>
    </row>
    <row r="26" spans="1:10" x14ac:dyDescent="0.2">
      <c r="A26" s="13" t="s">
        <v>483</v>
      </c>
      <c r="B26" s="5" t="s">
        <v>92</v>
      </c>
      <c r="C26" s="13">
        <v>43.341666666666669</v>
      </c>
      <c r="D26" s="5" t="s">
        <v>23</v>
      </c>
      <c r="I26" t="str">
        <f t="shared" si="0"/>
        <v>N00900</v>
      </c>
      <c r="J26" t="str">
        <f t="shared" si="2"/>
        <v>Number of returns with business or professional net income (less loss)</v>
      </c>
    </row>
    <row r="27" spans="1:10" x14ac:dyDescent="0.2">
      <c r="A27" s="33" t="s">
        <v>484</v>
      </c>
      <c r="B27" s="8" t="s">
        <v>95</v>
      </c>
      <c r="C27" s="33">
        <v>43.341666666666669</v>
      </c>
      <c r="D27" s="8" t="s">
        <v>23</v>
      </c>
      <c r="I27" t="str">
        <f t="shared" si="0"/>
        <v>A00900</v>
      </c>
      <c r="J27" t="str">
        <f t="shared" si="2"/>
        <v>Business or professional net income (less loss) amount</v>
      </c>
    </row>
    <row r="28" spans="1:10" x14ac:dyDescent="0.2">
      <c r="A28" s="13" t="s">
        <v>491</v>
      </c>
      <c r="B28" s="5" t="s">
        <v>112</v>
      </c>
      <c r="C28" s="13">
        <v>43.345833333333331</v>
      </c>
      <c r="D28" s="5" t="s">
        <v>23</v>
      </c>
      <c r="I28" t="str">
        <f t="shared" si="0"/>
        <v>SCHF</v>
      </c>
      <c r="J28" t="str">
        <f t="shared" si="2"/>
        <v>Number of farm returns</v>
      </c>
    </row>
    <row r="29" spans="1:10" x14ac:dyDescent="0.2">
      <c r="A29" s="13" t="s">
        <v>485</v>
      </c>
      <c r="B29" s="5" t="s">
        <v>97</v>
      </c>
      <c r="C29" s="13" t="s">
        <v>1010</v>
      </c>
      <c r="D29" s="5" t="s">
        <v>23</v>
      </c>
      <c r="I29" t="str">
        <f t="shared" si="0"/>
        <v>N01000</v>
      </c>
      <c r="J29" t="str">
        <f t="shared" si="2"/>
        <v>Number of returns with net capital gain (less loss)</v>
      </c>
    </row>
    <row r="30" spans="1:10" x14ac:dyDescent="0.2">
      <c r="A30" s="33" t="s">
        <v>486</v>
      </c>
      <c r="B30" s="8" t="s">
        <v>100</v>
      </c>
      <c r="C30" s="33" t="s">
        <v>1010</v>
      </c>
      <c r="D30" s="8" t="s">
        <v>23</v>
      </c>
      <c r="I30" t="str">
        <f t="shared" si="0"/>
        <v>A01000</v>
      </c>
      <c r="J30" t="str">
        <f t="shared" si="2"/>
        <v>Net capital gain (less loss) amount</v>
      </c>
    </row>
    <row r="31" spans="1:10" x14ac:dyDescent="0.2">
      <c r="A31" s="13" t="s">
        <v>487</v>
      </c>
      <c r="B31" s="5" t="s">
        <v>102</v>
      </c>
      <c r="C31" s="13" t="s">
        <v>1011</v>
      </c>
      <c r="D31" s="5" t="s">
        <v>23</v>
      </c>
      <c r="I31" t="str">
        <f t="shared" si="0"/>
        <v>N01400</v>
      </c>
      <c r="J31" t="str">
        <f t="shared" si="2"/>
        <v>Number of returns with taxable individual retirement arrangements distributions</v>
      </c>
    </row>
    <row r="32" spans="1:10" x14ac:dyDescent="0.2">
      <c r="A32" s="33" t="s">
        <v>488</v>
      </c>
      <c r="B32" s="8" t="s">
        <v>105</v>
      </c>
      <c r="C32" s="33" t="s">
        <v>1011</v>
      </c>
      <c r="D32" s="8" t="s">
        <v>23</v>
      </c>
      <c r="I32" t="str">
        <f t="shared" si="0"/>
        <v>A01400</v>
      </c>
      <c r="J32" t="str">
        <f t="shared" si="2"/>
        <v>Taxable individual retirement arrangements distributions amount</v>
      </c>
    </row>
    <row r="33" spans="1:10" x14ac:dyDescent="0.2">
      <c r="A33" s="13" t="s">
        <v>489</v>
      </c>
      <c r="B33" s="5" t="s">
        <v>107</v>
      </c>
      <c r="C33" s="13" t="s">
        <v>1012</v>
      </c>
      <c r="D33" s="5" t="s">
        <v>23</v>
      </c>
      <c r="I33" t="str">
        <f t="shared" si="0"/>
        <v>N01700</v>
      </c>
      <c r="J33" t="str">
        <f t="shared" si="2"/>
        <v>Number of returns with taxable pensions and annuities</v>
      </c>
    </row>
    <row r="34" spans="1:10" x14ac:dyDescent="0.2">
      <c r="A34" s="33" t="s">
        <v>490</v>
      </c>
      <c r="B34" s="8" t="s">
        <v>110</v>
      </c>
      <c r="C34" s="33" t="s">
        <v>1012</v>
      </c>
      <c r="D34" s="8" t="s">
        <v>23</v>
      </c>
      <c r="I34" t="str">
        <f t="shared" si="0"/>
        <v>A01700</v>
      </c>
      <c r="J34" t="str">
        <f t="shared" si="2"/>
        <v>Taxable pensions and annuities amount</v>
      </c>
    </row>
    <row r="35" spans="1:10" x14ac:dyDescent="0.2">
      <c r="A35" s="13" t="s">
        <v>492</v>
      </c>
      <c r="B35" s="5" t="s">
        <v>115</v>
      </c>
      <c r="C35" s="13" t="s">
        <v>1013</v>
      </c>
      <c r="D35" s="5" t="s">
        <v>23</v>
      </c>
      <c r="I35" t="str">
        <f t="shared" si="0"/>
        <v>N02300</v>
      </c>
      <c r="J35" t="str">
        <f t="shared" si="2"/>
        <v>Number of returns with unemployment compensation</v>
      </c>
    </row>
    <row r="36" spans="1:10" x14ac:dyDescent="0.2">
      <c r="A36" s="13" t="s">
        <v>493</v>
      </c>
      <c r="B36" s="5" t="s">
        <v>862</v>
      </c>
      <c r="C36" s="13" t="s">
        <v>1013</v>
      </c>
      <c r="D36" s="5" t="s">
        <v>23</v>
      </c>
      <c r="I36" t="str">
        <f t="shared" si="0"/>
        <v>A02300</v>
      </c>
      <c r="J36" t="str">
        <f t="shared" si="2"/>
        <v>Unemployment compensation amount</v>
      </c>
    </row>
    <row r="37" spans="1:10" x14ac:dyDescent="0.2">
      <c r="A37" s="33" t="s">
        <v>494</v>
      </c>
      <c r="B37" s="8" t="s">
        <v>120</v>
      </c>
      <c r="C37" s="33" t="s">
        <v>1014</v>
      </c>
      <c r="D37" s="8" t="s">
        <v>23</v>
      </c>
      <c r="I37" t="str">
        <f t="shared" si="0"/>
        <v>N02500</v>
      </c>
      <c r="J37" t="str">
        <f t="shared" si="2"/>
        <v>Number of returns with taxable Social Security benefits</v>
      </c>
    </row>
    <row r="38" spans="1:10" x14ac:dyDescent="0.2">
      <c r="A38" s="13" t="s">
        <v>495</v>
      </c>
      <c r="B38" s="5" t="s">
        <v>123</v>
      </c>
      <c r="C38" s="13" t="s">
        <v>1014</v>
      </c>
      <c r="D38" s="5" t="s">
        <v>23</v>
      </c>
      <c r="I38" t="str">
        <f t="shared" si="0"/>
        <v>A02500</v>
      </c>
      <c r="J38" t="str">
        <f t="shared" si="2"/>
        <v>Taxable Social Security benefits amount</v>
      </c>
    </row>
    <row r="39" spans="1:10" x14ac:dyDescent="0.2">
      <c r="A39" s="33" t="s">
        <v>502</v>
      </c>
      <c r="B39" s="8" t="s">
        <v>844</v>
      </c>
      <c r="C39" s="33">
        <v>43.352777777777774</v>
      </c>
      <c r="D39" s="8" t="s">
        <v>23</v>
      </c>
      <c r="I39" t="str">
        <f t="shared" si="0"/>
        <v>N03300</v>
      </c>
      <c r="J39" t="str">
        <f t="shared" si="2"/>
        <v>Number of returns with self-employment retirement plans</v>
      </c>
    </row>
    <row r="40" spans="1:10" x14ac:dyDescent="0.2">
      <c r="A40" s="13" t="s">
        <v>503</v>
      </c>
      <c r="B40" s="5" t="s">
        <v>845</v>
      </c>
      <c r="C40" s="13">
        <v>43.352777777777774</v>
      </c>
      <c r="D40" s="5" t="s">
        <v>23</v>
      </c>
      <c r="I40" t="str">
        <f t="shared" si="0"/>
        <v>A03300</v>
      </c>
      <c r="J40" t="str">
        <f t="shared" si="2"/>
        <v>Self-employment retirement plans amount</v>
      </c>
    </row>
    <row r="41" spans="1:10" x14ac:dyDescent="0.2">
      <c r="A41" s="33" t="s">
        <v>518</v>
      </c>
      <c r="B41" s="8" t="s">
        <v>178</v>
      </c>
      <c r="C41" s="33">
        <v>43.361111111111114</v>
      </c>
      <c r="D41" s="8" t="s">
        <v>23</v>
      </c>
      <c r="I41" t="str">
        <f t="shared" si="0"/>
        <v>N04470</v>
      </c>
      <c r="J41" t="str">
        <f t="shared" si="2"/>
        <v>Number of returns with itemized deductions</v>
      </c>
    </row>
    <row r="42" spans="1:10" x14ac:dyDescent="0.2">
      <c r="A42" s="13" t="s">
        <v>519</v>
      </c>
      <c r="B42" s="5" t="s">
        <v>180</v>
      </c>
      <c r="C42" s="13">
        <v>43.361111111111114</v>
      </c>
      <c r="D42" s="5" t="s">
        <v>23</v>
      </c>
      <c r="I42" t="str">
        <f t="shared" si="0"/>
        <v>A04470</v>
      </c>
      <c r="J42" t="str">
        <f t="shared" si="2"/>
        <v>Total itemized deductions amount</v>
      </c>
    </row>
    <row r="43" spans="1:10" x14ac:dyDescent="0.2">
      <c r="A43" s="13" t="s">
        <v>523</v>
      </c>
      <c r="B43" s="5" t="s">
        <v>189</v>
      </c>
      <c r="C43" s="13" t="s">
        <v>1015</v>
      </c>
      <c r="D43" s="5" t="s">
        <v>23</v>
      </c>
      <c r="I43" t="str">
        <f t="shared" si="0"/>
        <v>N18425</v>
      </c>
      <c r="J43" t="str">
        <f t="shared" si="2"/>
        <v>Number of returns with State and local income taxes</v>
      </c>
    </row>
    <row r="44" spans="1:10" x14ac:dyDescent="0.2">
      <c r="A44" s="33" t="s">
        <v>524</v>
      </c>
      <c r="B44" s="8" t="s">
        <v>192</v>
      </c>
      <c r="C44" s="33" t="s">
        <v>1015</v>
      </c>
      <c r="D44" s="8" t="s">
        <v>23</v>
      </c>
      <c r="I44" t="str">
        <f t="shared" si="0"/>
        <v>A18425</v>
      </c>
      <c r="J44" t="str">
        <f t="shared" si="2"/>
        <v>State and local income taxes amount</v>
      </c>
    </row>
    <row r="45" spans="1:10" x14ac:dyDescent="0.2">
      <c r="A45" s="13" t="s">
        <v>525</v>
      </c>
      <c r="B45" s="5" t="s">
        <v>194</v>
      </c>
      <c r="C45" s="13" t="s">
        <v>1016</v>
      </c>
      <c r="D45" s="5" t="s">
        <v>23</v>
      </c>
      <c r="I45" t="str">
        <f t="shared" si="0"/>
        <v>N18450</v>
      </c>
      <c r="J45" t="str">
        <f t="shared" si="2"/>
        <v>Number of returns with State and local general sales tax</v>
      </c>
    </row>
    <row r="46" spans="1:10" x14ac:dyDescent="0.2">
      <c r="A46" s="33" t="s">
        <v>526</v>
      </c>
      <c r="B46" s="8" t="s">
        <v>196</v>
      </c>
      <c r="C46" s="33" t="s">
        <v>1016</v>
      </c>
      <c r="D46" s="8" t="s">
        <v>23</v>
      </c>
      <c r="I46" t="str">
        <f t="shared" si="0"/>
        <v>A18450</v>
      </c>
      <c r="J46" t="str">
        <f t="shared" si="2"/>
        <v>State and local general sales tax amount</v>
      </c>
    </row>
    <row r="47" spans="1:10" x14ac:dyDescent="0.2">
      <c r="A47" s="13" t="s">
        <v>527</v>
      </c>
      <c r="B47" s="5" t="s">
        <v>198</v>
      </c>
      <c r="C47" s="13" t="s">
        <v>1017</v>
      </c>
      <c r="D47" s="5" t="s">
        <v>23</v>
      </c>
      <c r="I47" t="str">
        <f t="shared" si="0"/>
        <v>N18500</v>
      </c>
      <c r="J47" t="str">
        <f t="shared" si="2"/>
        <v>Number of returns with real estate taxes</v>
      </c>
    </row>
    <row r="48" spans="1:10" x14ac:dyDescent="0.2">
      <c r="A48" s="13" t="s">
        <v>528</v>
      </c>
      <c r="B48" s="5" t="s">
        <v>201</v>
      </c>
      <c r="C48" s="5" t="s">
        <v>1017</v>
      </c>
      <c r="D48" s="12" t="s">
        <v>23</v>
      </c>
      <c r="I48" t="str">
        <f>TRIM(A48)</f>
        <v>A18500</v>
      </c>
      <c r="J48" t="str">
        <f t="shared" si="2"/>
        <v>Real estate taxes amount</v>
      </c>
    </row>
    <row r="49" spans="1:10" x14ac:dyDescent="0.2">
      <c r="A49" s="33" t="s">
        <v>533</v>
      </c>
      <c r="B49" s="8" t="s">
        <v>850</v>
      </c>
      <c r="C49" s="8" t="s">
        <v>1018</v>
      </c>
      <c r="D49" s="7" t="s">
        <v>23</v>
      </c>
      <c r="I49" t="str">
        <f t="shared" si="0"/>
        <v>N18300</v>
      </c>
      <c r="J49" t="str">
        <f t="shared" si="2"/>
        <v>Number of returns with taxes paid</v>
      </c>
    </row>
    <row r="50" spans="1:10" x14ac:dyDescent="0.2">
      <c r="A50" s="13" t="s">
        <v>534</v>
      </c>
      <c r="B50" s="5" t="s">
        <v>851</v>
      </c>
      <c r="C50" s="5" t="s">
        <v>1018</v>
      </c>
      <c r="D50" s="12" t="s">
        <v>23</v>
      </c>
      <c r="I50" t="str">
        <f t="shared" si="0"/>
        <v>A18300</v>
      </c>
      <c r="J50" t="str">
        <f t="shared" si="2"/>
        <v>Taxes paid amount</v>
      </c>
    </row>
    <row r="51" spans="1:10" x14ac:dyDescent="0.2">
      <c r="A51" s="33" t="s">
        <v>535</v>
      </c>
      <c r="B51" s="8" t="s">
        <v>852</v>
      </c>
      <c r="C51" s="8" t="s">
        <v>1019</v>
      </c>
      <c r="D51" s="7" t="s">
        <v>23</v>
      </c>
      <c r="I51" t="str">
        <f t="shared" si="0"/>
        <v>N19300</v>
      </c>
      <c r="J51" t="str">
        <f t="shared" si="2"/>
        <v>Number of returns with mortgage interest paid</v>
      </c>
    </row>
    <row r="52" spans="1:10" x14ac:dyDescent="0.2">
      <c r="A52" s="13" t="s">
        <v>536</v>
      </c>
      <c r="B52" s="5" t="s">
        <v>853</v>
      </c>
      <c r="C52" s="5" t="s">
        <v>1019</v>
      </c>
      <c r="D52" s="12" t="s">
        <v>23</v>
      </c>
      <c r="I52" t="str">
        <f t="shared" si="0"/>
        <v>A19300</v>
      </c>
      <c r="J52" t="str">
        <f t="shared" si="2"/>
        <v>Mortgage interest paid amount</v>
      </c>
    </row>
    <row r="53" spans="1:10" x14ac:dyDescent="0.2">
      <c r="A53" s="33" t="s">
        <v>545</v>
      </c>
      <c r="B53" s="8" t="s">
        <v>854</v>
      </c>
      <c r="C53" s="8" t="s">
        <v>1020</v>
      </c>
      <c r="D53" s="7" t="s">
        <v>23</v>
      </c>
      <c r="I53" t="str">
        <f t="shared" si="0"/>
        <v>N19700</v>
      </c>
      <c r="J53" t="str">
        <f t="shared" si="2"/>
        <v>Number of returns with contributions</v>
      </c>
    </row>
    <row r="54" spans="1:10" x14ac:dyDescent="0.2">
      <c r="A54" s="13" t="s">
        <v>546</v>
      </c>
      <c r="B54" s="5" t="s">
        <v>855</v>
      </c>
      <c r="C54" s="5" t="s">
        <v>1020</v>
      </c>
      <c r="D54" s="12" t="s">
        <v>23</v>
      </c>
      <c r="I54" t="str">
        <f t="shared" si="0"/>
        <v>A19700</v>
      </c>
      <c r="J54" t="str">
        <f t="shared" si="2"/>
        <v>Contributions amount</v>
      </c>
    </row>
    <row r="55" spans="1:10" x14ac:dyDescent="0.2">
      <c r="A55" s="33" t="s">
        <v>551</v>
      </c>
      <c r="B55" s="8" t="s">
        <v>258</v>
      </c>
      <c r="C55" s="8" t="s">
        <v>1021</v>
      </c>
      <c r="D55" s="7" t="s">
        <v>23</v>
      </c>
      <c r="I55" t="str">
        <f t="shared" si="0"/>
        <v>N04800</v>
      </c>
      <c r="J55" t="str">
        <f t="shared" si="2"/>
        <v>Number of returns with taxable income</v>
      </c>
    </row>
    <row r="56" spans="1:10" x14ac:dyDescent="0.2">
      <c r="A56" s="13" t="s">
        <v>552</v>
      </c>
      <c r="B56" s="5" t="s">
        <v>261</v>
      </c>
      <c r="C56" s="5" t="s">
        <v>1021</v>
      </c>
      <c r="D56" s="12" t="s">
        <v>23</v>
      </c>
      <c r="I56" t="str">
        <f t="shared" si="0"/>
        <v>A04800</v>
      </c>
      <c r="J56" t="str">
        <f t="shared" si="2"/>
        <v>Taxable income amount</v>
      </c>
    </row>
    <row r="57" spans="1:10" x14ac:dyDescent="0.2">
      <c r="A57" s="33" t="s">
        <v>559</v>
      </c>
      <c r="B57" s="8" t="s">
        <v>665</v>
      </c>
      <c r="C57" s="8" t="s">
        <v>1022</v>
      </c>
      <c r="D57" s="7" t="s">
        <v>23</v>
      </c>
      <c r="I57" t="str">
        <f t="shared" si="0"/>
        <v>N07100</v>
      </c>
      <c r="J57" t="str">
        <f t="shared" si="2"/>
        <v>Number of returns with total tax credits</v>
      </c>
    </row>
    <row r="58" spans="1:10" x14ac:dyDescent="0.2">
      <c r="A58" s="13" t="s">
        <v>560</v>
      </c>
      <c r="B58" s="5" t="s">
        <v>281</v>
      </c>
      <c r="C58" s="5" t="s">
        <v>1022</v>
      </c>
      <c r="D58" s="12" t="s">
        <v>23</v>
      </c>
      <c r="I58" t="str">
        <f t="shared" si="0"/>
        <v>A07100</v>
      </c>
      <c r="J58" t="str">
        <f t="shared" si="2"/>
        <v>Total tax credits amount</v>
      </c>
    </row>
    <row r="59" spans="1:10" x14ac:dyDescent="0.2">
      <c r="A59" s="33" t="s">
        <v>571</v>
      </c>
      <c r="B59" s="8" t="s">
        <v>308</v>
      </c>
      <c r="C59" s="36">
        <v>43.369444444444447</v>
      </c>
      <c r="D59" s="7" t="s">
        <v>23</v>
      </c>
      <c r="I59" t="str">
        <f t="shared" si="0"/>
        <v>N07260</v>
      </c>
      <c r="J59" t="str">
        <f t="shared" si="2"/>
        <v>Number of returns with residential energy tax credit</v>
      </c>
    </row>
    <row r="60" spans="1:10" x14ac:dyDescent="0.2">
      <c r="A60" s="13" t="s">
        <v>572</v>
      </c>
      <c r="B60" s="5" t="s">
        <v>311</v>
      </c>
      <c r="C60" s="35">
        <v>43.369444444444447</v>
      </c>
      <c r="D60" s="12" t="s">
        <v>23</v>
      </c>
      <c r="I60" t="str">
        <f t="shared" si="0"/>
        <v>A07260</v>
      </c>
      <c r="J60" t="str">
        <f t="shared" si="2"/>
        <v>Residential energy tax credit amount</v>
      </c>
    </row>
    <row r="61" spans="1:10" x14ac:dyDescent="0.2">
      <c r="A61" s="33" t="s">
        <v>808</v>
      </c>
      <c r="B61" s="8" t="s">
        <v>769</v>
      </c>
      <c r="C61" s="8" t="s">
        <v>1023</v>
      </c>
      <c r="D61" s="7" t="s">
        <v>23</v>
      </c>
      <c r="I61" t="str">
        <f t="shared" si="0"/>
        <v>N07220</v>
      </c>
      <c r="J61" t="str">
        <f t="shared" si="2"/>
        <v>Number of returns with child tax credit</v>
      </c>
    </row>
    <row r="62" spans="1:10" x14ac:dyDescent="0.2">
      <c r="A62" s="13" t="s">
        <v>805</v>
      </c>
      <c r="B62" s="5" t="s">
        <v>772</v>
      </c>
      <c r="C62" s="5" t="s">
        <v>1023</v>
      </c>
      <c r="D62" s="12" t="s">
        <v>23</v>
      </c>
      <c r="I62" t="str">
        <f t="shared" si="0"/>
        <v>A07220</v>
      </c>
      <c r="J62" t="str">
        <f t="shared" si="2"/>
        <v>Child tax credit amount</v>
      </c>
    </row>
    <row r="63" spans="1:10" x14ac:dyDescent="0.2">
      <c r="A63" s="33" t="s">
        <v>563</v>
      </c>
      <c r="B63" s="8" t="s">
        <v>288</v>
      </c>
      <c r="C63" s="8" t="s">
        <v>1024</v>
      </c>
      <c r="D63" s="7" t="s">
        <v>23</v>
      </c>
      <c r="I63" t="str">
        <f t="shared" si="0"/>
        <v>N07180</v>
      </c>
      <c r="J63" t="str">
        <f t="shared" si="2"/>
        <v>Number of returns with child and dependent care credit</v>
      </c>
    </row>
    <row r="64" spans="1:10" x14ac:dyDescent="0.2">
      <c r="A64" s="13" t="s">
        <v>564</v>
      </c>
      <c r="B64" s="5" t="s">
        <v>291</v>
      </c>
      <c r="C64" s="5" t="s">
        <v>1024</v>
      </c>
      <c r="D64" s="12" t="s">
        <v>23</v>
      </c>
      <c r="I64" t="str">
        <f t="shared" si="0"/>
        <v>A07180</v>
      </c>
      <c r="J64" t="str">
        <f t="shared" si="2"/>
        <v>Child and dependent care credit amount</v>
      </c>
    </row>
    <row r="65" spans="1:10" x14ac:dyDescent="0.2">
      <c r="A65" s="33" t="s">
        <v>585</v>
      </c>
      <c r="B65" s="8" t="s">
        <v>438</v>
      </c>
      <c r="C65" s="8" t="s">
        <v>1025</v>
      </c>
      <c r="D65" s="7" t="s">
        <v>23</v>
      </c>
      <c r="I65" t="str">
        <f t="shared" si="0"/>
        <v>N11070</v>
      </c>
      <c r="J65" t="str">
        <f t="shared" si="2"/>
        <v>Number of returns with additional child tax credit</v>
      </c>
    </row>
    <row r="66" spans="1:10" x14ac:dyDescent="0.2">
      <c r="A66" s="13" t="s">
        <v>586</v>
      </c>
      <c r="B66" s="5" t="s">
        <v>439</v>
      </c>
      <c r="C66" s="5" t="s">
        <v>1025</v>
      </c>
      <c r="D66" s="12" t="s">
        <v>23</v>
      </c>
      <c r="I66" t="str">
        <f t="shared" ref="I66:I129" si="3">TRIM(A66)</f>
        <v>A11070</v>
      </c>
      <c r="J66" t="str">
        <f t="shared" si="2"/>
        <v>Additional child tax credit amount</v>
      </c>
    </row>
    <row r="67" spans="1:10" x14ac:dyDescent="0.2">
      <c r="A67" s="33" t="s">
        <v>581</v>
      </c>
      <c r="B67" s="8" t="s">
        <v>333</v>
      </c>
      <c r="C67" s="8" t="s">
        <v>1026</v>
      </c>
      <c r="D67" s="7" t="s">
        <v>23</v>
      </c>
      <c r="I67" t="str">
        <f t="shared" si="3"/>
        <v>N59660</v>
      </c>
      <c r="J67" t="str">
        <f t="shared" si="2"/>
        <v>Number of returns with earned income credit</v>
      </c>
    </row>
    <row r="68" spans="1:10" x14ac:dyDescent="0.2">
      <c r="A68" s="13" t="s">
        <v>582</v>
      </c>
      <c r="B68" s="5" t="s">
        <v>864</v>
      </c>
      <c r="C68" s="5" t="s">
        <v>1026</v>
      </c>
      <c r="D68" s="12" t="s">
        <v>23</v>
      </c>
      <c r="I68" t="str">
        <f t="shared" si="3"/>
        <v>A59660</v>
      </c>
      <c r="J68" t="str">
        <f t="shared" si="2"/>
        <v>Earned income credit amount</v>
      </c>
    </row>
    <row r="69" spans="1:10" x14ac:dyDescent="0.2">
      <c r="A69" s="33" t="s">
        <v>583</v>
      </c>
      <c r="B69" s="8" t="s">
        <v>338</v>
      </c>
      <c r="C69" s="8" t="s">
        <v>1026</v>
      </c>
      <c r="D69" s="7" t="s">
        <v>23</v>
      </c>
      <c r="I69" t="str">
        <f t="shared" si="3"/>
        <v>N59720</v>
      </c>
      <c r="J69" t="str">
        <f t="shared" si="2"/>
        <v>Number of returns with excess earned income credit</v>
      </c>
    </row>
    <row r="70" spans="1:10" x14ac:dyDescent="0.2">
      <c r="A70" s="13" t="s">
        <v>584</v>
      </c>
      <c r="B70" s="5" t="s">
        <v>865</v>
      </c>
      <c r="C70" s="5" t="s">
        <v>1026</v>
      </c>
      <c r="D70" s="12" t="s">
        <v>23</v>
      </c>
      <c r="I70" t="str">
        <f t="shared" si="3"/>
        <v>A59720</v>
      </c>
      <c r="J70" t="str">
        <f t="shared" si="2"/>
        <v>Excess earned income credit (refundable) amount</v>
      </c>
    </row>
    <row r="71" spans="1:10" x14ac:dyDescent="0.2">
      <c r="A71" s="33" t="s">
        <v>555</v>
      </c>
      <c r="B71" s="8" t="s">
        <v>268</v>
      </c>
      <c r="C71" s="36">
        <v>43.364583333333336</v>
      </c>
      <c r="D71" s="7" t="s">
        <v>23</v>
      </c>
      <c r="I71" t="str">
        <f t="shared" si="3"/>
        <v>N09600</v>
      </c>
      <c r="J71" t="str">
        <f t="shared" si="2"/>
        <v xml:space="preserve">Number of returns with alternative minimum tax </v>
      </c>
    </row>
    <row r="72" spans="1:10" x14ac:dyDescent="0.2">
      <c r="A72" s="13" t="s">
        <v>556</v>
      </c>
      <c r="B72" s="5" t="s">
        <v>271</v>
      </c>
      <c r="C72" s="35">
        <v>43.364583333333336</v>
      </c>
      <c r="D72" s="12" t="s">
        <v>23</v>
      </c>
      <c r="I72" t="str">
        <f t="shared" si="3"/>
        <v>A09600</v>
      </c>
      <c r="J72" t="str">
        <f t="shared" si="2"/>
        <v>Alternative minimum tax amount</v>
      </c>
    </row>
    <row r="73" spans="1:10" x14ac:dyDescent="0.2">
      <c r="A73" s="33" t="s">
        <v>601</v>
      </c>
      <c r="B73" s="8" t="s">
        <v>783</v>
      </c>
      <c r="C73" s="8" t="s">
        <v>1027</v>
      </c>
      <c r="D73" s="7" t="s">
        <v>23</v>
      </c>
      <c r="I73" t="str">
        <f t="shared" si="3"/>
        <v>N06500</v>
      </c>
      <c r="J73" t="str">
        <f t="shared" si="2"/>
        <v>Number of returns with income tax</v>
      </c>
    </row>
    <row r="74" spans="1:10" x14ac:dyDescent="0.2">
      <c r="A74" s="13" t="s">
        <v>602</v>
      </c>
      <c r="B74" s="5" t="s">
        <v>866</v>
      </c>
      <c r="C74" s="5" t="s">
        <v>1027</v>
      </c>
      <c r="D74" s="12" t="s">
        <v>23</v>
      </c>
      <c r="I74" t="str">
        <f t="shared" si="3"/>
        <v>A06500</v>
      </c>
      <c r="J74" t="str">
        <f t="shared" si="2"/>
        <v>Income tax amount</v>
      </c>
    </row>
    <row r="75" spans="1:10" x14ac:dyDescent="0.2">
      <c r="A75" s="33" t="s">
        <v>603</v>
      </c>
      <c r="B75" s="8" t="s">
        <v>386</v>
      </c>
      <c r="C75" s="8" t="s">
        <v>1028</v>
      </c>
      <c r="D75" s="7" t="s">
        <v>23</v>
      </c>
      <c r="I75" t="str">
        <f t="shared" si="3"/>
        <v>N10300</v>
      </c>
      <c r="J75" t="str">
        <f t="shared" si="2"/>
        <v>Number of returns with tax liability</v>
      </c>
    </row>
    <row r="76" spans="1:10" x14ac:dyDescent="0.2">
      <c r="A76" s="13" t="s">
        <v>604</v>
      </c>
      <c r="B76" s="5" t="s">
        <v>867</v>
      </c>
      <c r="C76" s="5" t="s">
        <v>1028</v>
      </c>
      <c r="D76" s="12" t="s">
        <v>23</v>
      </c>
      <c r="I76" t="str">
        <f t="shared" si="3"/>
        <v>A10300</v>
      </c>
      <c r="J76" t="str">
        <f>IF(
    RIGHT(TRIM(B76), 1) = "]",
    LEFT(TRIM(B76), LEN(TRIM(B76)) - 4),
    B76
)</f>
        <v>Total tax liability amount</v>
      </c>
    </row>
    <row r="77" spans="1:10" x14ac:dyDescent="0.2">
      <c r="A77" s="33" t="s">
        <v>609</v>
      </c>
      <c r="B77" s="8" t="s">
        <v>402</v>
      </c>
      <c r="C77" s="8" t="s">
        <v>1029</v>
      </c>
      <c r="D77" s="7" t="s">
        <v>23</v>
      </c>
      <c r="I77" t="str">
        <f t="shared" si="3"/>
        <v>N11901</v>
      </c>
      <c r="J77" t="str">
        <f>IF(
    RIGHT(TRIM(B77), 1) = "]",
    LEFT(TRIM(B77), LEN(TRIM(B77)) - 4),
    B77
)</f>
        <v>Number of returns with tax due at time of filing</v>
      </c>
    </row>
    <row r="78" spans="1:10" x14ac:dyDescent="0.2">
      <c r="A78" s="13" t="s">
        <v>610</v>
      </c>
      <c r="B78" s="5" t="s">
        <v>868</v>
      </c>
      <c r="C78" s="5" t="s">
        <v>1029</v>
      </c>
      <c r="D78" s="12" t="s">
        <v>23</v>
      </c>
      <c r="I78" t="str">
        <f t="shared" si="3"/>
        <v>A11901</v>
      </c>
      <c r="J78" t="str">
        <f>IF(
    RIGHT(TRIM(B78), 1) = "]",
    LEFT(TRIM(B78), LEN(TRIM(B78)) - 4),
    B78
)</f>
        <v xml:space="preserve">Tax due at time of filing amount </v>
      </c>
    </row>
    <row r="79" spans="1:10" x14ac:dyDescent="0.2">
      <c r="A79" s="33" t="s">
        <v>613</v>
      </c>
      <c r="B79" s="8" t="s">
        <v>412</v>
      </c>
      <c r="C79" s="8" t="s">
        <v>1030</v>
      </c>
      <c r="D79" s="7" t="s">
        <v>23</v>
      </c>
      <c r="I79" t="str">
        <f t="shared" si="3"/>
        <v>N11902</v>
      </c>
      <c r="J79" t="str">
        <f>IF(
    RIGHT(TRIM(B79), 1) = "]",
    LEFT(TRIM(B79), LEN(TRIM(B79)) - 4),
    B79
)</f>
        <v>Number of returns with overpayments refunded</v>
      </c>
    </row>
    <row r="80" spans="1:10" x14ac:dyDescent="0.2">
      <c r="A80" s="13" t="s">
        <v>614</v>
      </c>
      <c r="B80" s="5" t="s">
        <v>869</v>
      </c>
      <c r="C80" s="5" t="s">
        <v>1030</v>
      </c>
      <c r="D80" s="12" t="s">
        <v>23</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3">
    <mergeCell ref="A5:A11"/>
    <mergeCell ref="B5:B11"/>
    <mergeCell ref="D5: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F292-5F1D-CD47-B6F5-A7BEB83606D7}">
  <dimension ref="A1:L173"/>
  <sheetViews>
    <sheetView workbookViewId="0">
      <selection activeCell="J79" sqref="J79"/>
    </sheetView>
  </sheetViews>
  <sheetFormatPr baseColWidth="10" defaultRowHeight="16" x14ac:dyDescent="0.2"/>
  <sheetData>
    <row r="1" spans="1:12" ht="17" thickBot="1" x14ac:dyDescent="0.25">
      <c r="A1" s="32" t="s">
        <v>987</v>
      </c>
      <c r="B1" s="32" t="s">
        <v>988</v>
      </c>
      <c r="C1" s="32" t="s">
        <v>989</v>
      </c>
      <c r="D1" s="34" t="s">
        <v>3</v>
      </c>
      <c r="I1" t="str">
        <f>TRIM(A1)</f>
        <v>Variable Name</v>
      </c>
      <c r="J1" t="str">
        <f>IF(
    RIGHT(B1, 3) = "[ ]",
    LEFT(B1, LEN(B1) - 3),
    B1
)</f>
        <v>Description</v>
      </c>
      <c r="K1" t="str">
        <f>D1</f>
        <v>Type</v>
      </c>
      <c r="L1" s="20" t="s">
        <v>1031</v>
      </c>
    </row>
    <row r="2" spans="1:12" ht="17" thickTop="1" x14ac:dyDescent="0.2">
      <c r="A2" s="13" t="s">
        <v>450</v>
      </c>
      <c r="B2" s="5" t="s">
        <v>5</v>
      </c>
      <c r="C2" s="5" t="s">
        <v>990</v>
      </c>
      <c r="D2" s="12" t="s">
        <v>991</v>
      </c>
      <c r="I2" t="str">
        <f t="shared" ref="I2:I65" si="0">TRIM(A2)</f>
        <v>STATEFIPS</v>
      </c>
      <c r="J2" t="str">
        <f>IF(
    RIGHT(TRIM(B2), 1) = "]",
    LEFT(TRIM(B2), LEN(TRIM(B2)) - 4),
    B2
)</f>
        <v>The State Federal Information Processing System (FIPS) code</v>
      </c>
      <c r="L2" s="20"/>
    </row>
    <row r="3" spans="1:12" x14ac:dyDescent="0.2">
      <c r="A3" s="33" t="s">
        <v>451</v>
      </c>
      <c r="B3" s="8" t="s">
        <v>992</v>
      </c>
      <c r="C3" s="8" t="s">
        <v>993</v>
      </c>
      <c r="D3" s="7" t="s">
        <v>991</v>
      </c>
      <c r="I3" t="str">
        <f t="shared" si="0"/>
        <v>STATE</v>
      </c>
      <c r="J3" t="str">
        <f>IF(
    RIGHT(TRIM(B3), 1) = "]",
    LEFT(TRIM(B3), LEN(TRIM(B3)) - 4),
    B3
)</f>
        <v>The state associated with the ZIP code</v>
      </c>
      <c r="L3" s="37" t="s">
        <v>1032</v>
      </c>
    </row>
    <row r="4" spans="1:12" x14ac:dyDescent="0.2">
      <c r="A4" s="13" t="s">
        <v>452</v>
      </c>
      <c r="B4" s="5" t="s">
        <v>11</v>
      </c>
      <c r="C4" s="29"/>
      <c r="D4" s="12" t="s">
        <v>991</v>
      </c>
      <c r="I4" t="str">
        <f t="shared" si="0"/>
        <v>ZIPCODE</v>
      </c>
      <c r="J4" t="str">
        <f>IF(
    RIGHT(TRIM(B4), 1) = "]",
    LEFT(TRIM(B4), LEN(TRIM(B4)) - 4),
    B4
)</f>
        <v>5-digit Zip code</v>
      </c>
      <c r="L4" s="14"/>
    </row>
    <row r="5" spans="1:12" ht="28" x14ac:dyDescent="0.2">
      <c r="A5" s="63" t="s">
        <v>453</v>
      </c>
      <c r="B5" s="53" t="s">
        <v>13</v>
      </c>
      <c r="C5" s="7" t="s">
        <v>994</v>
      </c>
      <c r="D5" s="52" t="s">
        <v>23</v>
      </c>
      <c r="I5" t="str">
        <f t="shared" si="0"/>
        <v>AGI_STUB</v>
      </c>
      <c r="J5" t="str">
        <f>IF(
    RIGHT(TRIM(B5), 1) = "]",
    LEFT(TRIM(B5), LEN(TRIM(B5)) - 4),
    B5
)</f>
        <v>Size of adjusted gross income</v>
      </c>
      <c r="K5" t="str">
        <f>C5</f>
        <v>0 = No AGI Stub</v>
      </c>
      <c r="L5" s="37" t="s">
        <v>1033</v>
      </c>
    </row>
    <row r="6" spans="1:12" ht="42" x14ac:dyDescent="0.2">
      <c r="A6" s="63"/>
      <c r="B6" s="53"/>
      <c r="C6" s="7" t="s">
        <v>995</v>
      </c>
      <c r="D6" s="52"/>
      <c r="I6" t="str">
        <f t="shared" si="0"/>
        <v/>
      </c>
      <c r="J6">
        <f>IF(
    RIGHT(B6, 3) = "[ ]",
    LEFT(B6, LEN(B6) - 3),
    B6
)</f>
        <v>0</v>
      </c>
      <c r="K6" t="str">
        <f t="shared" ref="K6:K11" si="1">C6</f>
        <v>1 = '$1 under $25,000'</v>
      </c>
    </row>
    <row r="7" spans="1:12" ht="56" x14ac:dyDescent="0.2">
      <c r="A7" s="63"/>
      <c r="B7" s="53"/>
      <c r="C7" s="7" t="s">
        <v>996</v>
      </c>
      <c r="D7" s="52"/>
      <c r="I7" t="str">
        <f t="shared" si="0"/>
        <v/>
      </c>
      <c r="J7">
        <f>IF(
    RIGHT(B7, 3) = "[ ]",
    LEFT(B7, LEN(B7) - 3),
    B7
)</f>
        <v>0</v>
      </c>
      <c r="K7" t="str">
        <f t="shared" si="1"/>
        <v>2 = '$25,000 under $50,000'</v>
      </c>
    </row>
    <row r="8" spans="1:12" ht="56" x14ac:dyDescent="0.2">
      <c r="A8" s="63"/>
      <c r="B8" s="53"/>
      <c r="C8" s="7" t="s">
        <v>997</v>
      </c>
      <c r="D8" s="52"/>
      <c r="I8" t="str">
        <f t="shared" si="0"/>
        <v/>
      </c>
      <c r="J8">
        <f>IF(
    RIGHT(B8, 3) = "[ ]",
    LEFT(B8, LEN(B8) - 3),
    B8
)</f>
        <v>0</v>
      </c>
      <c r="K8" t="str">
        <f t="shared" si="1"/>
        <v>3 = '$50,000 under $75,000'</v>
      </c>
    </row>
    <row r="9" spans="1:12" ht="56" x14ac:dyDescent="0.2">
      <c r="A9" s="63"/>
      <c r="B9" s="53"/>
      <c r="C9" s="7" t="s">
        <v>998</v>
      </c>
      <c r="D9" s="52"/>
      <c r="I9" t="str">
        <f t="shared" si="0"/>
        <v/>
      </c>
      <c r="J9">
        <f>IF(
    RIGHT(B9, 3) = "[ ]",
    LEFT(B9, LEN(B9) - 3),
    B9
)</f>
        <v>0</v>
      </c>
      <c r="K9" t="str">
        <f t="shared" si="1"/>
        <v>4 = '$75,000 under $100,000'</v>
      </c>
    </row>
    <row r="10" spans="1:12" ht="56" x14ac:dyDescent="0.2">
      <c r="A10" s="63"/>
      <c r="B10" s="53"/>
      <c r="C10" s="7" t="s">
        <v>999</v>
      </c>
      <c r="D10" s="52"/>
      <c r="I10" t="str">
        <f t="shared" si="0"/>
        <v/>
      </c>
      <c r="J10">
        <f>IF(
    RIGHT(B10, 3) = "[ ]",
    LEFT(B10, LEN(B10) - 3),
    B10
)</f>
        <v>0</v>
      </c>
      <c r="K10" t="str">
        <f t="shared" si="1"/>
        <v>5 = '$100,000 under $200,000'</v>
      </c>
    </row>
    <row r="11" spans="1:12" ht="42" x14ac:dyDescent="0.2">
      <c r="A11" s="63"/>
      <c r="B11" s="53"/>
      <c r="C11" s="7" t="s">
        <v>1000</v>
      </c>
      <c r="D11" s="52"/>
      <c r="I11" t="str">
        <f t="shared" si="0"/>
        <v/>
      </c>
      <c r="J11">
        <f>IF(
    RIGHT(TRIM(B11), 1) = "]",
    LEFT(TRIM(B11), LEN(TRIM(B11)) - 4),
    B11
)</f>
        <v>0</v>
      </c>
      <c r="K11" t="str">
        <f t="shared" si="1"/>
        <v>6 = '$200,000 or more'</v>
      </c>
    </row>
    <row r="12" spans="1:12" x14ac:dyDescent="0.2">
      <c r="A12" s="13" t="s">
        <v>454</v>
      </c>
      <c r="B12" s="5" t="s">
        <v>22</v>
      </c>
      <c r="C12" s="29"/>
      <c r="D12" s="12" t="s">
        <v>23</v>
      </c>
      <c r="I12" t="str">
        <f t="shared" si="0"/>
        <v>N1</v>
      </c>
      <c r="J12" t="str">
        <f t="shared" ref="J12:J75" si="2">IF(
    RIGHT(TRIM(B12), 1) = "]",
    LEFT(TRIM(B12), LEN(TRIM(B12)) - 4),
    B12
)</f>
        <v>Number of returns</v>
      </c>
    </row>
    <row r="13" spans="1:12" x14ac:dyDescent="0.2">
      <c r="A13" s="33" t="s">
        <v>456</v>
      </c>
      <c r="B13" s="8" t="s">
        <v>28</v>
      </c>
      <c r="C13" s="8" t="s">
        <v>1001</v>
      </c>
      <c r="D13" s="7" t="s">
        <v>23</v>
      </c>
      <c r="I13" t="str">
        <f t="shared" si="0"/>
        <v>MARS2</v>
      </c>
      <c r="J13" t="str">
        <f t="shared" si="2"/>
        <v>Number of joint returns</v>
      </c>
    </row>
    <row r="14" spans="1:12" x14ac:dyDescent="0.2">
      <c r="A14" s="13" t="s">
        <v>460</v>
      </c>
      <c r="B14" s="5" t="s">
        <v>38</v>
      </c>
      <c r="C14" s="29"/>
      <c r="D14" s="12" t="s">
        <v>23</v>
      </c>
      <c r="I14" t="str">
        <f t="shared" si="0"/>
        <v>PREP</v>
      </c>
      <c r="J14" t="str">
        <f t="shared" si="2"/>
        <v>Number of returns with paid preparer's signature</v>
      </c>
    </row>
    <row r="15" spans="1:12" x14ac:dyDescent="0.2">
      <c r="A15" s="33" t="s">
        <v>463</v>
      </c>
      <c r="B15" s="8" t="s">
        <v>704</v>
      </c>
      <c r="C15" s="8" t="s">
        <v>1002</v>
      </c>
      <c r="D15" s="7" t="s">
        <v>23</v>
      </c>
      <c r="I15" t="str">
        <f t="shared" si="0"/>
        <v>N2</v>
      </c>
      <c r="J15" t="str">
        <f t="shared" si="2"/>
        <v>Number of exemptions</v>
      </c>
    </row>
    <row r="16" spans="1:12" x14ac:dyDescent="0.2">
      <c r="A16" s="13" t="s">
        <v>689</v>
      </c>
      <c r="B16" s="5" t="s">
        <v>637</v>
      </c>
      <c r="C16" s="5" t="s">
        <v>1003</v>
      </c>
      <c r="D16" s="12" t="s">
        <v>23</v>
      </c>
      <c r="I16" t="str">
        <f t="shared" si="0"/>
        <v>NUMDEP</v>
      </c>
      <c r="J16" t="str">
        <f t="shared" si="2"/>
        <v>Number of dependents</v>
      </c>
    </row>
    <row r="17" spans="1:10" x14ac:dyDescent="0.2">
      <c r="A17" s="33" t="s">
        <v>470</v>
      </c>
      <c r="B17" s="8" t="s">
        <v>1004</v>
      </c>
      <c r="C17" s="8" t="s">
        <v>1005</v>
      </c>
      <c r="D17" s="7" t="s">
        <v>23</v>
      </c>
      <c r="I17" t="str">
        <f t="shared" si="0"/>
        <v>A00100</v>
      </c>
      <c r="J17" t="str">
        <f t="shared" si="2"/>
        <v>Adjust gross income (AGI)</v>
      </c>
    </row>
    <row r="18" spans="1:10" x14ac:dyDescent="0.2">
      <c r="A18" s="13" t="s">
        <v>473</v>
      </c>
      <c r="B18" s="5" t="s">
        <v>67</v>
      </c>
      <c r="C18" s="5" t="s">
        <v>1006</v>
      </c>
      <c r="D18" s="12" t="s">
        <v>23</v>
      </c>
      <c r="I18" t="str">
        <f t="shared" si="0"/>
        <v>N00200</v>
      </c>
      <c r="J18" t="str">
        <f t="shared" si="2"/>
        <v>Number of returns with salaries and wages</v>
      </c>
    </row>
    <row r="19" spans="1:10" x14ac:dyDescent="0.2">
      <c r="A19" s="33" t="s">
        <v>474</v>
      </c>
      <c r="B19" s="8" t="s">
        <v>70</v>
      </c>
      <c r="C19" s="8" t="s">
        <v>1006</v>
      </c>
      <c r="D19" s="7" t="s">
        <v>23</v>
      </c>
      <c r="I19" t="str">
        <f t="shared" si="0"/>
        <v>A00200</v>
      </c>
      <c r="J19" t="str">
        <f t="shared" si="2"/>
        <v>Salaries and wages amount</v>
      </c>
    </row>
    <row r="20" spans="1:10" x14ac:dyDescent="0.2">
      <c r="A20" s="13" t="s">
        <v>475</v>
      </c>
      <c r="B20" s="5" t="s">
        <v>72</v>
      </c>
      <c r="C20" s="5" t="s">
        <v>1007</v>
      </c>
      <c r="D20" s="12" t="s">
        <v>23</v>
      </c>
      <c r="I20" t="str">
        <f t="shared" si="0"/>
        <v>N00300</v>
      </c>
      <c r="J20" t="str">
        <f t="shared" si="2"/>
        <v>Number of returns with taxable interest</v>
      </c>
    </row>
    <row r="21" spans="1:10" x14ac:dyDescent="0.2">
      <c r="A21" s="33" t="s">
        <v>476</v>
      </c>
      <c r="B21" s="8" t="s">
        <v>75</v>
      </c>
      <c r="C21" s="8" t="s">
        <v>1007</v>
      </c>
      <c r="D21" s="7" t="s">
        <v>23</v>
      </c>
      <c r="I21" t="str">
        <f t="shared" si="0"/>
        <v>A00300</v>
      </c>
      <c r="J21" t="str">
        <f t="shared" si="2"/>
        <v>Taxable interest amount</v>
      </c>
    </row>
    <row r="22" spans="1:10" x14ac:dyDescent="0.2">
      <c r="A22" s="13" t="s">
        <v>477</v>
      </c>
      <c r="B22" s="5" t="s">
        <v>77</v>
      </c>
      <c r="C22" s="5"/>
      <c r="D22" s="12" t="s">
        <v>23</v>
      </c>
      <c r="I22" t="str">
        <f t="shared" si="0"/>
        <v>N00600</v>
      </c>
      <c r="J22" t="str">
        <f t="shared" si="2"/>
        <v xml:space="preserve">Number of returns with ordinary dividends </v>
      </c>
    </row>
    <row r="23" spans="1:10" x14ac:dyDescent="0.2">
      <c r="A23" s="33" t="s">
        <v>478</v>
      </c>
      <c r="B23" s="8" t="s">
        <v>80</v>
      </c>
      <c r="C23" s="8"/>
      <c r="D23" s="7" t="s">
        <v>23</v>
      </c>
      <c r="I23" t="str">
        <f t="shared" si="0"/>
        <v>A00600</v>
      </c>
      <c r="J23" t="str">
        <f t="shared" si="2"/>
        <v>Ordinary dividends amount</v>
      </c>
    </row>
    <row r="24" spans="1:10" x14ac:dyDescent="0.2">
      <c r="A24" s="13" t="s">
        <v>479</v>
      </c>
      <c r="B24" s="5" t="s">
        <v>82</v>
      </c>
      <c r="C24" s="5" t="s">
        <v>1009</v>
      </c>
      <c r="D24" s="54" t="s">
        <v>23</v>
      </c>
      <c r="E24" s="54"/>
      <c r="F24" s="54"/>
      <c r="I24" t="str">
        <f t="shared" si="0"/>
        <v>N00650</v>
      </c>
      <c r="J24" t="str">
        <f t="shared" si="2"/>
        <v>Number of returns with qualified dividends</v>
      </c>
    </row>
    <row r="25" spans="1:10" x14ac:dyDescent="0.2">
      <c r="A25" s="33" t="s">
        <v>480</v>
      </c>
      <c r="B25" s="8" t="s">
        <v>861</v>
      </c>
      <c r="C25" s="8" t="s">
        <v>1009</v>
      </c>
      <c r="D25" s="52" t="s">
        <v>23</v>
      </c>
      <c r="E25" s="52"/>
      <c r="F25" s="52"/>
      <c r="I25" t="str">
        <f t="shared" si="0"/>
        <v>A00650</v>
      </c>
      <c r="J25" t="str">
        <f t="shared" si="2"/>
        <v>Qualified dividends amount</v>
      </c>
    </row>
    <row r="26" spans="1:10" x14ac:dyDescent="0.2">
      <c r="A26" s="13" t="s">
        <v>483</v>
      </c>
      <c r="B26" s="5" t="s">
        <v>92</v>
      </c>
      <c r="C26" s="35">
        <v>43.341666666666669</v>
      </c>
      <c r="D26" s="54" t="s">
        <v>23</v>
      </c>
      <c r="E26" s="54"/>
      <c r="F26" s="54"/>
      <c r="I26" t="str">
        <f t="shared" si="0"/>
        <v>N00900</v>
      </c>
      <c r="J26" t="str">
        <f t="shared" si="2"/>
        <v>Number of returns with business or professional net income (less loss)</v>
      </c>
    </row>
    <row r="27" spans="1:10" x14ac:dyDescent="0.2">
      <c r="A27" s="33" t="s">
        <v>484</v>
      </c>
      <c r="B27" s="8" t="s">
        <v>95</v>
      </c>
      <c r="C27" s="36">
        <v>43.341666666666669</v>
      </c>
      <c r="D27" s="52" t="s">
        <v>23</v>
      </c>
      <c r="E27" s="52"/>
      <c r="F27" s="52"/>
      <c r="I27" t="str">
        <f t="shared" si="0"/>
        <v>A00900</v>
      </c>
      <c r="J27" t="str">
        <f t="shared" si="2"/>
        <v>Business or professional net income (less loss) amount</v>
      </c>
    </row>
    <row r="28" spans="1:10" x14ac:dyDescent="0.2">
      <c r="A28" s="13" t="s">
        <v>491</v>
      </c>
      <c r="B28" s="5" t="s">
        <v>112</v>
      </c>
      <c r="C28" s="35">
        <v>43.345833333333331</v>
      </c>
      <c r="D28" s="54" t="s">
        <v>23</v>
      </c>
      <c r="E28" s="54"/>
      <c r="F28" s="54"/>
      <c r="I28" t="str">
        <f t="shared" si="0"/>
        <v>SCHF</v>
      </c>
      <c r="J28" t="str">
        <f t="shared" si="2"/>
        <v>Number of farm returns</v>
      </c>
    </row>
    <row r="29" spans="1:10" x14ac:dyDescent="0.2">
      <c r="A29" s="33" t="s">
        <v>485</v>
      </c>
      <c r="B29" s="8" t="s">
        <v>97</v>
      </c>
      <c r="C29" s="8" t="s">
        <v>1010</v>
      </c>
      <c r="D29" s="52" t="s">
        <v>23</v>
      </c>
      <c r="E29" s="52"/>
      <c r="F29" s="52"/>
      <c r="I29" t="str">
        <f t="shared" si="0"/>
        <v>N01000</v>
      </c>
      <c r="J29" t="str">
        <f t="shared" si="2"/>
        <v>Number of returns with net capital gain (less loss)</v>
      </c>
    </row>
    <row r="30" spans="1:10" x14ac:dyDescent="0.2">
      <c r="A30" s="13" t="s">
        <v>486</v>
      </c>
      <c r="B30" s="5" t="s">
        <v>100</v>
      </c>
      <c r="C30" s="5" t="s">
        <v>1010</v>
      </c>
      <c r="D30" s="54" t="s">
        <v>23</v>
      </c>
      <c r="E30" s="54"/>
      <c r="F30" s="54"/>
      <c r="I30" t="str">
        <f t="shared" si="0"/>
        <v>A01000</v>
      </c>
      <c r="J30" t="str">
        <f t="shared" si="2"/>
        <v>Net capital gain (less loss) amount</v>
      </c>
    </row>
    <row r="31" spans="1:10" x14ac:dyDescent="0.2">
      <c r="A31" s="33" t="s">
        <v>487</v>
      </c>
      <c r="B31" s="8" t="s">
        <v>102</v>
      </c>
      <c r="C31" s="8" t="s">
        <v>1011</v>
      </c>
      <c r="D31" s="52" t="s">
        <v>23</v>
      </c>
      <c r="E31" s="52"/>
      <c r="F31" s="52"/>
      <c r="I31" t="str">
        <f t="shared" si="0"/>
        <v>N01400</v>
      </c>
      <c r="J31" t="str">
        <f t="shared" si="2"/>
        <v>Number of returns with taxable individual retirement arrangements distributions</v>
      </c>
    </row>
    <row r="32" spans="1:10" x14ac:dyDescent="0.2">
      <c r="A32" s="13" t="s">
        <v>488</v>
      </c>
      <c r="B32" s="5" t="s">
        <v>105</v>
      </c>
      <c r="C32" s="5" t="s">
        <v>1011</v>
      </c>
      <c r="D32" s="54" t="s">
        <v>23</v>
      </c>
      <c r="E32" s="54"/>
      <c r="F32" s="54"/>
      <c r="I32" t="str">
        <f t="shared" si="0"/>
        <v>A01400</v>
      </c>
      <c r="J32" t="str">
        <f t="shared" si="2"/>
        <v>Taxable individual retirement arrangements distributions amount</v>
      </c>
    </row>
    <row r="33" spans="1:10" x14ac:dyDescent="0.2">
      <c r="A33" s="33" t="s">
        <v>489</v>
      </c>
      <c r="B33" s="8" t="s">
        <v>107</v>
      </c>
      <c r="C33" s="8" t="s">
        <v>1012</v>
      </c>
      <c r="D33" s="52" t="s">
        <v>23</v>
      </c>
      <c r="E33" s="52"/>
      <c r="F33" s="52"/>
      <c r="I33" t="str">
        <f t="shared" si="0"/>
        <v>N01700</v>
      </c>
      <c r="J33" t="str">
        <f t="shared" si="2"/>
        <v>Number of returns with taxable pensions and annuities</v>
      </c>
    </row>
    <row r="34" spans="1:10" x14ac:dyDescent="0.2">
      <c r="A34" s="13" t="s">
        <v>490</v>
      </c>
      <c r="B34" s="5" t="s">
        <v>110</v>
      </c>
      <c r="C34" s="5" t="s">
        <v>1012</v>
      </c>
      <c r="D34" s="54" t="s">
        <v>23</v>
      </c>
      <c r="E34" s="54"/>
      <c r="F34" s="54"/>
      <c r="I34" t="str">
        <f t="shared" si="0"/>
        <v>A01700</v>
      </c>
      <c r="J34" t="str">
        <f t="shared" si="2"/>
        <v>Taxable pensions and annuities amount</v>
      </c>
    </row>
    <row r="35" spans="1:10" x14ac:dyDescent="0.2">
      <c r="A35" s="33" t="s">
        <v>492</v>
      </c>
      <c r="B35" s="8" t="s">
        <v>115</v>
      </c>
      <c r="C35" s="8" t="s">
        <v>1013</v>
      </c>
      <c r="D35" s="52" t="s">
        <v>23</v>
      </c>
      <c r="E35" s="52"/>
      <c r="F35" s="52"/>
      <c r="I35" t="str">
        <f t="shared" si="0"/>
        <v>N02300</v>
      </c>
      <c r="J35" t="str">
        <f t="shared" si="2"/>
        <v>Number of returns with unemployment compensation</v>
      </c>
    </row>
    <row r="36" spans="1:10" x14ac:dyDescent="0.2">
      <c r="A36" s="13" t="s">
        <v>493</v>
      </c>
      <c r="B36" s="5" t="s">
        <v>862</v>
      </c>
      <c r="C36" s="5" t="s">
        <v>1013</v>
      </c>
      <c r="D36" s="54" t="s">
        <v>23</v>
      </c>
      <c r="E36" s="54"/>
      <c r="F36" s="54"/>
      <c r="I36" t="str">
        <f t="shared" si="0"/>
        <v>A02300</v>
      </c>
      <c r="J36" t="str">
        <f t="shared" si="2"/>
        <v>Unemployment compensation amount</v>
      </c>
    </row>
    <row r="37" spans="1:10" x14ac:dyDescent="0.2">
      <c r="A37" s="33" t="s">
        <v>494</v>
      </c>
      <c r="B37" s="8" t="s">
        <v>120</v>
      </c>
      <c r="C37" s="8" t="s">
        <v>1014</v>
      </c>
      <c r="D37" s="52" t="s">
        <v>23</v>
      </c>
      <c r="E37" s="52"/>
      <c r="F37" s="52"/>
      <c r="I37" t="str">
        <f t="shared" si="0"/>
        <v>N02500</v>
      </c>
      <c r="J37" t="str">
        <f t="shared" si="2"/>
        <v>Number of returns with taxable Social Security benefits</v>
      </c>
    </row>
    <row r="38" spans="1:10" x14ac:dyDescent="0.2">
      <c r="A38" s="13" t="s">
        <v>495</v>
      </c>
      <c r="B38" s="5" t="s">
        <v>123</v>
      </c>
      <c r="C38" s="5" t="s">
        <v>1014</v>
      </c>
      <c r="D38" s="54" t="s">
        <v>23</v>
      </c>
      <c r="E38" s="54"/>
      <c r="F38" s="54"/>
      <c r="I38" t="str">
        <f t="shared" si="0"/>
        <v>A02500</v>
      </c>
      <c r="J38" t="str">
        <f t="shared" si="2"/>
        <v>Taxable Social Security benefits amount</v>
      </c>
    </row>
    <row r="39" spans="1:10" x14ac:dyDescent="0.2">
      <c r="A39" s="33" t="s">
        <v>502</v>
      </c>
      <c r="B39" s="8" t="s">
        <v>844</v>
      </c>
      <c r="C39" s="36">
        <v>43.352777777777774</v>
      </c>
      <c r="D39" s="52" t="s">
        <v>23</v>
      </c>
      <c r="E39" s="52"/>
      <c r="F39" s="52"/>
      <c r="I39" t="str">
        <f t="shared" si="0"/>
        <v>N03300</v>
      </c>
      <c r="J39" t="str">
        <f t="shared" si="2"/>
        <v>Number of returns with self-employment retirement plans</v>
      </c>
    </row>
    <row r="40" spans="1:10" x14ac:dyDescent="0.2">
      <c r="A40" s="13" t="s">
        <v>503</v>
      </c>
      <c r="B40" s="5" t="s">
        <v>845</v>
      </c>
      <c r="C40" s="35">
        <v>43.352777777777774</v>
      </c>
      <c r="D40" s="54" t="s">
        <v>23</v>
      </c>
      <c r="E40" s="54"/>
      <c r="F40" s="54"/>
      <c r="I40" t="str">
        <f t="shared" si="0"/>
        <v>A03300</v>
      </c>
      <c r="J40" t="str">
        <f t="shared" si="2"/>
        <v>Self-employment retirement plans amount</v>
      </c>
    </row>
    <row r="41" spans="1:10" x14ac:dyDescent="0.2">
      <c r="A41" s="33" t="s">
        <v>518</v>
      </c>
      <c r="B41" s="8" t="s">
        <v>178</v>
      </c>
      <c r="C41" s="36">
        <v>43.361111111111114</v>
      </c>
      <c r="D41" s="52" t="s">
        <v>23</v>
      </c>
      <c r="E41" s="52"/>
      <c r="F41" s="52"/>
      <c r="I41" t="str">
        <f t="shared" si="0"/>
        <v>N04470</v>
      </c>
      <c r="J41" t="str">
        <f t="shared" si="2"/>
        <v>Number of returns with itemized deductions</v>
      </c>
    </row>
    <row r="42" spans="1:10" x14ac:dyDescent="0.2">
      <c r="A42" s="13" t="s">
        <v>519</v>
      </c>
      <c r="B42" s="5" t="s">
        <v>180</v>
      </c>
      <c r="C42" s="35">
        <v>43.361111111111114</v>
      </c>
      <c r="D42" s="54" t="s">
        <v>23</v>
      </c>
      <c r="E42" s="54"/>
      <c r="F42" s="54"/>
      <c r="I42" t="str">
        <f t="shared" si="0"/>
        <v>A04470</v>
      </c>
      <c r="J42" t="str">
        <f t="shared" si="2"/>
        <v>Total itemized deductions amount</v>
      </c>
    </row>
    <row r="43" spans="1:10" x14ac:dyDescent="0.2">
      <c r="A43" s="33" t="s">
        <v>523</v>
      </c>
      <c r="B43" s="8" t="s">
        <v>189</v>
      </c>
      <c r="C43" s="8" t="s">
        <v>1015</v>
      </c>
      <c r="D43" s="52" t="s">
        <v>23</v>
      </c>
      <c r="E43" s="52"/>
      <c r="F43" s="52"/>
      <c r="I43" t="str">
        <f t="shared" si="0"/>
        <v>N18425</v>
      </c>
      <c r="J43" t="str">
        <f t="shared" si="2"/>
        <v>Number of returns with State and local income taxes</v>
      </c>
    </row>
    <row r="44" spans="1:10" x14ac:dyDescent="0.2">
      <c r="A44" s="13" t="s">
        <v>524</v>
      </c>
      <c r="B44" s="5" t="s">
        <v>192</v>
      </c>
      <c r="C44" s="5" t="s">
        <v>1015</v>
      </c>
      <c r="D44" s="54" t="s">
        <v>23</v>
      </c>
      <c r="E44" s="54"/>
      <c r="F44" s="54"/>
      <c r="I44" t="str">
        <f t="shared" si="0"/>
        <v>A18425</v>
      </c>
      <c r="J44" t="str">
        <f t="shared" si="2"/>
        <v>State and local income taxes amount</v>
      </c>
    </row>
    <row r="45" spans="1:10" x14ac:dyDescent="0.2">
      <c r="A45" s="33" t="s">
        <v>525</v>
      </c>
      <c r="B45" s="8" t="s">
        <v>194</v>
      </c>
      <c r="C45" s="8" t="s">
        <v>1016</v>
      </c>
      <c r="D45" s="52" t="s">
        <v>23</v>
      </c>
      <c r="E45" s="52"/>
      <c r="F45" s="52"/>
      <c r="I45" t="str">
        <f t="shared" si="0"/>
        <v>N18450</v>
      </c>
      <c r="J45" t="str">
        <f t="shared" si="2"/>
        <v>Number of returns with State and local general sales tax</v>
      </c>
    </row>
    <row r="46" spans="1:10" x14ac:dyDescent="0.2">
      <c r="A46" s="13" t="s">
        <v>526</v>
      </c>
      <c r="B46" s="5" t="s">
        <v>196</v>
      </c>
      <c r="C46" s="5" t="s">
        <v>1016</v>
      </c>
      <c r="D46" s="54" t="s">
        <v>23</v>
      </c>
      <c r="E46" s="54"/>
      <c r="F46" s="54"/>
      <c r="I46" t="str">
        <f t="shared" si="0"/>
        <v>A18450</v>
      </c>
      <c r="J46" t="str">
        <f t="shared" si="2"/>
        <v>State and local general sales tax amount</v>
      </c>
    </row>
    <row r="47" spans="1:10" x14ac:dyDescent="0.2">
      <c r="A47" s="33" t="s">
        <v>527</v>
      </c>
      <c r="B47" s="8" t="s">
        <v>198</v>
      </c>
      <c r="C47" s="8" t="s">
        <v>1017</v>
      </c>
      <c r="D47" s="52" t="s">
        <v>23</v>
      </c>
      <c r="E47" s="52"/>
      <c r="F47" s="52"/>
      <c r="I47" t="str">
        <f t="shared" si="0"/>
        <v>N18500</v>
      </c>
      <c r="J47" t="str">
        <f t="shared" si="2"/>
        <v>Number of returns with real estate taxes</v>
      </c>
    </row>
    <row r="48" spans="1:10" x14ac:dyDescent="0.2">
      <c r="A48" s="13" t="s">
        <v>528</v>
      </c>
      <c r="B48" s="5" t="s">
        <v>201</v>
      </c>
      <c r="C48" s="5" t="s">
        <v>1017</v>
      </c>
      <c r="I48" t="str">
        <f>TRIM(A48)</f>
        <v>A18500</v>
      </c>
      <c r="J48" t="str">
        <f t="shared" si="2"/>
        <v>Real estate taxes amount</v>
      </c>
    </row>
    <row r="49" spans="1:10" x14ac:dyDescent="0.2">
      <c r="A49" s="33" t="s">
        <v>533</v>
      </c>
      <c r="B49" s="8" t="s">
        <v>850</v>
      </c>
      <c r="C49" s="8" t="s">
        <v>1018</v>
      </c>
      <c r="I49" t="str">
        <f t="shared" si="0"/>
        <v>N18300</v>
      </c>
      <c r="J49" t="str">
        <f t="shared" si="2"/>
        <v>Number of returns with taxes paid</v>
      </c>
    </row>
    <row r="50" spans="1:10" x14ac:dyDescent="0.2">
      <c r="A50" s="13" t="s">
        <v>534</v>
      </c>
      <c r="B50" s="5" t="s">
        <v>851</v>
      </c>
      <c r="C50" s="5" t="s">
        <v>1018</v>
      </c>
      <c r="I50" t="str">
        <f t="shared" si="0"/>
        <v>A18300</v>
      </c>
      <c r="J50" t="str">
        <f t="shared" si="2"/>
        <v>Taxes paid amount</v>
      </c>
    </row>
    <row r="51" spans="1:10" x14ac:dyDescent="0.2">
      <c r="A51" s="33" t="s">
        <v>535</v>
      </c>
      <c r="B51" s="8" t="s">
        <v>852</v>
      </c>
      <c r="C51" s="8" t="s">
        <v>1019</v>
      </c>
      <c r="I51" t="str">
        <f t="shared" si="0"/>
        <v>N19300</v>
      </c>
      <c r="J51" t="str">
        <f t="shared" si="2"/>
        <v>Number of returns with mortgage interest paid</v>
      </c>
    </row>
    <row r="52" spans="1:10" x14ac:dyDescent="0.2">
      <c r="A52" s="13" t="s">
        <v>536</v>
      </c>
      <c r="B52" s="5" t="s">
        <v>853</v>
      </c>
      <c r="C52" s="5" t="s">
        <v>1019</v>
      </c>
      <c r="I52" t="str">
        <f t="shared" si="0"/>
        <v>A19300</v>
      </c>
      <c r="J52" t="str">
        <f t="shared" si="2"/>
        <v>Mortgage interest paid amount</v>
      </c>
    </row>
    <row r="53" spans="1:10" x14ac:dyDescent="0.2">
      <c r="A53" s="33" t="s">
        <v>545</v>
      </c>
      <c r="B53" s="8" t="s">
        <v>854</v>
      </c>
      <c r="C53" s="8" t="s">
        <v>1020</v>
      </c>
      <c r="I53" t="str">
        <f t="shared" si="0"/>
        <v>N19700</v>
      </c>
      <c r="J53" t="str">
        <f t="shared" si="2"/>
        <v>Number of returns with contributions</v>
      </c>
    </row>
    <row r="54" spans="1:10" x14ac:dyDescent="0.2">
      <c r="A54" s="13" t="s">
        <v>546</v>
      </c>
      <c r="B54" s="5" t="s">
        <v>855</v>
      </c>
      <c r="C54" s="5" t="s">
        <v>1020</v>
      </c>
      <c r="I54" t="str">
        <f t="shared" si="0"/>
        <v>A19700</v>
      </c>
      <c r="J54" t="str">
        <f t="shared" si="2"/>
        <v>Contributions amount</v>
      </c>
    </row>
    <row r="55" spans="1:10" x14ac:dyDescent="0.2">
      <c r="A55" s="33" t="s">
        <v>551</v>
      </c>
      <c r="B55" s="8" t="s">
        <v>258</v>
      </c>
      <c r="C55" s="8" t="s">
        <v>1021</v>
      </c>
      <c r="I55" t="str">
        <f t="shared" si="0"/>
        <v>N04800</v>
      </c>
      <c r="J55" t="str">
        <f t="shared" si="2"/>
        <v>Number of returns with taxable income</v>
      </c>
    </row>
    <row r="56" spans="1:10" x14ac:dyDescent="0.2">
      <c r="A56" s="13" t="s">
        <v>552</v>
      </c>
      <c r="B56" s="5" t="s">
        <v>261</v>
      </c>
      <c r="C56" s="5" t="s">
        <v>1021</v>
      </c>
      <c r="I56" t="str">
        <f t="shared" si="0"/>
        <v>A04800</v>
      </c>
      <c r="J56" t="str">
        <f t="shared" si="2"/>
        <v>Taxable income amount</v>
      </c>
    </row>
    <row r="57" spans="1:10" x14ac:dyDescent="0.2">
      <c r="A57" s="33" t="s">
        <v>559</v>
      </c>
      <c r="B57" s="8" t="s">
        <v>665</v>
      </c>
      <c r="C57" s="8" t="s">
        <v>1022</v>
      </c>
      <c r="I57" t="str">
        <f t="shared" si="0"/>
        <v>N07100</v>
      </c>
      <c r="J57" t="str">
        <f t="shared" si="2"/>
        <v>Number of returns with total tax credits</v>
      </c>
    </row>
    <row r="58" spans="1:10" x14ac:dyDescent="0.2">
      <c r="A58" s="13" t="s">
        <v>560</v>
      </c>
      <c r="B58" s="5" t="s">
        <v>281</v>
      </c>
      <c r="C58" s="5" t="s">
        <v>1022</v>
      </c>
      <c r="I58" t="str">
        <f t="shared" si="0"/>
        <v>A07100</v>
      </c>
      <c r="J58" t="str">
        <f t="shared" si="2"/>
        <v>Total tax credits amount</v>
      </c>
    </row>
    <row r="59" spans="1:10" x14ac:dyDescent="0.2">
      <c r="A59" s="33" t="s">
        <v>571</v>
      </c>
      <c r="B59" s="8" t="s">
        <v>308</v>
      </c>
      <c r="C59" s="36">
        <v>43.369444444444447</v>
      </c>
      <c r="I59" t="str">
        <f t="shared" si="0"/>
        <v>N07260</v>
      </c>
      <c r="J59" t="str">
        <f t="shared" si="2"/>
        <v>Number of returns with residential energy tax credit</v>
      </c>
    </row>
    <row r="60" spans="1:10" x14ac:dyDescent="0.2">
      <c r="A60" s="13" t="s">
        <v>572</v>
      </c>
      <c r="B60" s="5" t="s">
        <v>311</v>
      </c>
      <c r="C60" s="35">
        <v>43.369444444444447</v>
      </c>
      <c r="I60" t="str">
        <f t="shared" si="0"/>
        <v>A07260</v>
      </c>
      <c r="J60" t="str">
        <f t="shared" si="2"/>
        <v>Residential energy tax credit amount</v>
      </c>
    </row>
    <row r="61" spans="1:10" x14ac:dyDescent="0.2">
      <c r="A61" s="33" t="s">
        <v>808</v>
      </c>
      <c r="B61" s="8" t="s">
        <v>769</v>
      </c>
      <c r="C61" s="8" t="s">
        <v>1023</v>
      </c>
      <c r="I61" t="str">
        <f t="shared" si="0"/>
        <v>N07220</v>
      </c>
      <c r="J61" t="str">
        <f t="shared" si="2"/>
        <v>Number of returns with child tax credit</v>
      </c>
    </row>
    <row r="62" spans="1:10" x14ac:dyDescent="0.2">
      <c r="A62" s="13" t="s">
        <v>805</v>
      </c>
      <c r="B62" s="5" t="s">
        <v>772</v>
      </c>
      <c r="C62" s="5" t="s">
        <v>1023</v>
      </c>
      <c r="I62" t="str">
        <f t="shared" si="0"/>
        <v>A07220</v>
      </c>
      <c r="J62" t="str">
        <f t="shared" si="2"/>
        <v>Child tax credit amount</v>
      </c>
    </row>
    <row r="63" spans="1:10" x14ac:dyDescent="0.2">
      <c r="A63" s="33" t="s">
        <v>563</v>
      </c>
      <c r="B63" s="8" t="s">
        <v>288</v>
      </c>
      <c r="C63" s="8" t="s">
        <v>1024</v>
      </c>
      <c r="I63" t="str">
        <f t="shared" si="0"/>
        <v>N07180</v>
      </c>
      <c r="J63" t="str">
        <f t="shared" si="2"/>
        <v>Number of returns with child and dependent care credit</v>
      </c>
    </row>
    <row r="64" spans="1:10" x14ac:dyDescent="0.2">
      <c r="A64" s="13" t="s">
        <v>564</v>
      </c>
      <c r="B64" s="5" t="s">
        <v>291</v>
      </c>
      <c r="C64" s="5" t="s">
        <v>1024</v>
      </c>
      <c r="I64" t="str">
        <f t="shared" si="0"/>
        <v>A07180</v>
      </c>
      <c r="J64" t="str">
        <f t="shared" si="2"/>
        <v>Child and dependent care credit amount</v>
      </c>
    </row>
    <row r="65" spans="1:10" x14ac:dyDescent="0.2">
      <c r="A65" s="33" t="s">
        <v>585</v>
      </c>
      <c r="B65" s="8" t="s">
        <v>438</v>
      </c>
      <c r="C65" s="8" t="s">
        <v>1025</v>
      </c>
      <c r="I65" t="str">
        <f t="shared" si="0"/>
        <v>N11070</v>
      </c>
      <c r="J65" t="str">
        <f t="shared" si="2"/>
        <v>Number of returns with additional child tax credit</v>
      </c>
    </row>
    <row r="66" spans="1:10" x14ac:dyDescent="0.2">
      <c r="A66" s="13" t="s">
        <v>586</v>
      </c>
      <c r="B66" s="5" t="s">
        <v>439</v>
      </c>
      <c r="C66" s="5" t="s">
        <v>1025</v>
      </c>
      <c r="I66" t="str">
        <f t="shared" ref="I66:I129" si="3">TRIM(A66)</f>
        <v>A11070</v>
      </c>
      <c r="J66" t="str">
        <f t="shared" si="2"/>
        <v>Additional child tax credit amount</v>
      </c>
    </row>
    <row r="67" spans="1:10" x14ac:dyDescent="0.2">
      <c r="A67" s="33" t="s">
        <v>581</v>
      </c>
      <c r="B67" s="8" t="s">
        <v>333</v>
      </c>
      <c r="C67" s="8" t="s">
        <v>1026</v>
      </c>
      <c r="I67" t="str">
        <f t="shared" si="3"/>
        <v>N59660</v>
      </c>
      <c r="J67" t="str">
        <f t="shared" si="2"/>
        <v>Number of returns with earned income credit</v>
      </c>
    </row>
    <row r="68" spans="1:10" x14ac:dyDescent="0.2">
      <c r="A68" s="13" t="s">
        <v>582</v>
      </c>
      <c r="B68" s="5" t="s">
        <v>864</v>
      </c>
      <c r="C68" s="5" t="s">
        <v>1026</v>
      </c>
      <c r="I68" t="str">
        <f t="shared" si="3"/>
        <v>A59660</v>
      </c>
      <c r="J68" t="str">
        <f t="shared" si="2"/>
        <v>Earned income credit amount</v>
      </c>
    </row>
    <row r="69" spans="1:10" x14ac:dyDescent="0.2">
      <c r="A69" s="33" t="s">
        <v>583</v>
      </c>
      <c r="B69" s="8" t="s">
        <v>338</v>
      </c>
      <c r="C69" s="8" t="s">
        <v>1026</v>
      </c>
      <c r="I69" t="str">
        <f t="shared" si="3"/>
        <v>N59720</v>
      </c>
      <c r="J69" t="str">
        <f t="shared" si="2"/>
        <v>Number of returns with excess earned income credit</v>
      </c>
    </row>
    <row r="70" spans="1:10" x14ac:dyDescent="0.2">
      <c r="A70" s="13" t="s">
        <v>584</v>
      </c>
      <c r="B70" s="5" t="s">
        <v>865</v>
      </c>
      <c r="C70" s="5" t="s">
        <v>1026</v>
      </c>
      <c r="I70" t="str">
        <f t="shared" si="3"/>
        <v>A59720</v>
      </c>
      <c r="J70" t="str">
        <f t="shared" si="2"/>
        <v>Excess earned income credit (refundable) amount</v>
      </c>
    </row>
    <row r="71" spans="1:10" x14ac:dyDescent="0.2">
      <c r="A71" s="33" t="s">
        <v>555</v>
      </c>
      <c r="B71" s="8" t="s">
        <v>268</v>
      </c>
      <c r="C71" s="36">
        <v>43.364583333333336</v>
      </c>
      <c r="I71" t="str">
        <f t="shared" si="3"/>
        <v>N09600</v>
      </c>
      <c r="J71" t="str">
        <f t="shared" si="2"/>
        <v xml:space="preserve">Number of returns with alternative minimum tax </v>
      </c>
    </row>
    <row r="72" spans="1:10" x14ac:dyDescent="0.2">
      <c r="A72" s="13" t="s">
        <v>556</v>
      </c>
      <c r="B72" s="5" t="s">
        <v>271</v>
      </c>
      <c r="C72" s="35">
        <v>43.364583333333336</v>
      </c>
      <c r="I72" t="str">
        <f t="shared" si="3"/>
        <v>A09600</v>
      </c>
      <c r="J72" t="str">
        <f t="shared" si="2"/>
        <v>Alternative minimum tax amount</v>
      </c>
    </row>
    <row r="73" spans="1:10" x14ac:dyDescent="0.2">
      <c r="A73" s="33" t="s">
        <v>601</v>
      </c>
      <c r="B73" s="8" t="s">
        <v>783</v>
      </c>
      <c r="C73" s="8" t="s">
        <v>1027</v>
      </c>
      <c r="I73" t="str">
        <f t="shared" si="3"/>
        <v>N06500</v>
      </c>
      <c r="J73" t="str">
        <f t="shared" si="2"/>
        <v>Number of returns with income tax</v>
      </c>
    </row>
    <row r="74" spans="1:10" x14ac:dyDescent="0.2">
      <c r="A74" s="13" t="s">
        <v>602</v>
      </c>
      <c r="B74" s="5" t="s">
        <v>866</v>
      </c>
      <c r="C74" s="5" t="s">
        <v>1027</v>
      </c>
      <c r="I74" t="str">
        <f t="shared" si="3"/>
        <v>A06500</v>
      </c>
      <c r="J74" t="str">
        <f t="shared" si="2"/>
        <v>Income tax amount</v>
      </c>
    </row>
    <row r="75" spans="1:10" x14ac:dyDescent="0.2">
      <c r="A75" s="33" t="s">
        <v>603</v>
      </c>
      <c r="B75" s="8" t="s">
        <v>386</v>
      </c>
      <c r="C75" s="8" t="s">
        <v>1028</v>
      </c>
      <c r="I75" t="str">
        <f t="shared" si="3"/>
        <v>N10300</v>
      </c>
      <c r="J75" t="str">
        <f t="shared" si="2"/>
        <v>Number of returns with tax liability</v>
      </c>
    </row>
    <row r="76" spans="1:10" x14ac:dyDescent="0.2">
      <c r="A76" s="13" t="s">
        <v>604</v>
      </c>
      <c r="B76" s="5" t="s">
        <v>867</v>
      </c>
      <c r="C76" s="5" t="s">
        <v>1028</v>
      </c>
      <c r="I76" t="str">
        <f t="shared" si="3"/>
        <v>A10300</v>
      </c>
      <c r="J76" t="str">
        <f>IF(
    RIGHT(TRIM(B76), 1) = "]",
    LEFT(TRIM(B76), LEN(TRIM(B76)) - 4),
    B76
)</f>
        <v>Total tax liability amount</v>
      </c>
    </row>
    <row r="77" spans="1:10" x14ac:dyDescent="0.2">
      <c r="A77" s="33" t="s">
        <v>609</v>
      </c>
      <c r="B77" s="8" t="s">
        <v>402</v>
      </c>
      <c r="C77" s="8" t="s">
        <v>1029</v>
      </c>
      <c r="I77" t="str">
        <f t="shared" si="3"/>
        <v>N11901</v>
      </c>
      <c r="J77" t="str">
        <f>IF(
    RIGHT(TRIM(B77), 1) = "]",
    LEFT(TRIM(B77), LEN(TRIM(B77)) - 4),
    B77
)</f>
        <v>Number of returns with tax due at time of filing</v>
      </c>
    </row>
    <row r="78" spans="1:10" x14ac:dyDescent="0.2">
      <c r="A78" s="13" t="s">
        <v>610</v>
      </c>
      <c r="B78" s="5" t="s">
        <v>868</v>
      </c>
      <c r="C78" s="5" t="s">
        <v>1029</v>
      </c>
      <c r="I78" t="str">
        <f t="shared" si="3"/>
        <v>A11901</v>
      </c>
      <c r="J78" t="str">
        <f>IF(
    RIGHT(TRIM(B78), 1) = "]",
    LEFT(TRIM(B78), LEN(TRIM(B78)) - 4),
    B78
)</f>
        <v xml:space="preserve">Tax due at time of filing amount </v>
      </c>
    </row>
    <row r="79" spans="1:10" x14ac:dyDescent="0.2">
      <c r="A79" s="33" t="s">
        <v>613</v>
      </c>
      <c r="B79" s="8" t="s">
        <v>412</v>
      </c>
      <c r="C79" s="8" t="s">
        <v>1030</v>
      </c>
      <c r="I79" t="str">
        <f t="shared" si="3"/>
        <v>N11902</v>
      </c>
      <c r="J79" t="str">
        <f>IF(
    RIGHT(TRIM(B79), 1) = "]",
    LEFT(TRIM(B79), LEN(TRIM(B79)) - 4),
    B79
)</f>
        <v>Number of returns with overpayments refunded</v>
      </c>
    </row>
    <row r="80" spans="1:10" x14ac:dyDescent="0.2">
      <c r="A80" s="13" t="s">
        <v>614</v>
      </c>
      <c r="B80" s="5" t="s">
        <v>869</v>
      </c>
      <c r="C80" s="5" t="s">
        <v>1030</v>
      </c>
      <c r="I80" t="str">
        <f t="shared" si="3"/>
        <v>A11902</v>
      </c>
      <c r="J80" t="str">
        <f>IF(
    RIGHT(TRIM(B80), 1) = "]",
    LEFT(TRIM(B80), LEN(TRIM(B80)) - 4),
    B80
)</f>
        <v xml:space="preserve">Overpayments refunded amount </v>
      </c>
    </row>
    <row r="81" spans="9:9" x14ac:dyDescent="0.2">
      <c r="I81" t="str">
        <f t="shared" si="3"/>
        <v/>
      </c>
    </row>
    <row r="82" spans="9:9" x14ac:dyDescent="0.2">
      <c r="I82" t="str">
        <f t="shared" si="3"/>
        <v/>
      </c>
    </row>
    <row r="83" spans="9:9" x14ac:dyDescent="0.2">
      <c r="I83" t="str">
        <f t="shared" si="3"/>
        <v/>
      </c>
    </row>
    <row r="84" spans="9:9" x14ac:dyDescent="0.2">
      <c r="I84" t="str">
        <f t="shared" si="3"/>
        <v/>
      </c>
    </row>
    <row r="85" spans="9:9" x14ac:dyDescent="0.2">
      <c r="I85" t="str">
        <f t="shared" si="3"/>
        <v/>
      </c>
    </row>
    <row r="86" spans="9:9" x14ac:dyDescent="0.2">
      <c r="I86" t="str">
        <f t="shared" si="3"/>
        <v/>
      </c>
    </row>
    <row r="87" spans="9:9" x14ac:dyDescent="0.2">
      <c r="I87" t="str">
        <f t="shared" si="3"/>
        <v/>
      </c>
    </row>
    <row r="88" spans="9:9" x14ac:dyDescent="0.2">
      <c r="I88" t="str">
        <f t="shared" si="3"/>
        <v/>
      </c>
    </row>
    <row r="89" spans="9:9" x14ac:dyDescent="0.2">
      <c r="I89" t="str">
        <f t="shared" si="3"/>
        <v/>
      </c>
    </row>
    <row r="90" spans="9:9" x14ac:dyDescent="0.2">
      <c r="I90" t="str">
        <f t="shared" si="3"/>
        <v/>
      </c>
    </row>
    <row r="91" spans="9:9" x14ac:dyDescent="0.2">
      <c r="I91" t="str">
        <f t="shared" si="3"/>
        <v/>
      </c>
    </row>
    <row r="92" spans="9:9" x14ac:dyDescent="0.2">
      <c r="I92" t="str">
        <f t="shared" si="3"/>
        <v/>
      </c>
    </row>
    <row r="93" spans="9:9" x14ac:dyDescent="0.2">
      <c r="I93" t="str">
        <f t="shared" si="3"/>
        <v/>
      </c>
    </row>
    <row r="94" spans="9:9" x14ac:dyDescent="0.2">
      <c r="I94" t="str">
        <f t="shared" si="3"/>
        <v/>
      </c>
    </row>
    <row r="95" spans="9:9" x14ac:dyDescent="0.2">
      <c r="I95" t="str">
        <f t="shared" si="3"/>
        <v/>
      </c>
    </row>
    <row r="96" spans="9:9"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4">TRIM(A130)</f>
        <v/>
      </c>
    </row>
    <row r="131" spans="9:9" x14ac:dyDescent="0.2">
      <c r="I131" t="str">
        <f t="shared" si="4"/>
        <v/>
      </c>
    </row>
    <row r="132" spans="9:9" x14ac:dyDescent="0.2">
      <c r="I132" t="str">
        <f t="shared" si="4"/>
        <v/>
      </c>
    </row>
    <row r="133" spans="9:9" x14ac:dyDescent="0.2">
      <c r="I133" t="str">
        <f t="shared" si="4"/>
        <v/>
      </c>
    </row>
    <row r="134" spans="9:9" x14ac:dyDescent="0.2">
      <c r="I134" t="str">
        <f t="shared" si="4"/>
        <v/>
      </c>
    </row>
    <row r="135" spans="9:9" x14ac:dyDescent="0.2">
      <c r="I135" t="str">
        <f t="shared" si="4"/>
        <v/>
      </c>
    </row>
    <row r="136" spans="9:9" x14ac:dyDescent="0.2">
      <c r="I136" t="str">
        <f t="shared" si="4"/>
        <v/>
      </c>
    </row>
    <row r="137" spans="9:9" x14ac:dyDescent="0.2">
      <c r="I137" t="str">
        <f t="shared" si="4"/>
        <v/>
      </c>
    </row>
    <row r="138" spans="9:9" x14ac:dyDescent="0.2">
      <c r="I138" t="str">
        <f t="shared" si="4"/>
        <v/>
      </c>
    </row>
    <row r="139" spans="9:9" x14ac:dyDescent="0.2">
      <c r="I139" t="str">
        <f t="shared" si="4"/>
        <v/>
      </c>
    </row>
    <row r="140" spans="9:9" x14ac:dyDescent="0.2">
      <c r="I140" t="str">
        <f t="shared" si="4"/>
        <v/>
      </c>
    </row>
    <row r="141" spans="9:9" x14ac:dyDescent="0.2">
      <c r="I141" t="str">
        <f t="shared" si="4"/>
        <v/>
      </c>
    </row>
    <row r="142" spans="9:9" x14ac:dyDescent="0.2">
      <c r="I142" t="str">
        <f t="shared" si="4"/>
        <v/>
      </c>
    </row>
    <row r="143" spans="9:9" x14ac:dyDescent="0.2">
      <c r="I143" t="str">
        <f t="shared" si="4"/>
        <v/>
      </c>
    </row>
    <row r="144" spans="9:9" x14ac:dyDescent="0.2">
      <c r="I144" t="str">
        <f t="shared" si="4"/>
        <v/>
      </c>
    </row>
    <row r="145" spans="9:9" x14ac:dyDescent="0.2">
      <c r="I145" t="str">
        <f t="shared" si="4"/>
        <v/>
      </c>
    </row>
    <row r="146" spans="9:9" x14ac:dyDescent="0.2">
      <c r="I146" t="str">
        <f t="shared" si="4"/>
        <v/>
      </c>
    </row>
    <row r="147" spans="9:9" x14ac:dyDescent="0.2">
      <c r="I147" t="str">
        <f t="shared" si="4"/>
        <v/>
      </c>
    </row>
    <row r="148" spans="9:9" x14ac:dyDescent="0.2">
      <c r="I148" t="str">
        <f t="shared" si="4"/>
        <v/>
      </c>
    </row>
    <row r="149" spans="9:9" x14ac:dyDescent="0.2">
      <c r="I149" t="str">
        <f t="shared" si="4"/>
        <v/>
      </c>
    </row>
    <row r="150" spans="9:9" x14ac:dyDescent="0.2">
      <c r="I150" t="str">
        <f t="shared" si="4"/>
        <v/>
      </c>
    </row>
    <row r="151" spans="9:9" x14ac:dyDescent="0.2">
      <c r="I151" t="str">
        <f t="shared" si="4"/>
        <v/>
      </c>
    </row>
    <row r="152" spans="9:9" x14ac:dyDescent="0.2">
      <c r="I152" t="str">
        <f t="shared" si="4"/>
        <v/>
      </c>
    </row>
    <row r="153" spans="9:9" x14ac:dyDescent="0.2">
      <c r="I153" t="str">
        <f t="shared" si="4"/>
        <v/>
      </c>
    </row>
    <row r="154" spans="9:9" x14ac:dyDescent="0.2">
      <c r="I154" t="str">
        <f t="shared" si="4"/>
        <v/>
      </c>
    </row>
    <row r="155" spans="9:9" x14ac:dyDescent="0.2">
      <c r="I155" t="str">
        <f t="shared" si="4"/>
        <v/>
      </c>
    </row>
    <row r="156" spans="9:9" x14ac:dyDescent="0.2">
      <c r="I156" t="str">
        <f t="shared" si="4"/>
        <v/>
      </c>
    </row>
    <row r="157" spans="9:9" x14ac:dyDescent="0.2">
      <c r="I157" t="str">
        <f t="shared" si="4"/>
        <v/>
      </c>
    </row>
    <row r="158" spans="9:9" x14ac:dyDescent="0.2">
      <c r="I158" t="str">
        <f t="shared" si="4"/>
        <v/>
      </c>
    </row>
    <row r="159" spans="9:9" x14ac:dyDescent="0.2">
      <c r="I159" t="str">
        <f t="shared" si="4"/>
        <v/>
      </c>
    </row>
    <row r="160" spans="9:9" x14ac:dyDescent="0.2">
      <c r="I160" t="str">
        <f t="shared" si="4"/>
        <v/>
      </c>
    </row>
    <row r="161" spans="9:9" x14ac:dyDescent="0.2">
      <c r="I161" t="str">
        <f t="shared" si="4"/>
        <v/>
      </c>
    </row>
    <row r="162" spans="9:9" x14ac:dyDescent="0.2">
      <c r="I162" t="str">
        <f t="shared" si="4"/>
        <v/>
      </c>
    </row>
    <row r="163" spans="9:9" x14ac:dyDescent="0.2">
      <c r="I163" t="str">
        <f t="shared" si="4"/>
        <v/>
      </c>
    </row>
    <row r="164" spans="9:9" x14ac:dyDescent="0.2">
      <c r="I164" t="str">
        <f t="shared" si="4"/>
        <v/>
      </c>
    </row>
    <row r="165" spans="9:9" x14ac:dyDescent="0.2">
      <c r="I165" t="str">
        <f t="shared" si="4"/>
        <v/>
      </c>
    </row>
    <row r="166" spans="9:9" x14ac:dyDescent="0.2">
      <c r="I166" t="str">
        <f t="shared" si="4"/>
        <v/>
      </c>
    </row>
    <row r="167" spans="9:9" x14ac:dyDescent="0.2">
      <c r="I167" t="str">
        <f t="shared" si="4"/>
        <v/>
      </c>
    </row>
    <row r="168" spans="9:9" x14ac:dyDescent="0.2">
      <c r="I168" t="str">
        <f t="shared" si="4"/>
        <v/>
      </c>
    </row>
    <row r="169" spans="9:9" x14ac:dyDescent="0.2">
      <c r="I169" t="str">
        <f t="shared" si="4"/>
        <v/>
      </c>
    </row>
    <row r="170" spans="9:9" x14ac:dyDescent="0.2">
      <c r="I170" t="str">
        <f t="shared" si="4"/>
        <v/>
      </c>
    </row>
    <row r="171" spans="9:9" x14ac:dyDescent="0.2">
      <c r="I171" t="str">
        <f t="shared" si="4"/>
        <v/>
      </c>
    </row>
    <row r="172" spans="9:9" x14ac:dyDescent="0.2">
      <c r="I172" t="str">
        <f t="shared" si="4"/>
        <v/>
      </c>
    </row>
    <row r="173" spans="9:9" x14ac:dyDescent="0.2">
      <c r="I173" t="str">
        <f t="shared" si="4"/>
        <v/>
      </c>
    </row>
  </sheetData>
  <mergeCells count="27">
    <mergeCell ref="D47:F47"/>
    <mergeCell ref="D44:F44"/>
    <mergeCell ref="D45:F45"/>
    <mergeCell ref="D46:F46"/>
    <mergeCell ref="D41:F41"/>
    <mergeCell ref="D42:F42"/>
    <mergeCell ref="D43:F43"/>
    <mergeCell ref="D39:F39"/>
    <mergeCell ref="D40:F40"/>
    <mergeCell ref="D35:F35"/>
    <mergeCell ref="D36:F36"/>
    <mergeCell ref="D37:F37"/>
    <mergeCell ref="D34:F34"/>
    <mergeCell ref="D29:F29"/>
    <mergeCell ref="D30:F30"/>
    <mergeCell ref="D31:F31"/>
    <mergeCell ref="D38:F38"/>
    <mergeCell ref="D28:F28"/>
    <mergeCell ref="D24:F24"/>
    <mergeCell ref="D25:F25"/>
    <mergeCell ref="D32:F32"/>
    <mergeCell ref="D33:F33"/>
    <mergeCell ref="A5:A11"/>
    <mergeCell ref="B5:B11"/>
    <mergeCell ref="D5:D11"/>
    <mergeCell ref="D26:F26"/>
    <mergeCell ref="D27:F2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2686-7119-FD44-8EF4-30D2884D9EB3}">
  <dimension ref="A1:M173"/>
  <sheetViews>
    <sheetView workbookViewId="0">
      <selection activeCell="K88" sqref="K88"/>
    </sheetView>
  </sheetViews>
  <sheetFormatPr baseColWidth="10" defaultRowHeight="16" x14ac:dyDescent="0.2"/>
  <sheetData>
    <row r="1" spans="1:13" ht="17" thickBot="1" x14ac:dyDescent="0.25">
      <c r="A1" s="64" t="s">
        <v>0</v>
      </c>
      <c r="B1" s="64"/>
      <c r="C1" s="32" t="s">
        <v>1</v>
      </c>
      <c r="D1" s="32" t="s">
        <v>2</v>
      </c>
      <c r="E1" s="64" t="s">
        <v>906</v>
      </c>
      <c r="F1" s="64"/>
      <c r="G1" s="2"/>
      <c r="I1" t="str">
        <f>TRIM(A1)</f>
        <v>VARIABLE NAME</v>
      </c>
      <c r="J1">
        <f>IF(
    RIGHT(B1, 3) = "[ ]",
    LEFT(B1, LEN(B1) - 3),
    B1
)</f>
        <v>0</v>
      </c>
      <c r="K1" t="str">
        <f>D1</f>
        <v>VALUE/LINE REFERENCE</v>
      </c>
      <c r="M1" s="20" t="s">
        <v>1034</v>
      </c>
    </row>
    <row r="2" spans="1:13" ht="17" thickTop="1" x14ac:dyDescent="0.2">
      <c r="A2" s="13" t="s">
        <v>4</v>
      </c>
      <c r="B2" s="50" t="s">
        <v>907</v>
      </c>
      <c r="C2" s="50"/>
      <c r="D2" s="50" t="s">
        <v>842</v>
      </c>
      <c r="E2" s="50"/>
      <c r="F2" s="5" t="s">
        <v>6</v>
      </c>
      <c r="G2" s="2"/>
      <c r="I2" t="str">
        <f t="shared" ref="I2:I65" si="0">TRIM(A2)</f>
        <v>STATEFIPS</v>
      </c>
      <c r="J2" t="str">
        <f>IF(
    RIGHT(TRIM(B2), 1) = "]",
    LEFT(TRIM(B2), LEN(TRIM(B2)) - 4),
    B2
)</f>
        <v xml:space="preserve">  The State Federal Information Processing System (FIPS) code</v>
      </c>
      <c r="M2" s="20"/>
    </row>
    <row r="3" spans="1:13" x14ac:dyDescent="0.2">
      <c r="A3" s="33" t="s">
        <v>7</v>
      </c>
      <c r="B3" s="53" t="s">
        <v>908</v>
      </c>
      <c r="C3" s="53"/>
      <c r="D3" s="53" t="s">
        <v>843</v>
      </c>
      <c r="E3" s="53"/>
      <c r="F3" s="8" t="s">
        <v>6</v>
      </c>
      <c r="G3" s="2"/>
      <c r="I3" t="str">
        <f t="shared" si="0"/>
        <v>STATE</v>
      </c>
      <c r="J3" t="str">
        <f>IF(
    RIGHT(TRIM(B3), 1) = "]",
    LEFT(TRIM(B3), LEN(TRIM(B3)) - 4),
    B3
)</f>
        <v xml:space="preserve">  The State associated with the ZIP code</v>
      </c>
      <c r="M3" s="37" t="s">
        <v>1032</v>
      </c>
    </row>
    <row r="4" spans="1:13" x14ac:dyDescent="0.2">
      <c r="A4" s="13" t="s">
        <v>10</v>
      </c>
      <c r="B4" s="55" t="s">
        <v>909</v>
      </c>
      <c r="C4" s="55"/>
      <c r="D4" s="55"/>
      <c r="E4" s="55"/>
      <c r="F4" s="5" t="s">
        <v>6</v>
      </c>
      <c r="G4" s="2"/>
      <c r="I4" t="str">
        <f t="shared" si="0"/>
        <v>ZIPCODE</v>
      </c>
      <c r="J4" t="str">
        <f>IF(
    RIGHT(TRIM(B4), 1) = "]",
    LEFT(TRIM(B4), LEN(TRIM(B4)) - 4),
    B4
)</f>
        <v xml:space="preserve">  5-digit Zip code</v>
      </c>
      <c r="M4" s="14"/>
    </row>
    <row r="5" spans="1:13" x14ac:dyDescent="0.2">
      <c r="A5" s="63" t="s">
        <v>12</v>
      </c>
      <c r="B5" s="53" t="s">
        <v>910</v>
      </c>
      <c r="C5" s="53"/>
      <c r="D5" s="52" t="s">
        <v>14</v>
      </c>
      <c r="E5" s="52"/>
      <c r="F5" s="53" t="s">
        <v>20</v>
      </c>
      <c r="G5" s="2"/>
      <c r="I5" t="str">
        <f t="shared" si="0"/>
        <v>AGI_STUB</v>
      </c>
      <c r="J5" t="str">
        <f>IF(
    RIGHT(TRIM(B5), 1) = "]",
    LEFT(TRIM(B5), LEN(TRIM(B5)) - 4),
    B5
)</f>
        <v xml:space="preserve">  Size of adjusted gross income</v>
      </c>
      <c r="K5" t="str">
        <f t="shared" ref="K5:K10" si="1">D5</f>
        <v>1 = $1 under $25,000</v>
      </c>
      <c r="M5" s="37" t="s">
        <v>1033</v>
      </c>
    </row>
    <row r="6" spans="1:13" ht="26" customHeight="1" x14ac:dyDescent="0.2">
      <c r="A6" s="63"/>
      <c r="B6" s="53"/>
      <c r="C6" s="53"/>
      <c r="D6" s="52" t="s">
        <v>15</v>
      </c>
      <c r="E6" s="52"/>
      <c r="F6" s="53"/>
      <c r="G6" s="2"/>
      <c r="I6" t="str">
        <f t="shared" si="0"/>
        <v/>
      </c>
      <c r="J6">
        <f>IF(
    RIGHT(B6, 3) = "[ ]",
    LEFT(B6, LEN(B6) - 3),
    B6
)</f>
        <v>0</v>
      </c>
      <c r="K6" t="str">
        <f t="shared" si="1"/>
        <v>2 = $25,000 under $50,000</v>
      </c>
    </row>
    <row r="7" spans="1:13" ht="26" customHeight="1" x14ac:dyDescent="0.2">
      <c r="A7" s="63"/>
      <c r="B7" s="53"/>
      <c r="C7" s="53"/>
      <c r="D7" s="52" t="s">
        <v>16</v>
      </c>
      <c r="E7" s="52"/>
      <c r="F7" s="53"/>
      <c r="G7" s="2"/>
      <c r="I7" t="str">
        <f t="shared" si="0"/>
        <v/>
      </c>
      <c r="J7">
        <f>IF(
    RIGHT(B7, 3) = "[ ]",
    LEFT(B7, LEN(B7) - 3),
    B7
)</f>
        <v>0</v>
      </c>
      <c r="K7" t="str">
        <f t="shared" si="1"/>
        <v>3 = $50,000 under $75,000</v>
      </c>
    </row>
    <row r="8" spans="1:13" ht="26" customHeight="1" x14ac:dyDescent="0.2">
      <c r="A8" s="63"/>
      <c r="B8" s="53"/>
      <c r="C8" s="53"/>
      <c r="D8" s="52" t="s">
        <v>17</v>
      </c>
      <c r="E8" s="52"/>
      <c r="F8" s="53"/>
      <c r="G8" s="2"/>
      <c r="I8" t="str">
        <f t="shared" si="0"/>
        <v/>
      </c>
      <c r="J8">
        <f>IF(
    RIGHT(B8, 3) = "[ ]",
    LEFT(B8, LEN(B8) - 3),
    B8
)</f>
        <v>0</v>
      </c>
      <c r="K8" t="str">
        <f t="shared" si="1"/>
        <v>4 = $75,000 under $100,000</v>
      </c>
    </row>
    <row r="9" spans="1:13" ht="26" customHeight="1" x14ac:dyDescent="0.2">
      <c r="A9" s="63"/>
      <c r="B9" s="53"/>
      <c r="C9" s="53"/>
      <c r="D9" s="52" t="s">
        <v>18</v>
      </c>
      <c r="E9" s="52"/>
      <c r="F9" s="53"/>
      <c r="G9" s="2"/>
      <c r="I9" t="str">
        <f t="shared" si="0"/>
        <v/>
      </c>
      <c r="J9">
        <f>IF(
    RIGHT(B9, 3) = "[ ]",
    LEFT(B9, LEN(B9) - 3),
    B9
)</f>
        <v>0</v>
      </c>
      <c r="K9" t="str">
        <f t="shared" si="1"/>
        <v>5 = $100,000 under $200,000</v>
      </c>
    </row>
    <row r="10" spans="1:13" x14ac:dyDescent="0.2">
      <c r="A10" s="63"/>
      <c r="B10" s="53"/>
      <c r="C10" s="53"/>
      <c r="D10" s="52" t="s">
        <v>19</v>
      </c>
      <c r="E10" s="52"/>
      <c r="F10" s="53"/>
      <c r="G10" s="2"/>
      <c r="I10" t="str">
        <f t="shared" si="0"/>
        <v/>
      </c>
      <c r="J10">
        <f>IF(
    RIGHT(B10, 3) = "[ ]",
    LEFT(B10, LEN(B10) - 3),
    B10
)</f>
        <v>0</v>
      </c>
      <c r="K10" t="str">
        <f t="shared" si="1"/>
        <v>6 = $200,000 or more</v>
      </c>
    </row>
    <row r="11" spans="1:13" x14ac:dyDescent="0.2">
      <c r="A11" s="13" t="s">
        <v>21</v>
      </c>
      <c r="B11" s="55" t="s">
        <v>911</v>
      </c>
      <c r="C11" s="55"/>
      <c r="D11" s="55"/>
      <c r="E11" s="55"/>
      <c r="F11" s="5" t="s">
        <v>20</v>
      </c>
      <c r="G11" s="2"/>
      <c r="I11" t="str">
        <f t="shared" si="0"/>
        <v>N1</v>
      </c>
      <c r="J11" t="str">
        <f>IF(
    RIGHT(TRIM(B11), 1) = "]",
    LEFT(TRIM(B11), LEN(TRIM(B11)) - 4),
    B11
)</f>
        <v xml:space="preserve">  Number of returns</v>
      </c>
    </row>
    <row r="12" spans="1:13" x14ac:dyDescent="0.2">
      <c r="A12" s="33" t="s">
        <v>27</v>
      </c>
      <c r="B12" s="53" t="s">
        <v>913</v>
      </c>
      <c r="C12" s="53"/>
      <c r="D12" s="53" t="s">
        <v>29</v>
      </c>
      <c r="E12" s="53"/>
      <c r="F12" s="8" t="s">
        <v>20</v>
      </c>
      <c r="G12" s="2"/>
      <c r="I12" t="str">
        <f t="shared" si="0"/>
        <v>MARS2</v>
      </c>
      <c r="J12" t="str">
        <f t="shared" ref="J12:J75" si="2">IF(
    RIGHT(TRIM(B12), 1) = "]",
    LEFT(TRIM(B12), LEN(TRIM(B12)) - 4),
    B12
)</f>
        <v xml:space="preserve">  Number of joint returns</v>
      </c>
    </row>
    <row r="13" spans="1:13" x14ac:dyDescent="0.2">
      <c r="A13" s="33" t="s">
        <v>37</v>
      </c>
      <c r="B13" s="53" t="s">
        <v>915</v>
      </c>
      <c r="C13" s="53"/>
      <c r="D13" s="53"/>
      <c r="E13" s="53"/>
      <c r="F13" s="8" t="s">
        <v>20</v>
      </c>
      <c r="G13" s="2"/>
      <c r="I13" t="str">
        <f t="shared" si="0"/>
        <v>PREP</v>
      </c>
      <c r="J13" t="str">
        <f t="shared" si="2"/>
        <v xml:space="preserve">  Number of returns with paid preparer's signature</v>
      </c>
    </row>
    <row r="14" spans="1:13" x14ac:dyDescent="0.2">
      <c r="A14" s="13" t="s">
        <v>43</v>
      </c>
      <c r="B14" s="55" t="s">
        <v>916</v>
      </c>
      <c r="C14" s="55"/>
      <c r="D14" s="55" t="s">
        <v>705</v>
      </c>
      <c r="E14" s="55"/>
      <c r="F14" s="5" t="s">
        <v>20</v>
      </c>
      <c r="G14" s="2"/>
      <c r="I14" t="str">
        <f t="shared" si="0"/>
        <v>N2</v>
      </c>
      <c r="J14" t="str">
        <f t="shared" si="2"/>
        <v xml:space="preserve">  Number of exemptions</v>
      </c>
    </row>
    <row r="15" spans="1:13" x14ac:dyDescent="0.2">
      <c r="A15" s="33" t="s">
        <v>636</v>
      </c>
      <c r="B15" s="53" t="s">
        <v>917</v>
      </c>
      <c r="C15" s="53"/>
      <c r="D15" s="53" t="s">
        <v>706</v>
      </c>
      <c r="E15" s="53"/>
      <c r="F15" s="8" t="s">
        <v>20</v>
      </c>
      <c r="G15" s="2"/>
      <c r="I15" t="str">
        <f t="shared" si="0"/>
        <v>NUMDEP</v>
      </c>
      <c r="J15" t="str">
        <f t="shared" si="2"/>
        <v xml:space="preserve">  Number of dependents</v>
      </c>
    </row>
    <row r="16" spans="1:13" x14ac:dyDescent="0.2">
      <c r="A16" s="13" t="s">
        <v>58</v>
      </c>
      <c r="B16" s="55" t="s">
        <v>918</v>
      </c>
      <c r="C16" s="55"/>
      <c r="D16" s="55" t="s">
        <v>714</v>
      </c>
      <c r="E16" s="55"/>
      <c r="F16" s="5" t="s">
        <v>20</v>
      </c>
      <c r="G16" s="2"/>
      <c r="I16" t="str">
        <f t="shared" si="0"/>
        <v>A00100</v>
      </c>
      <c r="J16" t="str">
        <f t="shared" si="2"/>
        <v>Adjust gross income (AGI)</v>
      </c>
    </row>
    <row r="17" spans="1:10" x14ac:dyDescent="0.2">
      <c r="A17" s="33" t="s">
        <v>66</v>
      </c>
      <c r="B17" s="53" t="s">
        <v>919</v>
      </c>
      <c r="C17" s="53"/>
      <c r="D17" s="53" t="s">
        <v>717</v>
      </c>
      <c r="E17" s="53"/>
      <c r="F17" s="8" t="s">
        <v>20</v>
      </c>
      <c r="G17" s="2"/>
      <c r="I17" t="str">
        <f t="shared" si="0"/>
        <v>N00200</v>
      </c>
      <c r="J17" t="str">
        <f t="shared" si="2"/>
        <v xml:space="preserve">  Number of returns with salaries and wages</v>
      </c>
    </row>
    <row r="18" spans="1:10" x14ac:dyDescent="0.2">
      <c r="A18" s="13" t="s">
        <v>69</v>
      </c>
      <c r="B18" s="55" t="s">
        <v>920</v>
      </c>
      <c r="C18" s="55"/>
      <c r="D18" s="55" t="s">
        <v>717</v>
      </c>
      <c r="E18" s="55"/>
      <c r="F18" s="5" t="s">
        <v>20</v>
      </c>
      <c r="G18" s="2"/>
      <c r="I18" t="str">
        <f t="shared" si="0"/>
        <v>A00200</v>
      </c>
      <c r="J18" t="str">
        <f t="shared" si="2"/>
        <v xml:space="preserve">  Salaries and wages amount</v>
      </c>
    </row>
    <row r="19" spans="1:10" x14ac:dyDescent="0.2">
      <c r="A19" s="33" t="s">
        <v>71</v>
      </c>
      <c r="B19" s="53" t="s">
        <v>921</v>
      </c>
      <c r="C19" s="53"/>
      <c r="D19" s="53" t="s">
        <v>718</v>
      </c>
      <c r="E19" s="53"/>
      <c r="F19" s="8" t="s">
        <v>20</v>
      </c>
      <c r="G19" s="2"/>
      <c r="I19" t="str">
        <f t="shared" si="0"/>
        <v>N00300</v>
      </c>
      <c r="J19" t="str">
        <f t="shared" si="2"/>
        <v xml:space="preserve">  Number of returns with taxable interest</v>
      </c>
    </row>
    <row r="20" spans="1:10" x14ac:dyDescent="0.2">
      <c r="A20" s="13" t="s">
        <v>74</v>
      </c>
      <c r="B20" s="55" t="s">
        <v>922</v>
      </c>
      <c r="C20" s="55"/>
      <c r="D20" s="55" t="s">
        <v>718</v>
      </c>
      <c r="E20" s="55"/>
      <c r="F20" s="5" t="s">
        <v>20</v>
      </c>
      <c r="G20" s="2"/>
      <c r="I20" t="str">
        <f t="shared" si="0"/>
        <v>A00300</v>
      </c>
      <c r="J20" t="str">
        <f t="shared" si="2"/>
        <v xml:space="preserve">  Taxable interest amount</v>
      </c>
    </row>
    <row r="21" spans="1:10" x14ac:dyDescent="0.2">
      <c r="A21" s="33" t="s">
        <v>76</v>
      </c>
      <c r="B21" s="53" t="s">
        <v>923</v>
      </c>
      <c r="C21" s="53"/>
      <c r="D21" s="53" t="s">
        <v>719</v>
      </c>
      <c r="E21" s="53"/>
      <c r="F21" s="8" t="s">
        <v>20</v>
      </c>
      <c r="G21" s="2"/>
      <c r="I21" t="str">
        <f t="shared" si="0"/>
        <v>N00600</v>
      </c>
      <c r="J21" t="str">
        <f t="shared" si="2"/>
        <v xml:space="preserve">  Number of returns with ordinary dividends </v>
      </c>
    </row>
    <row r="22" spans="1:10" x14ac:dyDescent="0.2">
      <c r="A22" s="13" t="s">
        <v>79</v>
      </c>
      <c r="B22" s="55" t="s">
        <v>924</v>
      </c>
      <c r="C22" s="55"/>
      <c r="D22" s="55" t="s">
        <v>719</v>
      </c>
      <c r="E22" s="55"/>
      <c r="F22" s="5" t="s">
        <v>20</v>
      </c>
      <c r="G22" s="2"/>
      <c r="I22" t="str">
        <f t="shared" si="0"/>
        <v>A00600</v>
      </c>
      <c r="J22" t="str">
        <f t="shared" si="2"/>
        <v xml:space="preserve">  Ordinary dividends amount</v>
      </c>
    </row>
    <row r="23" spans="1:10" x14ac:dyDescent="0.2">
      <c r="A23" s="33" t="s">
        <v>81</v>
      </c>
      <c r="B23" s="53" t="s">
        <v>925</v>
      </c>
      <c r="C23" s="53"/>
      <c r="D23" s="53" t="s">
        <v>720</v>
      </c>
      <c r="E23" s="53"/>
      <c r="F23" s="8" t="s">
        <v>20</v>
      </c>
      <c r="G23" s="2"/>
      <c r="I23" t="str">
        <f t="shared" si="0"/>
        <v>N00650</v>
      </c>
      <c r="J23" t="str">
        <f t="shared" si="2"/>
        <v xml:space="preserve">  Number of returns with qualified dividends</v>
      </c>
    </row>
    <row r="24" spans="1:10" x14ac:dyDescent="0.2">
      <c r="A24" s="13" t="s">
        <v>84</v>
      </c>
      <c r="B24" s="55" t="s">
        <v>926</v>
      </c>
      <c r="C24" s="55"/>
      <c r="D24" s="55" t="s">
        <v>720</v>
      </c>
      <c r="E24" s="55"/>
      <c r="F24" s="5" t="s">
        <v>20</v>
      </c>
      <c r="G24" s="2"/>
      <c r="I24" t="str">
        <f t="shared" si="0"/>
        <v>A00650</v>
      </c>
      <c r="J24" t="str">
        <f t="shared" si="2"/>
        <v>Qualified dividends amount</v>
      </c>
    </row>
    <row r="25" spans="1:10" x14ac:dyDescent="0.2">
      <c r="A25" s="63" t="s">
        <v>91</v>
      </c>
      <c r="B25" s="8" t="s">
        <v>984</v>
      </c>
      <c r="C25" s="8"/>
      <c r="D25" s="53" t="s">
        <v>435</v>
      </c>
      <c r="E25" s="53"/>
      <c r="F25" s="53" t="s">
        <v>20</v>
      </c>
      <c r="G25" s="61"/>
      <c r="I25" t="str">
        <f t="shared" si="0"/>
        <v>N00900</v>
      </c>
      <c r="J25" t="str">
        <f t="shared" si="2"/>
        <v xml:space="preserve">  Number of returns with business or professional net income (less loss)</v>
      </c>
    </row>
    <row r="26" spans="1:10" x14ac:dyDescent="0.2">
      <c r="A26" s="63"/>
      <c r="B26" s="8"/>
      <c r="C26" s="8"/>
      <c r="D26" s="53"/>
      <c r="E26" s="53"/>
      <c r="F26" s="53"/>
      <c r="G26" s="61"/>
      <c r="I26" t="str">
        <f t="shared" si="0"/>
        <v/>
      </c>
      <c r="J26">
        <f t="shared" si="2"/>
        <v>0</v>
      </c>
    </row>
    <row r="27" spans="1:10" x14ac:dyDescent="0.2">
      <c r="A27" s="13" t="s">
        <v>94</v>
      </c>
      <c r="B27" s="55" t="s">
        <v>927</v>
      </c>
      <c r="C27" s="55"/>
      <c r="D27" s="55" t="s">
        <v>435</v>
      </c>
      <c r="E27" s="55"/>
      <c r="F27" s="5" t="s">
        <v>20</v>
      </c>
      <c r="G27" s="2"/>
      <c r="I27" t="str">
        <f t="shared" si="0"/>
        <v>A00900</v>
      </c>
      <c r="J27" t="str">
        <f t="shared" si="2"/>
        <v xml:space="preserve">  Business or professional net income (less loss) amount</v>
      </c>
    </row>
    <row r="28" spans="1:10" x14ac:dyDescent="0.2">
      <c r="A28" s="33" t="s">
        <v>111</v>
      </c>
      <c r="B28" s="53" t="s">
        <v>928</v>
      </c>
      <c r="C28" s="53"/>
      <c r="D28" s="53" t="s">
        <v>677</v>
      </c>
      <c r="E28" s="53"/>
      <c r="F28" s="8" t="s">
        <v>20</v>
      </c>
      <c r="G28" s="2"/>
      <c r="I28" t="str">
        <f t="shared" si="0"/>
        <v>SCHF</v>
      </c>
      <c r="J28" t="str">
        <f t="shared" si="2"/>
        <v xml:space="preserve">  Number of farm returns</v>
      </c>
    </row>
    <row r="29" spans="1:10" x14ac:dyDescent="0.2">
      <c r="A29" s="13" t="s">
        <v>96</v>
      </c>
      <c r="B29" s="55" t="s">
        <v>929</v>
      </c>
      <c r="C29" s="55"/>
      <c r="D29" s="55" t="s">
        <v>722</v>
      </c>
      <c r="E29" s="55"/>
      <c r="F29" s="5" t="s">
        <v>20</v>
      </c>
      <c r="G29" s="2"/>
      <c r="I29" t="str">
        <f t="shared" si="0"/>
        <v>N01000</v>
      </c>
      <c r="J29" t="str">
        <f t="shared" si="2"/>
        <v xml:space="preserve">  Number of returns with net capital gain (less loss)</v>
      </c>
    </row>
    <row r="30" spans="1:10" x14ac:dyDescent="0.2">
      <c r="A30" s="33" t="s">
        <v>99</v>
      </c>
      <c r="B30" s="53" t="s">
        <v>930</v>
      </c>
      <c r="C30" s="53"/>
      <c r="D30" s="53" t="s">
        <v>722</v>
      </c>
      <c r="E30" s="53"/>
      <c r="F30" s="8" t="s">
        <v>20</v>
      </c>
      <c r="G30" s="2"/>
      <c r="I30" t="str">
        <f t="shared" si="0"/>
        <v>A01000</v>
      </c>
      <c r="J30" t="str">
        <f t="shared" si="2"/>
        <v xml:space="preserve">  Net capital gain (less loss) amount</v>
      </c>
    </row>
    <row r="31" spans="1:10" x14ac:dyDescent="0.2">
      <c r="A31" s="57" t="s">
        <v>101</v>
      </c>
      <c r="B31" s="55" t="s">
        <v>985</v>
      </c>
      <c r="C31" s="55"/>
      <c r="D31" s="55" t="s">
        <v>723</v>
      </c>
      <c r="E31" s="55"/>
      <c r="F31" s="55" t="s">
        <v>20</v>
      </c>
      <c r="G31" s="61"/>
      <c r="I31" t="str">
        <f t="shared" si="0"/>
        <v>N01400</v>
      </c>
      <c r="J31" t="str">
        <f t="shared" si="2"/>
        <v xml:space="preserve">  Number of returns with taxable individual retirement arrangements distributions</v>
      </c>
    </row>
    <row r="32" spans="1:10" x14ac:dyDescent="0.2">
      <c r="A32" s="57"/>
      <c r="B32" s="55"/>
      <c r="C32" s="55"/>
      <c r="D32" s="55"/>
      <c r="E32" s="55"/>
      <c r="F32" s="55"/>
      <c r="G32" s="61"/>
      <c r="I32" t="str">
        <f t="shared" si="0"/>
        <v/>
      </c>
      <c r="J32">
        <f t="shared" si="2"/>
        <v>0</v>
      </c>
    </row>
    <row r="33" spans="1:10" x14ac:dyDescent="0.2">
      <c r="A33" s="33" t="s">
        <v>104</v>
      </c>
      <c r="B33" s="53" t="s">
        <v>931</v>
      </c>
      <c r="C33" s="53"/>
      <c r="D33" s="53" t="s">
        <v>723</v>
      </c>
      <c r="E33" s="53"/>
      <c r="F33" s="8" t="s">
        <v>20</v>
      </c>
      <c r="G33" s="2"/>
      <c r="I33" t="str">
        <f t="shared" si="0"/>
        <v>A01400</v>
      </c>
      <c r="J33" t="str">
        <f t="shared" si="2"/>
        <v xml:space="preserve">  Taxable individual retirement arrangements distributions amount</v>
      </c>
    </row>
    <row r="34" spans="1:10" x14ac:dyDescent="0.2">
      <c r="A34" s="13" t="s">
        <v>106</v>
      </c>
      <c r="B34" s="55" t="s">
        <v>932</v>
      </c>
      <c r="C34" s="55"/>
      <c r="D34" s="55" t="s">
        <v>724</v>
      </c>
      <c r="E34" s="55"/>
      <c r="F34" s="5" t="s">
        <v>20</v>
      </c>
      <c r="G34" s="2"/>
      <c r="I34" t="str">
        <f t="shared" si="0"/>
        <v>N01700</v>
      </c>
      <c r="J34" t="str">
        <f t="shared" si="2"/>
        <v xml:space="preserve">  Number of returns with taxable pensions and annuities</v>
      </c>
    </row>
    <row r="35" spans="1:10" x14ac:dyDescent="0.2">
      <c r="A35" s="33" t="s">
        <v>109</v>
      </c>
      <c r="B35" s="53" t="s">
        <v>933</v>
      </c>
      <c r="C35" s="53"/>
      <c r="D35" s="53" t="s">
        <v>724</v>
      </c>
      <c r="E35" s="53"/>
      <c r="F35" s="8" t="s">
        <v>20</v>
      </c>
      <c r="G35" s="2"/>
      <c r="I35" t="str">
        <f t="shared" si="0"/>
        <v>A01700</v>
      </c>
      <c r="J35" t="str">
        <f t="shared" si="2"/>
        <v xml:space="preserve">  Taxable pensions and annuities amount</v>
      </c>
    </row>
    <row r="36" spans="1:10" x14ac:dyDescent="0.2">
      <c r="A36" s="13" t="s">
        <v>114</v>
      </c>
      <c r="B36" s="55" t="s">
        <v>934</v>
      </c>
      <c r="C36" s="55"/>
      <c r="D36" s="55" t="s">
        <v>725</v>
      </c>
      <c r="E36" s="55"/>
      <c r="F36" s="5" t="s">
        <v>20</v>
      </c>
      <c r="G36" s="2"/>
      <c r="I36" t="str">
        <f t="shared" si="0"/>
        <v>N02300</v>
      </c>
      <c r="J36" t="str">
        <f t="shared" si="2"/>
        <v xml:space="preserve">  Number of returns with unemployment compensation</v>
      </c>
    </row>
    <row r="37" spans="1:10" x14ac:dyDescent="0.2">
      <c r="A37" s="33" t="s">
        <v>117</v>
      </c>
      <c r="B37" s="53" t="s">
        <v>935</v>
      </c>
      <c r="C37" s="53"/>
      <c r="D37" s="53" t="s">
        <v>725</v>
      </c>
      <c r="E37" s="53"/>
      <c r="F37" s="8" t="s">
        <v>20</v>
      </c>
      <c r="G37" s="2"/>
      <c r="I37" t="str">
        <f t="shared" si="0"/>
        <v>A02300</v>
      </c>
      <c r="J37" t="str">
        <f t="shared" si="2"/>
        <v>Unemployment compensation amount</v>
      </c>
    </row>
    <row r="38" spans="1:10" x14ac:dyDescent="0.2">
      <c r="A38" s="13" t="s">
        <v>119</v>
      </c>
      <c r="B38" s="55" t="s">
        <v>936</v>
      </c>
      <c r="C38" s="55"/>
      <c r="D38" s="55" t="s">
        <v>727</v>
      </c>
      <c r="E38" s="55"/>
      <c r="F38" s="5" t="s">
        <v>20</v>
      </c>
      <c r="G38" s="2"/>
      <c r="I38" t="str">
        <f t="shared" si="0"/>
        <v>N02500</v>
      </c>
      <c r="J38" t="str">
        <f t="shared" si="2"/>
        <v xml:space="preserve">  Number of returns with taxable Social Security benefits</v>
      </c>
    </row>
    <row r="39" spans="1:10" x14ac:dyDescent="0.2">
      <c r="A39" s="33" t="s">
        <v>122</v>
      </c>
      <c r="B39" s="53" t="s">
        <v>937</v>
      </c>
      <c r="C39" s="53"/>
      <c r="D39" s="53" t="s">
        <v>727</v>
      </c>
      <c r="E39" s="53"/>
      <c r="F39" s="8" t="s">
        <v>20</v>
      </c>
      <c r="G39" s="2"/>
      <c r="I39" t="str">
        <f t="shared" si="0"/>
        <v>A02500</v>
      </c>
      <c r="J39" t="str">
        <f t="shared" si="2"/>
        <v xml:space="preserve">  Taxable Social Security benefits amount</v>
      </c>
    </row>
    <row r="40" spans="1:10" x14ac:dyDescent="0.2">
      <c r="A40" s="13" t="s">
        <v>139</v>
      </c>
      <c r="B40" s="55" t="s">
        <v>938</v>
      </c>
      <c r="C40" s="55"/>
      <c r="D40" s="55" t="s">
        <v>343</v>
      </c>
      <c r="E40" s="55"/>
      <c r="F40" s="5" t="s">
        <v>20</v>
      </c>
      <c r="G40" s="2"/>
      <c r="I40" t="str">
        <f t="shared" si="0"/>
        <v>N03300</v>
      </c>
      <c r="J40" t="str">
        <f t="shared" si="2"/>
        <v xml:space="preserve">  Number of returns with self-employment retirement plans</v>
      </c>
    </row>
    <row r="41" spans="1:10" x14ac:dyDescent="0.2">
      <c r="A41" s="33" t="s">
        <v>142</v>
      </c>
      <c r="B41" s="53" t="s">
        <v>939</v>
      </c>
      <c r="C41" s="53"/>
      <c r="D41" s="53" t="s">
        <v>343</v>
      </c>
      <c r="E41" s="53"/>
      <c r="F41" s="8" t="s">
        <v>20</v>
      </c>
      <c r="G41" s="2"/>
      <c r="I41" t="str">
        <f t="shared" si="0"/>
        <v>A03300</v>
      </c>
      <c r="J41" t="str">
        <f t="shared" si="2"/>
        <v xml:space="preserve">  Self-employment retirement plans amount</v>
      </c>
    </row>
    <row r="42" spans="1:10" x14ac:dyDescent="0.2">
      <c r="A42" s="13" t="s">
        <v>177</v>
      </c>
      <c r="B42" s="55" t="s">
        <v>941</v>
      </c>
      <c r="C42" s="55"/>
      <c r="D42" s="55" t="s">
        <v>742</v>
      </c>
      <c r="E42" s="55"/>
      <c r="F42" s="5" t="s">
        <v>20</v>
      </c>
      <c r="G42" s="2"/>
      <c r="I42" t="str">
        <f t="shared" si="0"/>
        <v>N04470</v>
      </c>
      <c r="J42" t="str">
        <f t="shared" si="2"/>
        <v xml:space="preserve">  Number of returns with itemized deductions</v>
      </c>
    </row>
    <row r="43" spans="1:10" x14ac:dyDescent="0.2">
      <c r="A43" s="13" t="s">
        <v>179</v>
      </c>
      <c r="B43" s="55" t="s">
        <v>943</v>
      </c>
      <c r="C43" s="55"/>
      <c r="D43" s="55" t="s">
        <v>742</v>
      </c>
      <c r="E43" s="55"/>
      <c r="F43" s="5" t="s">
        <v>20</v>
      </c>
      <c r="G43" s="2"/>
      <c r="I43" t="str">
        <f t="shared" si="0"/>
        <v>A04470</v>
      </c>
      <c r="J43" t="str">
        <f t="shared" si="2"/>
        <v xml:space="preserve">  Total itemized deductions amount</v>
      </c>
    </row>
    <row r="44" spans="1:10" x14ac:dyDescent="0.2">
      <c r="A44" s="33" t="s">
        <v>188</v>
      </c>
      <c r="B44" s="53" t="s">
        <v>944</v>
      </c>
      <c r="C44" s="53"/>
      <c r="D44" s="53" t="s">
        <v>190</v>
      </c>
      <c r="E44" s="53"/>
      <c r="F44" s="8" t="s">
        <v>20</v>
      </c>
      <c r="G44" s="2"/>
      <c r="I44" t="str">
        <f t="shared" si="0"/>
        <v>N18425</v>
      </c>
      <c r="J44" t="str">
        <f t="shared" si="2"/>
        <v xml:space="preserve">  Number of returns with State and local income taxes</v>
      </c>
    </row>
    <row r="45" spans="1:10" x14ac:dyDescent="0.2">
      <c r="A45" s="13" t="s">
        <v>191</v>
      </c>
      <c r="B45" s="55" t="s">
        <v>945</v>
      </c>
      <c r="C45" s="55"/>
      <c r="D45" s="55" t="s">
        <v>190</v>
      </c>
      <c r="E45" s="55"/>
      <c r="F45" s="5" t="s">
        <v>20</v>
      </c>
      <c r="G45" s="2"/>
      <c r="I45" t="str">
        <f t="shared" si="0"/>
        <v>A18425</v>
      </c>
      <c r="J45" t="str">
        <f t="shared" si="2"/>
        <v xml:space="preserve">  State and local income taxes amount</v>
      </c>
    </row>
    <row r="46" spans="1:10" x14ac:dyDescent="0.2">
      <c r="A46" s="33" t="s">
        <v>193</v>
      </c>
      <c r="B46" s="53" t="s">
        <v>946</v>
      </c>
      <c r="C46" s="53"/>
      <c r="D46" s="53" t="s">
        <v>199</v>
      </c>
      <c r="E46" s="53"/>
      <c r="F46" s="8" t="s">
        <v>20</v>
      </c>
      <c r="G46" s="2"/>
      <c r="I46" t="str">
        <f t="shared" si="0"/>
        <v>N18450</v>
      </c>
      <c r="J46" t="str">
        <f t="shared" si="2"/>
        <v xml:space="preserve">  Number of returns with State and local general sales tax</v>
      </c>
    </row>
    <row r="47" spans="1:10" x14ac:dyDescent="0.2">
      <c r="A47" s="13" t="s">
        <v>195</v>
      </c>
      <c r="B47" s="55" t="s">
        <v>947</v>
      </c>
      <c r="C47" s="55"/>
      <c r="D47" s="55" t="s">
        <v>199</v>
      </c>
      <c r="E47" s="55"/>
      <c r="F47" s="5" t="s">
        <v>20</v>
      </c>
      <c r="G47" s="2"/>
      <c r="I47" t="str">
        <f t="shared" si="0"/>
        <v>A18450</v>
      </c>
      <c r="J47" t="str">
        <f t="shared" si="2"/>
        <v xml:space="preserve">  State and local general sales tax amount</v>
      </c>
    </row>
    <row r="48" spans="1:10" x14ac:dyDescent="0.2">
      <c r="A48" s="33" t="s">
        <v>197</v>
      </c>
      <c r="B48" s="53" t="s">
        <v>948</v>
      </c>
      <c r="C48" s="53"/>
      <c r="D48" s="53" t="s">
        <v>743</v>
      </c>
      <c r="E48" s="53"/>
      <c r="F48" s="8" t="s">
        <v>20</v>
      </c>
      <c r="G48" s="2"/>
      <c r="I48" t="str">
        <f>TRIM(A48)</f>
        <v>N18500</v>
      </c>
      <c r="J48" t="str">
        <f t="shared" si="2"/>
        <v xml:space="preserve">  Number of returns with real estate taxes</v>
      </c>
    </row>
    <row r="49" spans="1:10" x14ac:dyDescent="0.2">
      <c r="A49" s="13" t="s">
        <v>200</v>
      </c>
      <c r="B49" s="55" t="s">
        <v>949</v>
      </c>
      <c r="C49" s="55"/>
      <c r="D49" s="55" t="s">
        <v>743</v>
      </c>
      <c r="E49" s="55"/>
      <c r="F49" s="5" t="s">
        <v>20</v>
      </c>
      <c r="G49" s="2"/>
      <c r="I49" t="str">
        <f t="shared" si="0"/>
        <v>A18500</v>
      </c>
      <c r="J49" t="str">
        <f t="shared" si="2"/>
        <v xml:space="preserve">  Real estate taxes amount</v>
      </c>
    </row>
    <row r="50" spans="1:10" x14ac:dyDescent="0.2">
      <c r="A50" s="33" t="s">
        <v>212</v>
      </c>
      <c r="B50" s="53" t="s">
        <v>950</v>
      </c>
      <c r="C50" s="53"/>
      <c r="D50" s="53" t="s">
        <v>239</v>
      </c>
      <c r="E50" s="53"/>
      <c r="F50" s="8" t="s">
        <v>20</v>
      </c>
      <c r="G50" s="2"/>
      <c r="I50" t="str">
        <f t="shared" si="0"/>
        <v>N18300</v>
      </c>
      <c r="J50" t="str">
        <f t="shared" si="2"/>
        <v xml:space="preserve">  Number of returns with taxes paid</v>
      </c>
    </row>
    <row r="51" spans="1:10" x14ac:dyDescent="0.2">
      <c r="A51" s="13" t="s">
        <v>215</v>
      </c>
      <c r="B51" s="55" t="s">
        <v>951</v>
      </c>
      <c r="C51" s="55"/>
      <c r="D51" s="55" t="s">
        <v>239</v>
      </c>
      <c r="E51" s="55"/>
      <c r="F51" s="5" t="s">
        <v>20</v>
      </c>
      <c r="G51" s="2"/>
      <c r="I51" t="str">
        <f t="shared" si="0"/>
        <v>A18300</v>
      </c>
      <c r="J51" t="str">
        <f t="shared" si="2"/>
        <v xml:space="preserve">  Taxes paid amount</v>
      </c>
    </row>
    <row r="52" spans="1:10" x14ac:dyDescent="0.2">
      <c r="A52" s="33" t="s">
        <v>217</v>
      </c>
      <c r="B52" s="53" t="s">
        <v>952</v>
      </c>
      <c r="C52" s="53"/>
      <c r="D52" s="53" t="s">
        <v>744</v>
      </c>
      <c r="E52" s="53"/>
      <c r="F52" s="8" t="s">
        <v>20</v>
      </c>
      <c r="G52" s="2"/>
      <c r="I52" t="str">
        <f t="shared" si="0"/>
        <v>N19300</v>
      </c>
      <c r="J52" t="str">
        <f t="shared" si="2"/>
        <v xml:space="preserve">  Number of returns with mortgage interest paid</v>
      </c>
    </row>
    <row r="53" spans="1:10" x14ac:dyDescent="0.2">
      <c r="A53" s="13" t="s">
        <v>220</v>
      </c>
      <c r="B53" s="55" t="s">
        <v>953</v>
      </c>
      <c r="C53" s="55"/>
      <c r="D53" s="55" t="s">
        <v>744</v>
      </c>
      <c r="E53" s="55"/>
      <c r="F53" s="5" t="s">
        <v>20</v>
      </c>
      <c r="G53" s="2"/>
      <c r="I53" t="str">
        <f t="shared" si="0"/>
        <v>A19300</v>
      </c>
      <c r="J53" t="str">
        <f t="shared" si="2"/>
        <v xml:space="preserve">  Mortgage interest paid amount</v>
      </c>
    </row>
    <row r="54" spans="1:10" x14ac:dyDescent="0.2">
      <c r="A54" s="33" t="s">
        <v>242</v>
      </c>
      <c r="B54" s="53" t="s">
        <v>954</v>
      </c>
      <c r="C54" s="53"/>
      <c r="D54" s="53" t="s">
        <v>750</v>
      </c>
      <c r="E54" s="53"/>
      <c r="F54" s="8" t="s">
        <v>20</v>
      </c>
      <c r="G54" s="2"/>
      <c r="I54" t="str">
        <f t="shared" si="0"/>
        <v>N19700</v>
      </c>
      <c r="J54" t="str">
        <f t="shared" si="2"/>
        <v xml:space="preserve">  Number of returns with contributions</v>
      </c>
    </row>
    <row r="55" spans="1:10" x14ac:dyDescent="0.2">
      <c r="A55" s="13" t="s">
        <v>245</v>
      </c>
      <c r="B55" s="55" t="s">
        <v>955</v>
      </c>
      <c r="C55" s="55"/>
      <c r="D55" s="55" t="s">
        <v>750</v>
      </c>
      <c r="E55" s="55"/>
      <c r="F55" s="5" t="s">
        <v>20</v>
      </c>
      <c r="G55" s="2"/>
      <c r="I55" t="str">
        <f t="shared" si="0"/>
        <v>A19700</v>
      </c>
      <c r="J55" t="str">
        <f t="shared" si="2"/>
        <v xml:space="preserve">  Contributions amount</v>
      </c>
    </row>
    <row r="56" spans="1:10" x14ac:dyDescent="0.2">
      <c r="A56" s="33" t="s">
        <v>257</v>
      </c>
      <c r="B56" s="53" t="s">
        <v>956</v>
      </c>
      <c r="C56" s="53"/>
      <c r="D56" s="53" t="s">
        <v>759</v>
      </c>
      <c r="E56" s="53"/>
      <c r="F56" s="8" t="s">
        <v>20</v>
      </c>
      <c r="G56" s="2"/>
      <c r="I56" t="str">
        <f t="shared" si="0"/>
        <v>N04800</v>
      </c>
      <c r="J56" t="str">
        <f t="shared" si="2"/>
        <v xml:space="preserve">  Number of returns with taxable income</v>
      </c>
    </row>
    <row r="57" spans="1:10" x14ac:dyDescent="0.2">
      <c r="A57" s="13" t="s">
        <v>260</v>
      </c>
      <c r="B57" s="55" t="s">
        <v>957</v>
      </c>
      <c r="C57" s="55"/>
      <c r="D57" s="55" t="s">
        <v>759</v>
      </c>
      <c r="E57" s="55"/>
      <c r="F57" s="5" t="s">
        <v>20</v>
      </c>
      <c r="G57" s="2"/>
      <c r="I57" t="str">
        <f t="shared" si="0"/>
        <v>A04800</v>
      </c>
      <c r="J57" t="str">
        <f t="shared" si="2"/>
        <v xml:space="preserve">  Taxable income amount</v>
      </c>
    </row>
    <row r="58" spans="1:10" x14ac:dyDescent="0.2">
      <c r="A58" s="33" t="s">
        <v>267</v>
      </c>
      <c r="B58" s="53" t="s">
        <v>958</v>
      </c>
      <c r="C58" s="53"/>
      <c r="D58" s="53" t="s">
        <v>761</v>
      </c>
      <c r="E58" s="53"/>
      <c r="F58" s="8" t="s">
        <v>20</v>
      </c>
      <c r="G58" s="2"/>
      <c r="I58" t="str">
        <f t="shared" si="0"/>
        <v>N09600</v>
      </c>
      <c r="J58" t="str">
        <f t="shared" si="2"/>
        <v xml:space="preserve">  Number of returns with alternative minimum tax </v>
      </c>
    </row>
    <row r="59" spans="1:10" x14ac:dyDescent="0.2">
      <c r="A59" s="13" t="s">
        <v>270</v>
      </c>
      <c r="B59" s="55" t="s">
        <v>959</v>
      </c>
      <c r="C59" s="55"/>
      <c r="D59" s="55" t="s">
        <v>761</v>
      </c>
      <c r="E59" s="55"/>
      <c r="F59" s="5" t="s">
        <v>20</v>
      </c>
      <c r="G59" s="2"/>
      <c r="I59" t="str">
        <f t="shared" si="0"/>
        <v>A09600</v>
      </c>
      <c r="J59" t="str">
        <f t="shared" si="2"/>
        <v xml:space="preserve">  Alternative minimum tax amount</v>
      </c>
    </row>
    <row r="60" spans="1:10" x14ac:dyDescent="0.2">
      <c r="A60" s="33" t="s">
        <v>277</v>
      </c>
      <c r="B60" s="53" t="s">
        <v>960</v>
      </c>
      <c r="C60" s="53"/>
      <c r="D60" s="53" t="s">
        <v>876</v>
      </c>
      <c r="E60" s="53"/>
      <c r="F60" s="8" t="s">
        <v>20</v>
      </c>
      <c r="G60" s="2"/>
      <c r="I60" t="str">
        <f t="shared" si="0"/>
        <v>N07100</v>
      </c>
      <c r="J60" t="str">
        <f t="shared" si="2"/>
        <v xml:space="preserve">  Number of returns with total tax credits</v>
      </c>
    </row>
    <row r="61" spans="1:10" x14ac:dyDescent="0.2">
      <c r="A61" s="13" t="s">
        <v>280</v>
      </c>
      <c r="B61" s="55" t="s">
        <v>961</v>
      </c>
      <c r="C61" s="55"/>
      <c r="D61" s="55" t="s">
        <v>876</v>
      </c>
      <c r="E61" s="55"/>
      <c r="F61" s="5" t="s">
        <v>20</v>
      </c>
      <c r="G61" s="2"/>
      <c r="I61" t="str">
        <f t="shared" si="0"/>
        <v>A07100</v>
      </c>
      <c r="J61" t="str">
        <f t="shared" si="2"/>
        <v xml:space="preserve">  Total tax credits amount</v>
      </c>
    </row>
    <row r="62" spans="1:10" x14ac:dyDescent="0.2">
      <c r="A62" s="33" t="s">
        <v>287</v>
      </c>
      <c r="B62" s="53" t="s">
        <v>962</v>
      </c>
      <c r="C62" s="53"/>
      <c r="D62" s="53" t="s">
        <v>878</v>
      </c>
      <c r="E62" s="53"/>
      <c r="F62" s="8" t="s">
        <v>20</v>
      </c>
      <c r="G62" s="2"/>
      <c r="I62" t="str">
        <f t="shared" si="0"/>
        <v>N07180</v>
      </c>
      <c r="J62" t="str">
        <f t="shared" si="2"/>
        <v xml:space="preserve">  Number of returns with child and dependent care credit</v>
      </c>
    </row>
    <row r="63" spans="1:10" x14ac:dyDescent="0.2">
      <c r="A63" s="13" t="s">
        <v>290</v>
      </c>
      <c r="B63" s="55" t="s">
        <v>963</v>
      </c>
      <c r="C63" s="55"/>
      <c r="D63" s="55" t="s">
        <v>878</v>
      </c>
      <c r="E63" s="55"/>
      <c r="F63" s="5" t="s">
        <v>20</v>
      </c>
      <c r="G63" s="2"/>
      <c r="I63" t="str">
        <f t="shared" si="0"/>
        <v>A07180</v>
      </c>
      <c r="J63" t="str">
        <f t="shared" si="2"/>
        <v xml:space="preserve">  Child and dependent care credit amount</v>
      </c>
    </row>
    <row r="64" spans="1:10" x14ac:dyDescent="0.2">
      <c r="A64" s="33" t="s">
        <v>768</v>
      </c>
      <c r="B64" s="53" t="s">
        <v>964</v>
      </c>
      <c r="C64" s="53"/>
      <c r="D64" s="53" t="s">
        <v>880</v>
      </c>
      <c r="E64" s="53"/>
      <c r="F64" s="8" t="s">
        <v>20</v>
      </c>
      <c r="G64" s="2"/>
      <c r="I64" t="str">
        <f t="shared" si="0"/>
        <v>N07220</v>
      </c>
      <c r="J64" t="str">
        <f t="shared" si="2"/>
        <v xml:space="preserve">  Number of returns with child tax credit</v>
      </c>
    </row>
    <row r="65" spans="1:10" x14ac:dyDescent="0.2">
      <c r="A65" s="13" t="s">
        <v>771</v>
      </c>
      <c r="B65" s="55" t="s">
        <v>965</v>
      </c>
      <c r="C65" s="55"/>
      <c r="D65" s="55" t="s">
        <v>880</v>
      </c>
      <c r="E65" s="55"/>
      <c r="F65" s="5" t="s">
        <v>20</v>
      </c>
      <c r="G65" s="2"/>
      <c r="I65" t="str">
        <f t="shared" si="0"/>
        <v>A07220</v>
      </c>
      <c r="J65" t="str">
        <f t="shared" si="2"/>
        <v xml:space="preserve">  Child tax credit amount</v>
      </c>
    </row>
    <row r="66" spans="1:10" x14ac:dyDescent="0.2">
      <c r="A66" s="33" t="s">
        <v>307</v>
      </c>
      <c r="B66" s="53" t="s">
        <v>966</v>
      </c>
      <c r="C66" s="53"/>
      <c r="D66" s="53" t="s">
        <v>881</v>
      </c>
      <c r="E66" s="53"/>
      <c r="F66" s="8" t="s">
        <v>20</v>
      </c>
      <c r="G66" s="2"/>
      <c r="I66" t="str">
        <f t="shared" ref="I66:I129" si="3">TRIM(A66)</f>
        <v>N07260</v>
      </c>
      <c r="J66" t="str">
        <f t="shared" si="2"/>
        <v xml:space="preserve">  Number of returns with residential energy tax credit</v>
      </c>
    </row>
    <row r="67" spans="1:10" x14ac:dyDescent="0.2">
      <c r="A67" s="13" t="s">
        <v>310</v>
      </c>
      <c r="B67" s="55" t="s">
        <v>967</v>
      </c>
      <c r="C67" s="55"/>
      <c r="D67" s="55" t="s">
        <v>881</v>
      </c>
      <c r="E67" s="55"/>
      <c r="F67" s="5" t="s">
        <v>20</v>
      </c>
      <c r="G67" s="2"/>
      <c r="I67" t="str">
        <f t="shared" si="3"/>
        <v>A07260</v>
      </c>
      <c r="J67" t="str">
        <f t="shared" si="2"/>
        <v xml:space="preserve">  Residential energy tax credit amount</v>
      </c>
    </row>
    <row r="68" spans="1:10" x14ac:dyDescent="0.2">
      <c r="A68" s="33" t="s">
        <v>341</v>
      </c>
      <c r="B68" s="53" t="s">
        <v>968</v>
      </c>
      <c r="C68" s="53"/>
      <c r="D68" s="53" t="s">
        <v>887</v>
      </c>
      <c r="E68" s="53"/>
      <c r="F68" s="8" t="s">
        <v>20</v>
      </c>
      <c r="G68" s="2"/>
      <c r="I68" t="str">
        <f t="shared" si="3"/>
        <v>N11070</v>
      </c>
      <c r="J68" t="str">
        <f t="shared" si="2"/>
        <v xml:space="preserve">  Number of returns with additional child tax credit</v>
      </c>
    </row>
    <row r="69" spans="1:10" x14ac:dyDescent="0.2">
      <c r="A69" s="13" t="s">
        <v>344</v>
      </c>
      <c r="B69" s="55" t="s">
        <v>969</v>
      </c>
      <c r="C69" s="55"/>
      <c r="D69" s="55" t="s">
        <v>887</v>
      </c>
      <c r="E69" s="55"/>
      <c r="F69" s="5" t="s">
        <v>20</v>
      </c>
      <c r="G69" s="2"/>
      <c r="I69" t="str">
        <f t="shared" si="3"/>
        <v>A11070</v>
      </c>
      <c r="J69" t="str">
        <f t="shared" si="2"/>
        <v xml:space="preserve">  Additional child tax credit amount</v>
      </c>
    </row>
    <row r="70" spans="1:10" x14ac:dyDescent="0.2">
      <c r="A70" s="33" t="s">
        <v>332</v>
      </c>
      <c r="B70" s="53" t="s">
        <v>970</v>
      </c>
      <c r="C70" s="53"/>
      <c r="D70" s="53" t="s">
        <v>884</v>
      </c>
      <c r="E70" s="53"/>
      <c r="F70" s="8" t="s">
        <v>20</v>
      </c>
      <c r="G70" s="2"/>
      <c r="I70" t="str">
        <f t="shared" si="3"/>
        <v>N59660</v>
      </c>
      <c r="J70" t="str">
        <f t="shared" si="2"/>
        <v xml:space="preserve">  Number of returns with earned income credit</v>
      </c>
    </row>
    <row r="71" spans="1:10" x14ac:dyDescent="0.2">
      <c r="A71" s="13" t="s">
        <v>335</v>
      </c>
      <c r="B71" s="55" t="s">
        <v>971</v>
      </c>
      <c r="C71" s="55"/>
      <c r="D71" s="55" t="s">
        <v>884</v>
      </c>
      <c r="E71" s="55"/>
      <c r="F71" s="5" t="s">
        <v>20</v>
      </c>
      <c r="G71" s="2"/>
      <c r="I71" t="str">
        <f t="shared" si="3"/>
        <v>A59660</v>
      </c>
      <c r="J71" t="str">
        <f t="shared" si="2"/>
        <v>Earned income credit amount</v>
      </c>
    </row>
    <row r="72" spans="1:10" x14ac:dyDescent="0.2">
      <c r="A72" s="33" t="s">
        <v>337</v>
      </c>
      <c r="B72" s="53" t="s">
        <v>972</v>
      </c>
      <c r="C72" s="53"/>
      <c r="D72" s="53" t="s">
        <v>884</v>
      </c>
      <c r="E72" s="53"/>
      <c r="F72" s="8" t="s">
        <v>20</v>
      </c>
      <c r="G72" s="2"/>
      <c r="I72" t="str">
        <f t="shared" si="3"/>
        <v>N59720</v>
      </c>
      <c r="J72" t="str">
        <f t="shared" si="2"/>
        <v xml:space="preserve">  Number of returns with excess earned income credit</v>
      </c>
    </row>
    <row r="73" spans="1:10" x14ac:dyDescent="0.2">
      <c r="A73" s="13" t="s">
        <v>339</v>
      </c>
      <c r="B73" s="55" t="s">
        <v>973</v>
      </c>
      <c r="C73" s="55"/>
      <c r="D73" s="55" t="s">
        <v>884</v>
      </c>
      <c r="E73" s="55"/>
      <c r="F73" s="5" t="s">
        <v>20</v>
      </c>
      <c r="G73" s="2"/>
      <c r="I73" t="str">
        <f t="shared" si="3"/>
        <v>A59720</v>
      </c>
      <c r="J73" t="str">
        <f t="shared" si="2"/>
        <v>Excess earned income credit (refundable) amount</v>
      </c>
    </row>
    <row r="74" spans="1:10" x14ac:dyDescent="0.2">
      <c r="A74" s="33" t="s">
        <v>380</v>
      </c>
      <c r="B74" s="53" t="s">
        <v>974</v>
      </c>
      <c r="C74" s="53"/>
      <c r="D74" s="53" t="s">
        <v>889</v>
      </c>
      <c r="E74" s="53"/>
      <c r="F74" s="8" t="s">
        <v>20</v>
      </c>
      <c r="G74" s="2"/>
      <c r="I74" t="str">
        <f t="shared" si="3"/>
        <v>N06500</v>
      </c>
      <c r="J74" t="str">
        <f t="shared" si="2"/>
        <v xml:space="preserve">  Number of returns with income tax</v>
      </c>
    </row>
    <row r="75" spans="1:10" x14ac:dyDescent="0.2">
      <c r="A75" s="13" t="s">
        <v>383</v>
      </c>
      <c r="B75" s="55" t="s">
        <v>975</v>
      </c>
      <c r="C75" s="55"/>
      <c r="D75" s="55" t="s">
        <v>889</v>
      </c>
      <c r="E75" s="55"/>
      <c r="F75" s="5" t="s">
        <v>20</v>
      </c>
      <c r="G75" s="2"/>
      <c r="I75" t="str">
        <f t="shared" si="3"/>
        <v>A06500</v>
      </c>
      <c r="J75" t="str">
        <f t="shared" si="2"/>
        <v>Income tax amount</v>
      </c>
    </row>
    <row r="76" spans="1:10" x14ac:dyDescent="0.2">
      <c r="A76" s="33" t="s">
        <v>385</v>
      </c>
      <c r="B76" s="53" t="s">
        <v>976</v>
      </c>
      <c r="C76" s="53"/>
      <c r="D76" s="53" t="s">
        <v>891</v>
      </c>
      <c r="E76" s="53"/>
      <c r="F76" s="8" t="s">
        <v>20</v>
      </c>
      <c r="G76" s="2"/>
      <c r="I76" t="str">
        <f t="shared" si="3"/>
        <v>N10300</v>
      </c>
      <c r="J76" t="str">
        <f t="shared" ref="J76:J81" si="4">IF(
    RIGHT(TRIM(B76), 1) = "]",
    LEFT(TRIM(B76), LEN(TRIM(B76)) - 4),
    B76
)</f>
        <v xml:space="preserve">  Number of returns with tax liability</v>
      </c>
    </row>
    <row r="77" spans="1:10" x14ac:dyDescent="0.2">
      <c r="A77" s="13" t="s">
        <v>388</v>
      </c>
      <c r="B77" s="55" t="s">
        <v>977</v>
      </c>
      <c r="C77" s="55"/>
      <c r="D77" s="55" t="s">
        <v>891</v>
      </c>
      <c r="E77" s="55"/>
      <c r="F77" s="5" t="s">
        <v>20</v>
      </c>
      <c r="G77" s="2"/>
      <c r="I77" t="str">
        <f t="shared" si="3"/>
        <v>A10300</v>
      </c>
      <c r="J77" t="str">
        <f t="shared" si="4"/>
        <v>Total tax liability amount</v>
      </c>
    </row>
    <row r="78" spans="1:10" x14ac:dyDescent="0.2">
      <c r="A78" s="33" t="s">
        <v>401</v>
      </c>
      <c r="B78" s="53" t="s">
        <v>978</v>
      </c>
      <c r="C78" s="53"/>
      <c r="D78" s="53" t="s">
        <v>900</v>
      </c>
      <c r="E78" s="53"/>
      <c r="F78" s="8" t="s">
        <v>20</v>
      </c>
      <c r="G78" s="2"/>
      <c r="I78" t="str">
        <f t="shared" si="3"/>
        <v>N11901</v>
      </c>
      <c r="J78" t="str">
        <f t="shared" si="4"/>
        <v xml:space="preserve">  Number of returns with tax due at time of filing</v>
      </c>
    </row>
    <row r="79" spans="1:10" x14ac:dyDescent="0.2">
      <c r="A79" s="13" t="s">
        <v>404</v>
      </c>
      <c r="B79" s="55" t="s">
        <v>979</v>
      </c>
      <c r="C79" s="55"/>
      <c r="D79" s="55" t="s">
        <v>900</v>
      </c>
      <c r="E79" s="55"/>
      <c r="F79" s="5" t="s">
        <v>20</v>
      </c>
      <c r="G79" s="2"/>
      <c r="I79" t="str">
        <f t="shared" si="3"/>
        <v>A11901</v>
      </c>
      <c r="J79" t="str">
        <f t="shared" si="4"/>
        <v>Tax due at time of filing amount</v>
      </c>
    </row>
    <row r="80" spans="1:10" x14ac:dyDescent="0.2">
      <c r="A80" s="33" t="s">
        <v>411</v>
      </c>
      <c r="B80" s="53" t="s">
        <v>980</v>
      </c>
      <c r="C80" s="53"/>
      <c r="D80" s="53" t="s">
        <v>902</v>
      </c>
      <c r="E80" s="53"/>
      <c r="F80" s="8" t="s">
        <v>20</v>
      </c>
      <c r="G80" s="2"/>
      <c r="I80" t="str">
        <f t="shared" si="3"/>
        <v>N11902</v>
      </c>
      <c r="J80" t="str">
        <f t="shared" si="4"/>
        <v xml:space="preserve">  Number of returns with overpayments refunded</v>
      </c>
    </row>
    <row r="81" spans="1:10" x14ac:dyDescent="0.2">
      <c r="A81" s="13" t="s">
        <v>414</v>
      </c>
      <c r="B81" s="55" t="s">
        <v>981</v>
      </c>
      <c r="C81" s="55"/>
      <c r="D81" s="55" t="s">
        <v>902</v>
      </c>
      <c r="E81" s="55"/>
      <c r="F81" s="5" t="s">
        <v>20</v>
      </c>
      <c r="G81" s="2"/>
      <c r="I81" t="str">
        <f t="shared" si="3"/>
        <v>A11902</v>
      </c>
      <c r="J81" t="str">
        <f t="shared" si="4"/>
        <v xml:space="preserve">Overpayments refunded amount </v>
      </c>
    </row>
    <row r="82" spans="1:10" x14ac:dyDescent="0.2">
      <c r="I82" t="str">
        <f t="shared" si="3"/>
        <v/>
      </c>
    </row>
    <row r="83" spans="1:10" x14ac:dyDescent="0.2">
      <c r="I83" t="str">
        <f t="shared" si="3"/>
        <v/>
      </c>
    </row>
    <row r="84" spans="1:10" x14ac:dyDescent="0.2">
      <c r="I84" t="str">
        <f t="shared" si="3"/>
        <v/>
      </c>
    </row>
    <row r="85" spans="1:10" x14ac:dyDescent="0.2">
      <c r="I85" t="str">
        <f t="shared" si="3"/>
        <v/>
      </c>
    </row>
    <row r="86" spans="1:10" x14ac:dyDescent="0.2">
      <c r="I86" t="str">
        <f t="shared" si="3"/>
        <v/>
      </c>
    </row>
    <row r="87" spans="1:10" x14ac:dyDescent="0.2">
      <c r="I87" t="str">
        <f t="shared" si="3"/>
        <v/>
      </c>
    </row>
    <row r="88" spans="1:10" x14ac:dyDescent="0.2">
      <c r="I88" t="str">
        <f t="shared" si="3"/>
        <v/>
      </c>
    </row>
    <row r="89" spans="1:10" x14ac:dyDescent="0.2">
      <c r="I89" t="str">
        <f t="shared" si="3"/>
        <v/>
      </c>
    </row>
    <row r="90" spans="1:10" x14ac:dyDescent="0.2">
      <c r="I90" t="str">
        <f t="shared" si="3"/>
        <v/>
      </c>
    </row>
    <row r="91" spans="1:10" x14ac:dyDescent="0.2">
      <c r="I91" t="str">
        <f t="shared" si="3"/>
        <v/>
      </c>
    </row>
    <row r="92" spans="1:10" x14ac:dyDescent="0.2">
      <c r="I92" t="str">
        <f t="shared" si="3"/>
        <v/>
      </c>
    </row>
    <row r="93" spans="1:10" x14ac:dyDescent="0.2">
      <c r="I93" t="str">
        <f t="shared" si="3"/>
        <v/>
      </c>
    </row>
    <row r="94" spans="1:10" x14ac:dyDescent="0.2">
      <c r="I94" t="str">
        <f t="shared" si="3"/>
        <v/>
      </c>
    </row>
    <row r="95" spans="1:10" x14ac:dyDescent="0.2">
      <c r="I95" t="str">
        <f t="shared" si="3"/>
        <v/>
      </c>
    </row>
    <row r="96" spans="1:10" x14ac:dyDescent="0.2">
      <c r="I96" t="str">
        <f t="shared" si="3"/>
        <v/>
      </c>
    </row>
    <row r="97" spans="9:9" x14ac:dyDescent="0.2">
      <c r="I97" t="str">
        <f t="shared" si="3"/>
        <v/>
      </c>
    </row>
    <row r="98" spans="9:9" x14ac:dyDescent="0.2">
      <c r="I98" t="str">
        <f t="shared" si="3"/>
        <v/>
      </c>
    </row>
    <row r="99" spans="9:9" x14ac:dyDescent="0.2">
      <c r="I99" t="str">
        <f t="shared" si="3"/>
        <v/>
      </c>
    </row>
    <row r="100" spans="9:9" x14ac:dyDescent="0.2">
      <c r="I100" t="str">
        <f t="shared" si="3"/>
        <v/>
      </c>
    </row>
    <row r="101" spans="9:9" x14ac:dyDescent="0.2">
      <c r="I101" t="str">
        <f t="shared" si="3"/>
        <v/>
      </c>
    </row>
    <row r="102" spans="9:9" x14ac:dyDescent="0.2">
      <c r="I102" t="str">
        <f t="shared" si="3"/>
        <v/>
      </c>
    </row>
    <row r="103" spans="9:9" x14ac:dyDescent="0.2">
      <c r="I103" t="str">
        <f t="shared" si="3"/>
        <v/>
      </c>
    </row>
    <row r="104" spans="9:9" x14ac:dyDescent="0.2">
      <c r="I104" t="str">
        <f t="shared" si="3"/>
        <v/>
      </c>
    </row>
    <row r="105" spans="9:9" x14ac:dyDescent="0.2">
      <c r="I105" t="str">
        <f t="shared" si="3"/>
        <v/>
      </c>
    </row>
    <row r="106" spans="9:9" x14ac:dyDescent="0.2">
      <c r="I106" t="str">
        <f t="shared" si="3"/>
        <v/>
      </c>
    </row>
    <row r="107" spans="9:9" x14ac:dyDescent="0.2">
      <c r="I107" t="str">
        <f t="shared" si="3"/>
        <v/>
      </c>
    </row>
    <row r="108" spans="9:9" x14ac:dyDescent="0.2">
      <c r="I108" t="str">
        <f t="shared" si="3"/>
        <v/>
      </c>
    </row>
    <row r="109" spans="9:9" x14ac:dyDescent="0.2">
      <c r="I109" t="str">
        <f t="shared" si="3"/>
        <v/>
      </c>
    </row>
    <row r="110" spans="9:9" x14ac:dyDescent="0.2">
      <c r="I110" t="str">
        <f t="shared" si="3"/>
        <v/>
      </c>
    </row>
    <row r="111" spans="9:9" x14ac:dyDescent="0.2">
      <c r="I111" t="str">
        <f t="shared" si="3"/>
        <v/>
      </c>
    </row>
    <row r="112" spans="9:9" x14ac:dyDescent="0.2">
      <c r="I112" t="str">
        <f t="shared" si="3"/>
        <v/>
      </c>
    </row>
    <row r="113" spans="9:9" x14ac:dyDescent="0.2">
      <c r="I113" t="str">
        <f t="shared" si="3"/>
        <v/>
      </c>
    </row>
    <row r="114" spans="9:9" x14ac:dyDescent="0.2">
      <c r="I114" t="str">
        <f t="shared" si="3"/>
        <v/>
      </c>
    </row>
    <row r="115" spans="9:9" x14ac:dyDescent="0.2">
      <c r="I115" t="str">
        <f t="shared" si="3"/>
        <v/>
      </c>
    </row>
    <row r="116" spans="9:9" x14ac:dyDescent="0.2">
      <c r="I116" t="str">
        <f t="shared" si="3"/>
        <v/>
      </c>
    </row>
    <row r="117" spans="9:9" x14ac:dyDescent="0.2">
      <c r="I117" t="str">
        <f t="shared" si="3"/>
        <v/>
      </c>
    </row>
    <row r="118" spans="9:9" x14ac:dyDescent="0.2">
      <c r="I118" t="str">
        <f t="shared" si="3"/>
        <v/>
      </c>
    </row>
    <row r="119" spans="9:9" x14ac:dyDescent="0.2">
      <c r="I119" t="str">
        <f t="shared" si="3"/>
        <v/>
      </c>
    </row>
    <row r="120" spans="9:9" x14ac:dyDescent="0.2">
      <c r="I120" t="str">
        <f t="shared" si="3"/>
        <v/>
      </c>
    </row>
    <row r="121" spans="9:9" x14ac:dyDescent="0.2">
      <c r="I121" t="str">
        <f t="shared" si="3"/>
        <v/>
      </c>
    </row>
    <row r="122" spans="9:9" x14ac:dyDescent="0.2">
      <c r="I122" t="str">
        <f t="shared" si="3"/>
        <v/>
      </c>
    </row>
    <row r="123" spans="9:9" x14ac:dyDescent="0.2">
      <c r="I123" t="str">
        <f t="shared" si="3"/>
        <v/>
      </c>
    </row>
    <row r="124" spans="9:9" x14ac:dyDescent="0.2">
      <c r="I124" t="str">
        <f t="shared" si="3"/>
        <v/>
      </c>
    </row>
    <row r="125" spans="9:9" x14ac:dyDescent="0.2">
      <c r="I125" t="str">
        <f t="shared" si="3"/>
        <v/>
      </c>
    </row>
    <row r="126" spans="9:9" x14ac:dyDescent="0.2">
      <c r="I126" t="str">
        <f t="shared" si="3"/>
        <v/>
      </c>
    </row>
    <row r="127" spans="9:9" x14ac:dyDescent="0.2">
      <c r="I127" t="str">
        <f t="shared" si="3"/>
        <v/>
      </c>
    </row>
    <row r="128" spans="9:9" x14ac:dyDescent="0.2">
      <c r="I128" t="str">
        <f t="shared" si="3"/>
        <v/>
      </c>
    </row>
    <row r="129" spans="9:9" x14ac:dyDescent="0.2">
      <c r="I129" t="str">
        <f t="shared" si="3"/>
        <v/>
      </c>
    </row>
    <row r="130" spans="9:9" x14ac:dyDescent="0.2">
      <c r="I130" t="str">
        <f t="shared" ref="I130:I173" si="5">TRIM(A130)</f>
        <v/>
      </c>
    </row>
    <row r="131" spans="9:9" x14ac:dyDescent="0.2">
      <c r="I131" t="str">
        <f t="shared" si="5"/>
        <v/>
      </c>
    </row>
    <row r="132" spans="9:9" x14ac:dyDescent="0.2">
      <c r="I132" t="str">
        <f t="shared" si="5"/>
        <v/>
      </c>
    </row>
    <row r="133" spans="9:9" x14ac:dyDescent="0.2">
      <c r="I133" t="str">
        <f t="shared" si="5"/>
        <v/>
      </c>
    </row>
    <row r="134" spans="9:9" x14ac:dyDescent="0.2">
      <c r="I134" t="str">
        <f t="shared" si="5"/>
        <v/>
      </c>
    </row>
    <row r="135" spans="9:9" x14ac:dyDescent="0.2">
      <c r="I135" t="str">
        <f t="shared" si="5"/>
        <v/>
      </c>
    </row>
    <row r="136" spans="9:9" x14ac:dyDescent="0.2">
      <c r="I136" t="str">
        <f t="shared" si="5"/>
        <v/>
      </c>
    </row>
    <row r="137" spans="9:9" x14ac:dyDescent="0.2">
      <c r="I137" t="str">
        <f t="shared" si="5"/>
        <v/>
      </c>
    </row>
    <row r="138" spans="9:9" x14ac:dyDescent="0.2">
      <c r="I138" t="str">
        <f t="shared" si="5"/>
        <v/>
      </c>
    </row>
    <row r="139" spans="9:9" x14ac:dyDescent="0.2">
      <c r="I139" t="str">
        <f t="shared" si="5"/>
        <v/>
      </c>
    </row>
    <row r="140" spans="9:9" x14ac:dyDescent="0.2">
      <c r="I140" t="str">
        <f t="shared" si="5"/>
        <v/>
      </c>
    </row>
    <row r="141" spans="9:9" x14ac:dyDescent="0.2">
      <c r="I141" t="str">
        <f t="shared" si="5"/>
        <v/>
      </c>
    </row>
    <row r="142" spans="9:9" x14ac:dyDescent="0.2">
      <c r="I142" t="str">
        <f t="shared" si="5"/>
        <v/>
      </c>
    </row>
    <row r="143" spans="9:9" x14ac:dyDescent="0.2">
      <c r="I143" t="str">
        <f t="shared" si="5"/>
        <v/>
      </c>
    </row>
    <row r="144" spans="9:9" x14ac:dyDescent="0.2">
      <c r="I144" t="str">
        <f t="shared" si="5"/>
        <v/>
      </c>
    </row>
    <row r="145" spans="9:9" x14ac:dyDescent="0.2">
      <c r="I145" t="str">
        <f t="shared" si="5"/>
        <v/>
      </c>
    </row>
    <row r="146" spans="9:9" x14ac:dyDescent="0.2">
      <c r="I146" t="str">
        <f t="shared" si="5"/>
        <v/>
      </c>
    </row>
    <row r="147" spans="9:9" x14ac:dyDescent="0.2">
      <c r="I147" t="str">
        <f t="shared" si="5"/>
        <v/>
      </c>
    </row>
    <row r="148" spans="9:9" x14ac:dyDescent="0.2">
      <c r="I148" t="str">
        <f t="shared" si="5"/>
        <v/>
      </c>
    </row>
    <row r="149" spans="9:9" x14ac:dyDescent="0.2">
      <c r="I149" t="str">
        <f t="shared" si="5"/>
        <v/>
      </c>
    </row>
    <row r="150" spans="9:9" x14ac:dyDescent="0.2">
      <c r="I150" t="str">
        <f t="shared" si="5"/>
        <v/>
      </c>
    </row>
    <row r="151" spans="9:9" x14ac:dyDescent="0.2">
      <c r="I151" t="str">
        <f t="shared" si="5"/>
        <v/>
      </c>
    </row>
    <row r="152" spans="9:9" x14ac:dyDescent="0.2">
      <c r="I152" t="str">
        <f t="shared" si="5"/>
        <v/>
      </c>
    </row>
    <row r="153" spans="9:9" x14ac:dyDescent="0.2">
      <c r="I153" t="str">
        <f t="shared" si="5"/>
        <v/>
      </c>
    </row>
    <row r="154" spans="9:9" x14ac:dyDescent="0.2">
      <c r="I154" t="str">
        <f t="shared" si="5"/>
        <v/>
      </c>
    </row>
    <row r="155" spans="9:9" x14ac:dyDescent="0.2">
      <c r="I155" t="str">
        <f t="shared" si="5"/>
        <v/>
      </c>
    </row>
    <row r="156" spans="9:9" x14ac:dyDescent="0.2">
      <c r="I156" t="str">
        <f t="shared" si="5"/>
        <v/>
      </c>
    </row>
    <row r="157" spans="9:9" x14ac:dyDescent="0.2">
      <c r="I157" t="str">
        <f t="shared" si="5"/>
        <v/>
      </c>
    </row>
    <row r="158" spans="9:9" x14ac:dyDescent="0.2">
      <c r="I158" t="str">
        <f t="shared" si="5"/>
        <v/>
      </c>
    </row>
    <row r="159" spans="9:9" x14ac:dyDescent="0.2">
      <c r="I159" t="str">
        <f t="shared" si="5"/>
        <v/>
      </c>
    </row>
    <row r="160" spans="9:9" x14ac:dyDescent="0.2">
      <c r="I160" t="str">
        <f t="shared" si="5"/>
        <v/>
      </c>
    </row>
    <row r="161" spans="9:9" x14ac:dyDescent="0.2">
      <c r="I161" t="str">
        <f t="shared" si="5"/>
        <v/>
      </c>
    </row>
    <row r="162" spans="9:9" x14ac:dyDescent="0.2">
      <c r="I162" t="str">
        <f t="shared" si="5"/>
        <v/>
      </c>
    </row>
    <row r="163" spans="9:9" x14ac:dyDescent="0.2">
      <c r="I163" t="str">
        <f t="shared" si="5"/>
        <v/>
      </c>
    </row>
    <row r="164" spans="9:9" x14ac:dyDescent="0.2">
      <c r="I164" t="str">
        <f t="shared" si="5"/>
        <v/>
      </c>
    </row>
    <row r="165" spans="9:9" x14ac:dyDescent="0.2">
      <c r="I165" t="str">
        <f t="shared" si="5"/>
        <v/>
      </c>
    </row>
    <row r="166" spans="9:9" x14ac:dyDescent="0.2">
      <c r="I166" t="str">
        <f t="shared" si="5"/>
        <v/>
      </c>
    </row>
    <row r="167" spans="9:9" x14ac:dyDescent="0.2">
      <c r="I167" t="str">
        <f t="shared" si="5"/>
        <v/>
      </c>
    </row>
    <row r="168" spans="9:9" x14ac:dyDescent="0.2">
      <c r="I168" t="str">
        <f t="shared" si="5"/>
        <v/>
      </c>
    </row>
    <row r="169" spans="9:9" x14ac:dyDescent="0.2">
      <c r="I169" t="str">
        <f t="shared" si="5"/>
        <v/>
      </c>
    </row>
    <row r="170" spans="9:9" x14ac:dyDescent="0.2">
      <c r="I170" t="str">
        <f t="shared" si="5"/>
        <v/>
      </c>
    </row>
    <row r="171" spans="9:9" x14ac:dyDescent="0.2">
      <c r="I171" t="str">
        <f t="shared" si="5"/>
        <v/>
      </c>
    </row>
    <row r="172" spans="9:9" x14ac:dyDescent="0.2">
      <c r="I172" t="str">
        <f t="shared" si="5"/>
        <v/>
      </c>
    </row>
    <row r="173" spans="9:9" x14ac:dyDescent="0.2">
      <c r="I173" t="str">
        <f t="shared" si="5"/>
        <v/>
      </c>
    </row>
  </sheetData>
  <mergeCells count="161">
    <mergeCell ref="B80:C80"/>
    <mergeCell ref="D80:E80"/>
    <mergeCell ref="B81:C81"/>
    <mergeCell ref="D81:E81"/>
    <mergeCell ref="B77:C77"/>
    <mergeCell ref="D77:E77"/>
    <mergeCell ref="B78:C78"/>
    <mergeCell ref="D78:E78"/>
    <mergeCell ref="B79:C79"/>
    <mergeCell ref="D79:E79"/>
    <mergeCell ref="B74:C74"/>
    <mergeCell ref="D74:E74"/>
    <mergeCell ref="B75:C75"/>
    <mergeCell ref="D75:E75"/>
    <mergeCell ref="B76:C76"/>
    <mergeCell ref="D76:E76"/>
    <mergeCell ref="B71:C71"/>
    <mergeCell ref="D71:E71"/>
    <mergeCell ref="B72:C72"/>
    <mergeCell ref="D72:E72"/>
    <mergeCell ref="B73:C73"/>
    <mergeCell ref="D73:E73"/>
    <mergeCell ref="B68:C68"/>
    <mergeCell ref="D68:E68"/>
    <mergeCell ref="B69:C69"/>
    <mergeCell ref="D69:E69"/>
    <mergeCell ref="B70:C70"/>
    <mergeCell ref="D70:E70"/>
    <mergeCell ref="B65:C65"/>
    <mergeCell ref="D65:E65"/>
    <mergeCell ref="B66:C66"/>
    <mergeCell ref="D66:E66"/>
    <mergeCell ref="B67:C67"/>
    <mergeCell ref="D67:E67"/>
    <mergeCell ref="B62:C62"/>
    <mergeCell ref="D62:E62"/>
    <mergeCell ref="B63:C63"/>
    <mergeCell ref="D63:E63"/>
    <mergeCell ref="B64:C64"/>
    <mergeCell ref="D64:E64"/>
    <mergeCell ref="B59:C59"/>
    <mergeCell ref="D59:E59"/>
    <mergeCell ref="B60:C60"/>
    <mergeCell ref="D60:E60"/>
    <mergeCell ref="B61:C61"/>
    <mergeCell ref="D61:E61"/>
    <mergeCell ref="B56:C56"/>
    <mergeCell ref="D56:E56"/>
    <mergeCell ref="B57:C57"/>
    <mergeCell ref="D57:E57"/>
    <mergeCell ref="B58:C58"/>
    <mergeCell ref="D58:E58"/>
    <mergeCell ref="B53:C53"/>
    <mergeCell ref="D53:E53"/>
    <mergeCell ref="B54:C54"/>
    <mergeCell ref="D54:E54"/>
    <mergeCell ref="B55:C55"/>
    <mergeCell ref="D55:E55"/>
    <mergeCell ref="B50:C50"/>
    <mergeCell ref="D50:E50"/>
    <mergeCell ref="B51:C51"/>
    <mergeCell ref="D51:E51"/>
    <mergeCell ref="B52:C52"/>
    <mergeCell ref="D52:E52"/>
    <mergeCell ref="B47:C47"/>
    <mergeCell ref="D47:E47"/>
    <mergeCell ref="B48:C48"/>
    <mergeCell ref="D48:E48"/>
    <mergeCell ref="B49:C49"/>
    <mergeCell ref="D49:E49"/>
    <mergeCell ref="B44:C44"/>
    <mergeCell ref="D44:E44"/>
    <mergeCell ref="B45:C45"/>
    <mergeCell ref="D45:E45"/>
    <mergeCell ref="B46:C46"/>
    <mergeCell ref="D46:E46"/>
    <mergeCell ref="B41:C41"/>
    <mergeCell ref="D41:E41"/>
    <mergeCell ref="B42:C42"/>
    <mergeCell ref="D42:E42"/>
    <mergeCell ref="B43:C43"/>
    <mergeCell ref="D43:E43"/>
    <mergeCell ref="B39:C39"/>
    <mergeCell ref="D39:E39"/>
    <mergeCell ref="B40:C40"/>
    <mergeCell ref="D40:E40"/>
    <mergeCell ref="B35:C35"/>
    <mergeCell ref="D35:E35"/>
    <mergeCell ref="B36:C36"/>
    <mergeCell ref="D36:E36"/>
    <mergeCell ref="B37:C37"/>
    <mergeCell ref="D37:E37"/>
    <mergeCell ref="B33:C33"/>
    <mergeCell ref="D33:E33"/>
    <mergeCell ref="B34:C34"/>
    <mergeCell ref="D34:E34"/>
    <mergeCell ref="B29:C29"/>
    <mergeCell ref="D29:E29"/>
    <mergeCell ref="B30:C30"/>
    <mergeCell ref="D30:E30"/>
    <mergeCell ref="B38:C38"/>
    <mergeCell ref="D38:E38"/>
    <mergeCell ref="A31:A32"/>
    <mergeCell ref="B31:C31"/>
    <mergeCell ref="B32:C32"/>
    <mergeCell ref="D31:E32"/>
    <mergeCell ref="F25:F26"/>
    <mergeCell ref="G25:G26"/>
    <mergeCell ref="B27:C27"/>
    <mergeCell ref="D27:E27"/>
    <mergeCell ref="B28:C28"/>
    <mergeCell ref="D28:E28"/>
    <mergeCell ref="F31:F32"/>
    <mergeCell ref="G31:G32"/>
    <mergeCell ref="B23:C23"/>
    <mergeCell ref="D23:E23"/>
    <mergeCell ref="B24:C24"/>
    <mergeCell ref="D24:E24"/>
    <mergeCell ref="A25:A26"/>
    <mergeCell ref="D25:E26"/>
    <mergeCell ref="B20:C20"/>
    <mergeCell ref="D20:E20"/>
    <mergeCell ref="B21:C21"/>
    <mergeCell ref="D21:E21"/>
    <mergeCell ref="B22:C22"/>
    <mergeCell ref="D22:E22"/>
    <mergeCell ref="B18:C18"/>
    <mergeCell ref="D18:E18"/>
    <mergeCell ref="B19:C19"/>
    <mergeCell ref="D19:E19"/>
    <mergeCell ref="B14:C14"/>
    <mergeCell ref="D14:E14"/>
    <mergeCell ref="B15:C15"/>
    <mergeCell ref="D15:E15"/>
    <mergeCell ref="B16:C16"/>
    <mergeCell ref="D16:E16"/>
    <mergeCell ref="B11:C11"/>
    <mergeCell ref="D11:E11"/>
    <mergeCell ref="B12:C12"/>
    <mergeCell ref="D12:E12"/>
    <mergeCell ref="B13:C13"/>
    <mergeCell ref="D13:E13"/>
    <mergeCell ref="B4:C4"/>
    <mergeCell ref="D4:E4"/>
    <mergeCell ref="B17:C17"/>
    <mergeCell ref="D17:E17"/>
    <mergeCell ref="A5:A10"/>
    <mergeCell ref="B5:C10"/>
    <mergeCell ref="D5:E5"/>
    <mergeCell ref="D6:E6"/>
    <mergeCell ref="D7:E7"/>
    <mergeCell ref="D8:E8"/>
    <mergeCell ref="D9:E9"/>
    <mergeCell ref="D10:E10"/>
    <mergeCell ref="A1:B1"/>
    <mergeCell ref="E1:F1"/>
    <mergeCell ref="B2:C2"/>
    <mergeCell ref="D2:E2"/>
    <mergeCell ref="B3:C3"/>
    <mergeCell ref="D3:E3"/>
    <mergeCell ref="F5: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DB69-1D8D-6B4F-8C6B-393F2B0A7780}">
  <dimension ref="A1:F77"/>
  <sheetViews>
    <sheetView tabSelected="1" workbookViewId="0">
      <selection activeCell="B28" sqref="B28"/>
    </sheetView>
  </sheetViews>
  <sheetFormatPr baseColWidth="10" defaultRowHeight="16" x14ac:dyDescent="0.2"/>
  <cols>
    <col min="1" max="1" width="14" customWidth="1"/>
    <col min="2" max="2" width="88.33203125" customWidth="1"/>
  </cols>
  <sheetData>
    <row r="1" spans="1:6" ht="17" thickBot="1" x14ac:dyDescent="0.25">
      <c r="A1" s="43" t="s">
        <v>1044</v>
      </c>
      <c r="B1" s="43" t="s">
        <v>988</v>
      </c>
      <c r="C1" s="43" t="s">
        <v>1045</v>
      </c>
    </row>
    <row r="2" spans="1:6" x14ac:dyDescent="0.2">
      <c r="A2" s="41" t="s">
        <v>450</v>
      </c>
      <c r="B2" s="41" t="s">
        <v>5</v>
      </c>
      <c r="C2" t="s">
        <v>1047</v>
      </c>
    </row>
    <row r="3" spans="1:6" x14ac:dyDescent="0.2">
      <c r="A3" s="41" t="s">
        <v>451</v>
      </c>
      <c r="B3" s="41" t="s">
        <v>8</v>
      </c>
      <c r="C3" t="s">
        <v>1047</v>
      </c>
    </row>
    <row r="4" spans="1:6" x14ac:dyDescent="0.2">
      <c r="A4" s="41" t="s">
        <v>452</v>
      </c>
      <c r="B4" s="41" t="s">
        <v>11</v>
      </c>
      <c r="C4" t="s">
        <v>1047</v>
      </c>
    </row>
    <row r="5" spans="1:6" x14ac:dyDescent="0.2">
      <c r="A5" s="45" t="s">
        <v>1056</v>
      </c>
      <c r="B5" s="45" t="s">
        <v>1057</v>
      </c>
      <c r="C5" s="45" t="s">
        <v>1046</v>
      </c>
    </row>
    <row r="6" spans="1:6" x14ac:dyDescent="0.2">
      <c r="A6" s="41" t="s">
        <v>453</v>
      </c>
      <c r="B6" s="41" t="s">
        <v>13</v>
      </c>
      <c r="C6" t="s">
        <v>1047</v>
      </c>
    </row>
    <row r="7" spans="1:6" x14ac:dyDescent="0.2">
      <c r="A7" s="41" t="s">
        <v>454</v>
      </c>
      <c r="B7" s="41" t="s">
        <v>634</v>
      </c>
      <c r="C7" t="s">
        <v>1047</v>
      </c>
    </row>
    <row r="8" spans="1:6" x14ac:dyDescent="0.2">
      <c r="A8" s="41" t="s">
        <v>456</v>
      </c>
      <c r="B8" s="41" t="s">
        <v>28</v>
      </c>
      <c r="C8" t="s">
        <v>1047</v>
      </c>
    </row>
    <row r="9" spans="1:6" x14ac:dyDescent="0.2">
      <c r="A9" s="41" t="s">
        <v>460</v>
      </c>
      <c r="B9" s="41" t="s">
        <v>38</v>
      </c>
      <c r="C9" t="s">
        <v>1047</v>
      </c>
    </row>
    <row r="10" spans="1:6" x14ac:dyDescent="0.2">
      <c r="A10" s="41" t="s">
        <v>463</v>
      </c>
      <c r="B10" s="41" t="s">
        <v>1035</v>
      </c>
      <c r="C10" t="s">
        <v>1047</v>
      </c>
    </row>
    <row r="11" spans="1:6" ht="17" x14ac:dyDescent="0.2">
      <c r="A11" s="42" t="s">
        <v>470</v>
      </c>
      <c r="B11" s="41" t="s">
        <v>1004</v>
      </c>
      <c r="C11" t="s">
        <v>1047</v>
      </c>
    </row>
    <row r="12" spans="1:6" x14ac:dyDescent="0.2">
      <c r="A12" s="41" t="s">
        <v>473</v>
      </c>
      <c r="B12" s="41" t="s">
        <v>67</v>
      </c>
      <c r="C12" t="s">
        <v>1047</v>
      </c>
    </row>
    <row r="13" spans="1:6" x14ac:dyDescent="0.2">
      <c r="A13" s="41" t="s">
        <v>474</v>
      </c>
      <c r="B13" s="41" t="s">
        <v>70</v>
      </c>
      <c r="C13" t="s">
        <v>1047</v>
      </c>
    </row>
    <row r="14" spans="1:6" x14ac:dyDescent="0.2">
      <c r="A14" s="41" t="s">
        <v>475</v>
      </c>
      <c r="B14" s="41" t="s">
        <v>72</v>
      </c>
      <c r="C14" t="s">
        <v>1047</v>
      </c>
    </row>
    <row r="15" spans="1:6" x14ac:dyDescent="0.2">
      <c r="A15" s="41" t="s">
        <v>476</v>
      </c>
      <c r="B15" s="41" t="s">
        <v>75</v>
      </c>
      <c r="C15" t="s">
        <v>1047</v>
      </c>
    </row>
    <row r="16" spans="1:6" x14ac:dyDescent="0.2">
      <c r="A16" s="41" t="s">
        <v>477</v>
      </c>
      <c r="B16" s="41" t="s">
        <v>77</v>
      </c>
      <c r="C16" t="s">
        <v>1047</v>
      </c>
      <c r="F16" t="s">
        <v>1054</v>
      </c>
    </row>
    <row r="17" spans="1:3" x14ac:dyDescent="0.2">
      <c r="A17" s="41" t="s">
        <v>478</v>
      </c>
      <c r="B17" s="41" t="s">
        <v>80</v>
      </c>
      <c r="C17" t="s">
        <v>1047</v>
      </c>
    </row>
    <row r="18" spans="1:3" x14ac:dyDescent="0.2">
      <c r="A18" s="41" t="s">
        <v>479</v>
      </c>
      <c r="B18" s="41" t="s">
        <v>82</v>
      </c>
      <c r="C18" t="s">
        <v>1047</v>
      </c>
    </row>
    <row r="19" spans="1:3" x14ac:dyDescent="0.2">
      <c r="A19" s="41" t="s">
        <v>480</v>
      </c>
      <c r="B19" s="41" t="s">
        <v>1036</v>
      </c>
      <c r="C19" t="s">
        <v>1047</v>
      </c>
    </row>
    <row r="20" spans="1:3" x14ac:dyDescent="0.2">
      <c r="A20" s="41" t="s">
        <v>483</v>
      </c>
      <c r="B20" s="41" t="s">
        <v>92</v>
      </c>
      <c r="C20" t="s">
        <v>1047</v>
      </c>
    </row>
    <row r="21" spans="1:3" x14ac:dyDescent="0.2">
      <c r="A21" s="41" t="s">
        <v>484</v>
      </c>
      <c r="B21" s="41" t="s">
        <v>95</v>
      </c>
      <c r="C21" t="s">
        <v>1047</v>
      </c>
    </row>
    <row r="22" spans="1:3" x14ac:dyDescent="0.2">
      <c r="A22" s="41" t="s">
        <v>485</v>
      </c>
      <c r="B22" s="41" t="s">
        <v>97</v>
      </c>
      <c r="C22" t="s">
        <v>1047</v>
      </c>
    </row>
    <row r="23" spans="1:3" x14ac:dyDescent="0.2">
      <c r="A23" s="41" t="s">
        <v>486</v>
      </c>
      <c r="B23" s="41" t="s">
        <v>100</v>
      </c>
      <c r="C23" t="s">
        <v>1047</v>
      </c>
    </row>
    <row r="24" spans="1:3" x14ac:dyDescent="0.2">
      <c r="A24" s="40" t="s">
        <v>487</v>
      </c>
      <c r="B24" s="44" t="s">
        <v>102</v>
      </c>
      <c r="C24" s="40" t="s">
        <v>1046</v>
      </c>
    </row>
    <row r="25" spans="1:3" x14ac:dyDescent="0.2">
      <c r="A25" s="40" t="s">
        <v>488</v>
      </c>
      <c r="B25" s="44" t="s">
        <v>105</v>
      </c>
      <c r="C25" s="40" t="s">
        <v>1046</v>
      </c>
    </row>
    <row r="26" spans="1:3" x14ac:dyDescent="0.2">
      <c r="A26" s="40" t="s">
        <v>489</v>
      </c>
      <c r="B26" s="44" t="s">
        <v>107</v>
      </c>
      <c r="C26" s="40" t="s">
        <v>1046</v>
      </c>
    </row>
    <row r="27" spans="1:3" x14ac:dyDescent="0.2">
      <c r="A27" s="40" t="s">
        <v>490</v>
      </c>
      <c r="B27" s="44" t="s">
        <v>110</v>
      </c>
      <c r="C27" s="40" t="s">
        <v>1046</v>
      </c>
    </row>
    <row r="28" spans="1:3" x14ac:dyDescent="0.2">
      <c r="A28" t="s">
        <v>491</v>
      </c>
      <c r="B28" s="41" t="s">
        <v>112</v>
      </c>
      <c r="C28" t="s">
        <v>1047</v>
      </c>
    </row>
    <row r="29" spans="1:3" x14ac:dyDescent="0.2">
      <c r="A29" t="s">
        <v>492</v>
      </c>
      <c r="B29" s="41" t="s">
        <v>115</v>
      </c>
      <c r="C29" t="s">
        <v>1047</v>
      </c>
    </row>
    <row r="30" spans="1:3" ht="17" x14ac:dyDescent="0.2">
      <c r="A30" s="15" t="s">
        <v>493</v>
      </c>
      <c r="B30" s="41" t="s">
        <v>1037</v>
      </c>
      <c r="C30" t="s">
        <v>1047</v>
      </c>
    </row>
    <row r="31" spans="1:3" x14ac:dyDescent="0.2">
      <c r="A31" t="s">
        <v>494</v>
      </c>
      <c r="B31" s="41" t="s">
        <v>120</v>
      </c>
      <c r="C31" t="s">
        <v>1047</v>
      </c>
    </row>
    <row r="32" spans="1:3" x14ac:dyDescent="0.2">
      <c r="A32" t="s">
        <v>495</v>
      </c>
      <c r="B32" s="41" t="s">
        <v>123</v>
      </c>
      <c r="C32" t="s">
        <v>1047</v>
      </c>
    </row>
    <row r="33" spans="1:3" ht="17" x14ac:dyDescent="0.2">
      <c r="A33" s="15" t="s">
        <v>502</v>
      </c>
      <c r="B33" s="41" t="s">
        <v>140</v>
      </c>
      <c r="C33" t="s">
        <v>1047</v>
      </c>
    </row>
    <row r="34" spans="1:3" ht="17" x14ac:dyDescent="0.2">
      <c r="A34" s="15" t="s">
        <v>503</v>
      </c>
      <c r="B34" s="41" t="s">
        <v>143</v>
      </c>
      <c r="C34" t="s">
        <v>1047</v>
      </c>
    </row>
    <row r="35" spans="1:3" x14ac:dyDescent="0.2">
      <c r="A35" t="s">
        <v>518</v>
      </c>
      <c r="B35" s="41" t="s">
        <v>178</v>
      </c>
      <c r="C35" t="s">
        <v>1047</v>
      </c>
    </row>
    <row r="36" spans="1:3" x14ac:dyDescent="0.2">
      <c r="A36" t="s">
        <v>519</v>
      </c>
      <c r="B36" s="41" t="s">
        <v>180</v>
      </c>
      <c r="C36" t="s">
        <v>1047</v>
      </c>
    </row>
    <row r="37" spans="1:3" x14ac:dyDescent="0.2">
      <c r="A37" t="s">
        <v>523</v>
      </c>
      <c r="B37" s="41" t="s">
        <v>189</v>
      </c>
      <c r="C37" t="s">
        <v>1047</v>
      </c>
    </row>
    <row r="38" spans="1:3" x14ac:dyDescent="0.2">
      <c r="A38" t="s">
        <v>524</v>
      </c>
      <c r="B38" s="41" t="s">
        <v>192</v>
      </c>
      <c r="C38" t="s">
        <v>1047</v>
      </c>
    </row>
    <row r="39" spans="1:3" x14ac:dyDescent="0.2">
      <c r="A39" t="s">
        <v>525</v>
      </c>
      <c r="B39" s="41" t="s">
        <v>194</v>
      </c>
      <c r="C39" t="s">
        <v>1047</v>
      </c>
    </row>
    <row r="40" spans="1:3" x14ac:dyDescent="0.2">
      <c r="A40" t="s">
        <v>526</v>
      </c>
      <c r="B40" s="41" t="s">
        <v>196</v>
      </c>
      <c r="C40" t="s">
        <v>1047</v>
      </c>
    </row>
    <row r="41" spans="1:3" x14ac:dyDescent="0.2">
      <c r="A41" t="s">
        <v>527</v>
      </c>
      <c r="B41" s="41" t="s">
        <v>198</v>
      </c>
      <c r="C41" t="s">
        <v>1047</v>
      </c>
    </row>
    <row r="42" spans="1:3" x14ac:dyDescent="0.2">
      <c r="A42" t="s">
        <v>528</v>
      </c>
      <c r="B42" s="41" t="s">
        <v>201</v>
      </c>
      <c r="C42" t="s">
        <v>1047</v>
      </c>
    </row>
    <row r="43" spans="1:3" ht="17" x14ac:dyDescent="0.2">
      <c r="A43" s="15" t="s">
        <v>533</v>
      </c>
      <c r="B43" s="41" t="s">
        <v>213</v>
      </c>
      <c r="C43" t="s">
        <v>1047</v>
      </c>
    </row>
    <row r="44" spans="1:3" ht="17" x14ac:dyDescent="0.2">
      <c r="A44" s="15" t="s">
        <v>534</v>
      </c>
      <c r="B44" s="41" t="s">
        <v>216</v>
      </c>
      <c r="C44" t="s">
        <v>1047</v>
      </c>
    </row>
    <row r="45" spans="1:3" ht="17" x14ac:dyDescent="0.2">
      <c r="A45" s="15" t="s">
        <v>535</v>
      </c>
      <c r="B45" s="41" t="s">
        <v>218</v>
      </c>
      <c r="C45" t="s">
        <v>1047</v>
      </c>
    </row>
    <row r="46" spans="1:3" ht="17" x14ac:dyDescent="0.2">
      <c r="A46" s="15" t="s">
        <v>536</v>
      </c>
      <c r="B46" s="41" t="s">
        <v>221</v>
      </c>
      <c r="C46" t="s">
        <v>1047</v>
      </c>
    </row>
    <row r="47" spans="1:3" ht="17" x14ac:dyDescent="0.2">
      <c r="A47" s="15" t="s">
        <v>545</v>
      </c>
      <c r="B47" s="41" t="s">
        <v>243</v>
      </c>
      <c r="C47" t="s">
        <v>1047</v>
      </c>
    </row>
    <row r="48" spans="1:3" ht="17" x14ac:dyDescent="0.2">
      <c r="A48" s="15" t="s">
        <v>546</v>
      </c>
      <c r="B48" s="41" t="s">
        <v>246</v>
      </c>
      <c r="C48" t="s">
        <v>1047</v>
      </c>
    </row>
    <row r="49" spans="1:3" x14ac:dyDescent="0.2">
      <c r="A49" t="s">
        <v>551</v>
      </c>
      <c r="B49" s="41" t="s">
        <v>258</v>
      </c>
      <c r="C49" t="s">
        <v>1047</v>
      </c>
    </row>
    <row r="50" spans="1:3" x14ac:dyDescent="0.2">
      <c r="A50" t="s">
        <v>552</v>
      </c>
      <c r="B50" s="41" t="s">
        <v>261</v>
      </c>
      <c r="C50" t="s">
        <v>1047</v>
      </c>
    </row>
    <row r="51" spans="1:3" x14ac:dyDescent="0.2">
      <c r="A51" t="s">
        <v>555</v>
      </c>
      <c r="B51" s="41" t="s">
        <v>268</v>
      </c>
      <c r="C51" t="s">
        <v>1047</v>
      </c>
    </row>
    <row r="52" spans="1:3" x14ac:dyDescent="0.2">
      <c r="A52" t="s">
        <v>556</v>
      </c>
      <c r="B52" s="41" t="s">
        <v>271</v>
      </c>
      <c r="C52" t="s">
        <v>1047</v>
      </c>
    </row>
    <row r="53" spans="1:3" x14ac:dyDescent="0.2">
      <c r="A53" t="s">
        <v>559</v>
      </c>
      <c r="B53" s="41" t="s">
        <v>1038</v>
      </c>
      <c r="C53" t="s">
        <v>1047</v>
      </c>
    </row>
    <row r="54" spans="1:3" x14ac:dyDescent="0.2">
      <c r="A54" t="s">
        <v>560</v>
      </c>
      <c r="B54" s="41" t="s">
        <v>281</v>
      </c>
      <c r="C54" t="s">
        <v>1047</v>
      </c>
    </row>
    <row r="55" spans="1:3" x14ac:dyDescent="0.2">
      <c r="A55" t="s">
        <v>563</v>
      </c>
      <c r="B55" s="41" t="s">
        <v>288</v>
      </c>
      <c r="C55" t="s">
        <v>1047</v>
      </c>
    </row>
    <row r="56" spans="1:3" x14ac:dyDescent="0.2">
      <c r="A56" t="s">
        <v>564</v>
      </c>
      <c r="B56" s="41" t="s">
        <v>291</v>
      </c>
      <c r="C56" t="s">
        <v>1047</v>
      </c>
    </row>
    <row r="57" spans="1:3" x14ac:dyDescent="0.2">
      <c r="A57" t="s">
        <v>571</v>
      </c>
      <c r="B57" s="41" t="s">
        <v>308</v>
      </c>
      <c r="C57" t="s">
        <v>1047</v>
      </c>
    </row>
    <row r="58" spans="1:3" x14ac:dyDescent="0.2">
      <c r="A58" t="s">
        <v>572</v>
      </c>
      <c r="B58" s="41" t="s">
        <v>311</v>
      </c>
      <c r="C58" t="s">
        <v>1047</v>
      </c>
    </row>
    <row r="59" spans="1:3" x14ac:dyDescent="0.2">
      <c r="A59" t="s">
        <v>581</v>
      </c>
      <c r="B59" s="41" t="s">
        <v>333</v>
      </c>
      <c r="C59" t="s">
        <v>1047</v>
      </c>
    </row>
    <row r="60" spans="1:3" ht="17" x14ac:dyDescent="0.2">
      <c r="A60" s="15" t="s">
        <v>582</v>
      </c>
      <c r="B60" s="41" t="s">
        <v>1039</v>
      </c>
      <c r="C60" t="s">
        <v>1047</v>
      </c>
    </row>
    <row r="61" spans="1:3" x14ac:dyDescent="0.2">
      <c r="A61" t="s">
        <v>583</v>
      </c>
      <c r="B61" s="41" t="s">
        <v>338</v>
      </c>
      <c r="C61" t="s">
        <v>1047</v>
      </c>
    </row>
    <row r="62" spans="1:3" x14ac:dyDescent="0.2">
      <c r="A62" t="s">
        <v>584</v>
      </c>
      <c r="B62" s="41" t="s">
        <v>1040</v>
      </c>
      <c r="C62" t="s">
        <v>1047</v>
      </c>
    </row>
    <row r="63" spans="1:3" ht="17" x14ac:dyDescent="0.2">
      <c r="A63" s="15" t="s">
        <v>585</v>
      </c>
      <c r="B63" s="41" t="s">
        <v>342</v>
      </c>
      <c r="C63" t="s">
        <v>1047</v>
      </c>
    </row>
    <row r="64" spans="1:3" ht="17" x14ac:dyDescent="0.2">
      <c r="A64" s="15" t="s">
        <v>586</v>
      </c>
      <c r="B64" s="41" t="s">
        <v>345</v>
      </c>
      <c r="C64" t="s">
        <v>1047</v>
      </c>
    </row>
    <row r="65" spans="1:3" x14ac:dyDescent="0.2">
      <c r="A65" s="40" t="s">
        <v>587</v>
      </c>
      <c r="B65" s="44" t="s">
        <v>1050</v>
      </c>
      <c r="C65" s="40" t="s">
        <v>1046</v>
      </c>
    </row>
    <row r="66" spans="1:3" x14ac:dyDescent="0.2">
      <c r="A66" s="40" t="s">
        <v>588</v>
      </c>
      <c r="B66" s="44" t="s">
        <v>1051</v>
      </c>
      <c r="C66" s="40" t="s">
        <v>1046</v>
      </c>
    </row>
    <row r="67" spans="1:3" x14ac:dyDescent="0.2">
      <c r="A67" s="40" t="s">
        <v>593</v>
      </c>
      <c r="B67" s="44" t="s">
        <v>1052</v>
      </c>
      <c r="C67" s="40" t="s">
        <v>1046</v>
      </c>
    </row>
    <row r="68" spans="1:3" x14ac:dyDescent="0.2">
      <c r="A68" s="40" t="s">
        <v>594</v>
      </c>
      <c r="B68" s="44" t="s">
        <v>1053</v>
      </c>
      <c r="C68" s="40" t="s">
        <v>1046</v>
      </c>
    </row>
    <row r="69" spans="1:3" x14ac:dyDescent="0.2">
      <c r="A69" t="s">
        <v>601</v>
      </c>
      <c r="B69" s="41" t="s">
        <v>381</v>
      </c>
      <c r="C69" t="s">
        <v>1047</v>
      </c>
    </row>
    <row r="70" spans="1:3" x14ac:dyDescent="0.2">
      <c r="A70" t="s">
        <v>602</v>
      </c>
      <c r="B70" s="41" t="s">
        <v>384</v>
      </c>
      <c r="C70" t="s">
        <v>1047</v>
      </c>
    </row>
    <row r="71" spans="1:3" x14ac:dyDescent="0.2">
      <c r="A71" t="s">
        <v>603</v>
      </c>
      <c r="B71" s="41" t="s">
        <v>386</v>
      </c>
      <c r="C71" t="s">
        <v>1047</v>
      </c>
    </row>
    <row r="72" spans="1:3" x14ac:dyDescent="0.2">
      <c r="A72" t="s">
        <v>604</v>
      </c>
      <c r="B72" s="41" t="s">
        <v>1041</v>
      </c>
      <c r="C72" t="s">
        <v>1047</v>
      </c>
    </row>
    <row r="73" spans="1:3" x14ac:dyDescent="0.2">
      <c r="A73" t="s">
        <v>609</v>
      </c>
      <c r="B73" s="41" t="s">
        <v>402</v>
      </c>
      <c r="C73" t="s">
        <v>1047</v>
      </c>
    </row>
    <row r="74" spans="1:3" x14ac:dyDescent="0.2">
      <c r="A74" t="s">
        <v>610</v>
      </c>
      <c r="B74" s="41" t="s">
        <v>1042</v>
      </c>
      <c r="C74" t="s">
        <v>1047</v>
      </c>
    </row>
    <row r="75" spans="1:3" x14ac:dyDescent="0.2">
      <c r="A75" t="s">
        <v>613</v>
      </c>
      <c r="B75" s="41" t="s">
        <v>412</v>
      </c>
      <c r="C75" t="s">
        <v>1047</v>
      </c>
    </row>
    <row r="76" spans="1:3" x14ac:dyDescent="0.2">
      <c r="A76" t="s">
        <v>614</v>
      </c>
      <c r="B76" s="41" t="s">
        <v>1043</v>
      </c>
      <c r="C76" t="s">
        <v>1047</v>
      </c>
    </row>
    <row r="77" spans="1:3" x14ac:dyDescent="0.2">
      <c r="A77" s="40" t="s">
        <v>689</v>
      </c>
      <c r="B77" s="44" t="s">
        <v>1055</v>
      </c>
      <c r="C77" s="40" t="s">
        <v>1046</v>
      </c>
    </row>
  </sheetData>
  <autoFilter ref="A1:C77" xr:uid="{F649DB69-1D8D-6B4F-8C6B-393F2B0A7780}"/>
  <conditionalFormatting sqref="A28:A53">
    <cfRule type="expression" dxfId="0" priority="1" stopIfTrue="1">
      <formula>ISNA($N28)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2C2-DBF0-374B-B5CF-34D48276FD57}">
  <dimension ref="A1:A67"/>
  <sheetViews>
    <sheetView workbookViewId="0">
      <selection activeCell="A7" sqref="A7"/>
    </sheetView>
  </sheetViews>
  <sheetFormatPr baseColWidth="10" defaultRowHeight="16" x14ac:dyDescent="0.2"/>
  <cols>
    <col min="1" max="1" width="16.6640625" customWidth="1"/>
  </cols>
  <sheetData>
    <row r="1" spans="1:1" ht="17" x14ac:dyDescent="0.2">
      <c r="A1" s="15" t="s">
        <v>1048</v>
      </c>
    </row>
    <row r="2" spans="1:1" ht="17" x14ac:dyDescent="0.2">
      <c r="A2" s="15" t="s">
        <v>604</v>
      </c>
    </row>
    <row r="3" spans="1:1" ht="17" x14ac:dyDescent="0.2">
      <c r="A3" s="15" t="s">
        <v>460</v>
      </c>
    </row>
    <row r="4" spans="1:1" ht="17" x14ac:dyDescent="0.2">
      <c r="A4" s="15" t="s">
        <v>519</v>
      </c>
    </row>
    <row r="5" spans="1:1" ht="17" x14ac:dyDescent="0.2">
      <c r="A5" s="15" t="s">
        <v>546</v>
      </c>
    </row>
    <row r="6" spans="1:1" ht="17" x14ac:dyDescent="0.2">
      <c r="A6" s="15" t="s">
        <v>479</v>
      </c>
    </row>
    <row r="7" spans="1:1" ht="17" x14ac:dyDescent="0.2">
      <c r="A7" s="15" t="s">
        <v>476</v>
      </c>
    </row>
    <row r="8" spans="1:1" ht="17" x14ac:dyDescent="0.2">
      <c r="A8" s="15" t="s">
        <v>560</v>
      </c>
    </row>
    <row r="9" spans="1:1" ht="17" x14ac:dyDescent="0.2">
      <c r="A9" s="15" t="s">
        <v>613</v>
      </c>
    </row>
    <row r="10" spans="1:1" ht="17" x14ac:dyDescent="0.2">
      <c r="A10" s="15" t="s">
        <v>556</v>
      </c>
    </row>
    <row r="11" spans="1:1" ht="17" x14ac:dyDescent="0.2">
      <c r="A11" s="15" t="s">
        <v>485</v>
      </c>
    </row>
    <row r="12" spans="1:1" x14ac:dyDescent="0.2">
      <c r="A12" t="s">
        <v>527</v>
      </c>
    </row>
    <row r="13" spans="1:1" x14ac:dyDescent="0.2">
      <c r="A13" t="s">
        <v>528</v>
      </c>
    </row>
    <row r="14" spans="1:1" x14ac:dyDescent="0.2">
      <c r="A14" t="s">
        <v>610</v>
      </c>
    </row>
    <row r="15" spans="1:1" x14ac:dyDescent="0.2">
      <c r="A15" t="s">
        <v>534</v>
      </c>
    </row>
    <row r="16" spans="1:1" x14ac:dyDescent="0.2">
      <c r="A16" t="s">
        <v>584</v>
      </c>
    </row>
    <row r="17" spans="1:1" x14ac:dyDescent="0.2">
      <c r="A17" t="s">
        <v>583</v>
      </c>
    </row>
    <row r="18" spans="1:1" x14ac:dyDescent="0.2">
      <c r="A18" t="s">
        <v>563</v>
      </c>
    </row>
    <row r="19" spans="1:1" x14ac:dyDescent="0.2">
      <c r="A19" t="s">
        <v>572</v>
      </c>
    </row>
    <row r="20" spans="1:1" x14ac:dyDescent="0.2">
      <c r="A20" t="s">
        <v>555</v>
      </c>
    </row>
    <row r="21" spans="1:1" x14ac:dyDescent="0.2">
      <c r="A21" t="s">
        <v>495</v>
      </c>
    </row>
    <row r="22" spans="1:1" x14ac:dyDescent="0.2">
      <c r="A22" t="s">
        <v>453</v>
      </c>
    </row>
    <row r="23" spans="1:1" x14ac:dyDescent="0.2">
      <c r="A23" t="s">
        <v>585</v>
      </c>
    </row>
    <row r="24" spans="1:1" x14ac:dyDescent="0.2">
      <c r="A24" t="s">
        <v>524</v>
      </c>
    </row>
    <row r="25" spans="1:1" x14ac:dyDescent="0.2">
      <c r="A25" t="s">
        <v>603</v>
      </c>
    </row>
    <row r="26" spans="1:1" x14ac:dyDescent="0.2">
      <c r="A26" t="s">
        <v>452</v>
      </c>
    </row>
    <row r="27" spans="1:1" x14ac:dyDescent="0.2">
      <c r="A27" t="s">
        <v>493</v>
      </c>
    </row>
    <row r="28" spans="1:1" x14ac:dyDescent="0.2">
      <c r="A28" t="s">
        <v>484</v>
      </c>
    </row>
    <row r="29" spans="1:1" x14ac:dyDescent="0.2">
      <c r="A29" t="s">
        <v>456</v>
      </c>
    </row>
    <row r="30" spans="1:1" x14ac:dyDescent="0.2">
      <c r="A30" t="s">
        <v>523</v>
      </c>
    </row>
    <row r="31" spans="1:1" x14ac:dyDescent="0.2">
      <c r="A31" t="s">
        <v>582</v>
      </c>
    </row>
    <row r="32" spans="1:1" x14ac:dyDescent="0.2">
      <c r="A32" t="s">
        <v>494</v>
      </c>
    </row>
    <row r="33" spans="1:1" x14ac:dyDescent="0.2">
      <c r="A33" t="s">
        <v>564</v>
      </c>
    </row>
    <row r="34" spans="1:1" x14ac:dyDescent="0.2">
      <c r="A34" t="s">
        <v>614</v>
      </c>
    </row>
    <row r="35" spans="1:1" x14ac:dyDescent="0.2">
      <c r="A35" t="s">
        <v>477</v>
      </c>
    </row>
    <row r="36" spans="1:1" x14ac:dyDescent="0.2">
      <c r="A36" t="s">
        <v>480</v>
      </c>
    </row>
    <row r="37" spans="1:1" x14ac:dyDescent="0.2">
      <c r="A37" t="s">
        <v>478</v>
      </c>
    </row>
    <row r="38" spans="1:1" x14ac:dyDescent="0.2">
      <c r="A38" t="s">
        <v>451</v>
      </c>
    </row>
    <row r="39" spans="1:1" x14ac:dyDescent="0.2">
      <c r="A39" t="s">
        <v>559</v>
      </c>
    </row>
    <row r="40" spans="1:1" x14ac:dyDescent="0.2">
      <c r="A40" t="s">
        <v>470</v>
      </c>
    </row>
    <row r="41" spans="1:1" x14ac:dyDescent="0.2">
      <c r="A41" t="s">
        <v>502</v>
      </c>
    </row>
    <row r="42" spans="1:1" x14ac:dyDescent="0.2">
      <c r="A42" t="s">
        <v>602</v>
      </c>
    </row>
    <row r="43" spans="1:1" x14ac:dyDescent="0.2">
      <c r="A43" t="s">
        <v>609</v>
      </c>
    </row>
    <row r="44" spans="1:1" x14ac:dyDescent="0.2">
      <c r="A44" t="s">
        <v>475</v>
      </c>
    </row>
    <row r="45" spans="1:1" x14ac:dyDescent="0.2">
      <c r="A45" t="s">
        <v>492</v>
      </c>
    </row>
    <row r="46" spans="1:1" x14ac:dyDescent="0.2">
      <c r="A46" t="s">
        <v>525</v>
      </c>
    </row>
    <row r="47" spans="1:1" x14ac:dyDescent="0.2">
      <c r="A47" t="s">
        <v>518</v>
      </c>
    </row>
    <row r="48" spans="1:1" x14ac:dyDescent="0.2">
      <c r="A48" t="s">
        <v>545</v>
      </c>
    </row>
    <row r="49" spans="1:1" x14ac:dyDescent="0.2">
      <c r="A49" t="s">
        <v>473</v>
      </c>
    </row>
    <row r="50" spans="1:1" x14ac:dyDescent="0.2">
      <c r="A50" t="s">
        <v>503</v>
      </c>
    </row>
    <row r="51" spans="1:1" x14ac:dyDescent="0.2">
      <c r="A51" t="s">
        <v>491</v>
      </c>
    </row>
    <row r="52" spans="1:1" x14ac:dyDescent="0.2">
      <c r="A52" t="s">
        <v>533</v>
      </c>
    </row>
    <row r="53" spans="1:1" x14ac:dyDescent="0.2">
      <c r="A53" t="s">
        <v>571</v>
      </c>
    </row>
    <row r="54" spans="1:1" x14ac:dyDescent="0.2">
      <c r="A54" t="s">
        <v>454</v>
      </c>
    </row>
    <row r="55" spans="1:1" x14ac:dyDescent="0.2">
      <c r="A55" t="s">
        <v>463</v>
      </c>
    </row>
    <row r="56" spans="1:1" x14ac:dyDescent="0.2">
      <c r="A56" t="s">
        <v>474</v>
      </c>
    </row>
    <row r="57" spans="1:1" x14ac:dyDescent="0.2">
      <c r="A57" t="s">
        <v>486</v>
      </c>
    </row>
    <row r="58" spans="1:1" x14ac:dyDescent="0.2">
      <c r="A58" t="s">
        <v>526</v>
      </c>
    </row>
    <row r="59" spans="1:1" x14ac:dyDescent="0.2">
      <c r="A59" t="s">
        <v>450</v>
      </c>
    </row>
    <row r="60" spans="1:1" x14ac:dyDescent="0.2">
      <c r="A60" t="s">
        <v>536</v>
      </c>
    </row>
    <row r="61" spans="1:1" x14ac:dyDescent="0.2">
      <c r="A61" t="s">
        <v>581</v>
      </c>
    </row>
    <row r="62" spans="1:1" x14ac:dyDescent="0.2">
      <c r="A62" t="s">
        <v>586</v>
      </c>
    </row>
    <row r="63" spans="1:1" x14ac:dyDescent="0.2">
      <c r="A63" t="s">
        <v>535</v>
      </c>
    </row>
    <row r="64" spans="1:1" x14ac:dyDescent="0.2">
      <c r="A64" t="s">
        <v>551</v>
      </c>
    </row>
    <row r="65" spans="1:1" x14ac:dyDescent="0.2">
      <c r="A65" t="s">
        <v>601</v>
      </c>
    </row>
    <row r="66" spans="1:1" x14ac:dyDescent="0.2">
      <c r="A66" t="s">
        <v>483</v>
      </c>
    </row>
    <row r="67" spans="1:1" x14ac:dyDescent="0.2">
      <c r="A67" t="s">
        <v>552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workbookViewId="0">
      <selection activeCell="J8" sqref="J8"/>
    </sheetView>
  </sheetViews>
  <sheetFormatPr baseColWidth="10" defaultRowHeight="16" x14ac:dyDescent="0.2"/>
  <cols>
    <col min="14" max="14" width="64" customWidth="1"/>
  </cols>
  <sheetData>
    <row r="1" spans="1:15" ht="17" customHeight="1" thickBot="1" x14ac:dyDescent="0.25">
      <c r="A1" s="46" t="s">
        <v>0</v>
      </c>
      <c r="B1" s="46"/>
      <c r="C1" s="47" t="s">
        <v>1</v>
      </c>
      <c r="D1" s="47"/>
      <c r="E1" s="1" t="s">
        <v>2</v>
      </c>
      <c r="F1" s="47" t="s">
        <v>3</v>
      </c>
      <c r="G1" s="47"/>
      <c r="I1" t="str">
        <f>TRIM(A1)</f>
        <v>VARIABLE NAME</v>
      </c>
      <c r="J1" t="str">
        <f>C1</f>
        <v>DESCRIPTION</v>
      </c>
      <c r="K1" t="str">
        <f>E1</f>
        <v>VALUE/LINE REFERENCE</v>
      </c>
      <c r="N1" s="17" t="s">
        <v>421</v>
      </c>
    </row>
    <row r="2" spans="1:15" ht="87" customHeight="1" thickTop="1" x14ac:dyDescent="0.2">
      <c r="A2" s="48" t="s">
        <v>4</v>
      </c>
      <c r="B2" s="48"/>
      <c r="C2" s="49" t="s">
        <v>5</v>
      </c>
      <c r="D2" s="49"/>
      <c r="E2" s="4">
        <v>20455</v>
      </c>
      <c r="F2" s="50" t="s">
        <v>6</v>
      </c>
      <c r="G2" s="50"/>
      <c r="I2" t="str">
        <f t="shared" ref="I2:I65" si="0">TRIM(A2)</f>
        <v>STATEFIPS</v>
      </c>
      <c r="J2" t="str">
        <f>C2</f>
        <v>The State Federal Information Processing System (FIPS) code</v>
      </c>
      <c r="N2" s="15" t="s">
        <v>422</v>
      </c>
    </row>
    <row r="3" spans="1:15" ht="104" customHeight="1" x14ac:dyDescent="0.2">
      <c r="A3" s="51" t="s">
        <v>7</v>
      </c>
      <c r="B3" s="51"/>
      <c r="C3" s="52" t="s">
        <v>8</v>
      </c>
      <c r="D3" s="52"/>
      <c r="E3" s="8" t="s">
        <v>9</v>
      </c>
      <c r="F3" s="53" t="s">
        <v>6</v>
      </c>
      <c r="G3" s="53"/>
      <c r="I3" t="str">
        <f t="shared" si="0"/>
        <v>STATE</v>
      </c>
      <c r="J3" t="str">
        <f>C3</f>
        <v>The State associated with the ZIP code</v>
      </c>
      <c r="N3" s="16" t="s">
        <v>423</v>
      </c>
    </row>
    <row r="4" spans="1:15" ht="35" customHeight="1" x14ac:dyDescent="0.2">
      <c r="A4" s="56" t="s">
        <v>10</v>
      </c>
      <c r="B4" s="56"/>
      <c r="C4" s="54" t="s">
        <v>11</v>
      </c>
      <c r="D4" s="54"/>
      <c r="E4" s="5"/>
      <c r="F4" s="55" t="s">
        <v>6</v>
      </c>
      <c r="G4" s="55"/>
      <c r="I4" t="str">
        <f t="shared" si="0"/>
        <v>ZIPCODE</v>
      </c>
      <c r="J4" t="str">
        <f>C4</f>
        <v>5-digit Zip code</v>
      </c>
      <c r="N4" s="16" t="s">
        <v>424</v>
      </c>
    </row>
    <row r="5" spans="1:15" ht="42" x14ac:dyDescent="0.2">
      <c r="A5" s="51" t="s">
        <v>12</v>
      </c>
      <c r="B5" s="51"/>
      <c r="C5" s="52" t="s">
        <v>13</v>
      </c>
      <c r="D5" s="52"/>
      <c r="E5" s="7" t="s">
        <v>14</v>
      </c>
      <c r="F5" s="53" t="s">
        <v>20</v>
      </c>
      <c r="G5" s="53"/>
      <c r="I5" t="str">
        <f t="shared" si="0"/>
        <v>AGI_STUB</v>
      </c>
      <c r="J5" t="s">
        <v>13</v>
      </c>
      <c r="K5" t="str">
        <f t="shared" ref="K5:K10" si="1">E5</f>
        <v>1 = $1 under $25,000</v>
      </c>
    </row>
    <row r="6" spans="1:15" ht="42" x14ac:dyDescent="0.2">
      <c r="A6" s="51"/>
      <c r="B6" s="51"/>
      <c r="C6" s="52"/>
      <c r="D6" s="52"/>
      <c r="E6" s="7" t="s">
        <v>15</v>
      </c>
      <c r="F6" s="53"/>
      <c r="G6" s="53"/>
      <c r="I6" t="str">
        <f t="shared" si="0"/>
        <v/>
      </c>
      <c r="J6">
        <v>0</v>
      </c>
      <c r="K6" t="str">
        <f t="shared" si="1"/>
        <v>2 = $25,000 under $50,000</v>
      </c>
      <c r="O6" s="14"/>
    </row>
    <row r="7" spans="1:15" ht="42" x14ac:dyDescent="0.2">
      <c r="A7" s="51"/>
      <c r="B7" s="51"/>
      <c r="C7" s="52"/>
      <c r="D7" s="52"/>
      <c r="E7" s="7" t="s">
        <v>16</v>
      </c>
      <c r="F7" s="53"/>
      <c r="G7" s="53"/>
      <c r="I7" t="str">
        <f t="shared" si="0"/>
        <v/>
      </c>
      <c r="J7">
        <v>0</v>
      </c>
      <c r="K7" t="str">
        <f t="shared" si="1"/>
        <v>3 = $50,000 under $75,000</v>
      </c>
    </row>
    <row r="8" spans="1:15" ht="42" x14ac:dyDescent="0.2">
      <c r="A8" s="51"/>
      <c r="B8" s="51"/>
      <c r="C8" s="52"/>
      <c r="D8" s="52"/>
      <c r="E8" s="7" t="s">
        <v>17</v>
      </c>
      <c r="F8" s="53"/>
      <c r="G8" s="53"/>
      <c r="I8" t="str">
        <f t="shared" si="0"/>
        <v/>
      </c>
      <c r="J8">
        <v>0</v>
      </c>
      <c r="K8" t="str">
        <f t="shared" si="1"/>
        <v>4 = $75,000 under $100,000</v>
      </c>
    </row>
    <row r="9" spans="1:15" ht="56" x14ac:dyDescent="0.2">
      <c r="A9" s="51"/>
      <c r="B9" s="51"/>
      <c r="C9" s="52"/>
      <c r="D9" s="52"/>
      <c r="E9" s="7" t="s">
        <v>18</v>
      </c>
      <c r="F9" s="53"/>
      <c r="G9" s="53"/>
      <c r="I9" t="str">
        <f t="shared" si="0"/>
        <v/>
      </c>
      <c r="J9">
        <v>0</v>
      </c>
      <c r="K9" t="str">
        <f t="shared" si="1"/>
        <v>5 = $100,000 under $200,000</v>
      </c>
    </row>
    <row r="10" spans="1:15" ht="42" x14ac:dyDescent="0.2">
      <c r="A10" s="51"/>
      <c r="B10" s="51"/>
      <c r="C10" s="52"/>
      <c r="D10" s="52"/>
      <c r="E10" s="7" t="s">
        <v>19</v>
      </c>
      <c r="F10" s="53"/>
      <c r="G10" s="53"/>
      <c r="I10" t="str">
        <f t="shared" si="0"/>
        <v/>
      </c>
      <c r="J10">
        <v>0</v>
      </c>
      <c r="K10" t="str">
        <f t="shared" si="1"/>
        <v>6 = $200,000 or more</v>
      </c>
    </row>
    <row r="11" spans="1:15" x14ac:dyDescent="0.2">
      <c r="A11" s="3" t="s">
        <v>21</v>
      </c>
      <c r="B11" s="54" t="s">
        <v>22</v>
      </c>
      <c r="C11" s="54"/>
      <c r="D11" s="55"/>
      <c r="E11" s="55"/>
      <c r="F11" s="55"/>
      <c r="G11" s="5" t="s">
        <v>23</v>
      </c>
      <c r="I11" t="str">
        <f t="shared" si="0"/>
        <v>N1</v>
      </c>
      <c r="J11" t="str">
        <f>IF(
    RIGHT(TRIM(B11), 1) = "]",
    LEFT(TRIM(B11), LEN(TRIM(B11)) - 4),
    B11
)</f>
        <v>Number of returns</v>
      </c>
    </row>
    <row r="12" spans="1:15" x14ac:dyDescent="0.2">
      <c r="A12" s="6" t="s">
        <v>24</v>
      </c>
      <c r="B12" s="52" t="s">
        <v>25</v>
      </c>
      <c r="C12" s="52"/>
      <c r="D12" s="53" t="s">
        <v>26</v>
      </c>
      <c r="E12" s="53"/>
      <c r="F12" s="53"/>
      <c r="G12" s="8" t="s">
        <v>23</v>
      </c>
      <c r="I12" t="str">
        <f t="shared" si="0"/>
        <v>MARS1</v>
      </c>
      <c r="J12" t="str">
        <f t="shared" ref="J12:J75" si="2">IF(
    RIGHT(TRIM(B12), 1) = "]",
    LEFT(TRIM(B12), LEN(TRIM(B12)) - 4),
    B12
)</f>
        <v>Number of single returns</v>
      </c>
    </row>
    <row r="13" spans="1:15" x14ac:dyDescent="0.2">
      <c r="A13" s="3" t="s">
        <v>27</v>
      </c>
      <c r="B13" s="54" t="s">
        <v>28</v>
      </c>
      <c r="C13" s="54"/>
      <c r="D13" s="55" t="s">
        <v>29</v>
      </c>
      <c r="E13" s="55"/>
      <c r="F13" s="55"/>
      <c r="G13" s="5" t="s">
        <v>23</v>
      </c>
      <c r="I13" t="str">
        <f t="shared" si="0"/>
        <v>MARS2</v>
      </c>
      <c r="J13" t="str">
        <f t="shared" si="2"/>
        <v>Number of joint returns</v>
      </c>
    </row>
    <row r="14" spans="1:15" ht="26" customHeight="1" x14ac:dyDescent="0.2">
      <c r="A14" s="6" t="s">
        <v>30</v>
      </c>
      <c r="B14" s="52" t="s">
        <v>31</v>
      </c>
      <c r="C14" s="52"/>
      <c r="D14" s="53" t="s">
        <v>32</v>
      </c>
      <c r="E14" s="53"/>
      <c r="F14" s="53"/>
      <c r="G14" s="8" t="s">
        <v>23</v>
      </c>
      <c r="I14" t="str">
        <f t="shared" si="0"/>
        <v>MARS4</v>
      </c>
      <c r="J14" t="str">
        <f t="shared" si="2"/>
        <v>Number of head of household returns</v>
      </c>
    </row>
    <row r="15" spans="1:15" ht="26" customHeight="1" x14ac:dyDescent="0.2">
      <c r="A15" s="3" t="s">
        <v>33</v>
      </c>
      <c r="B15" s="54" t="s">
        <v>34</v>
      </c>
      <c r="C15" s="54"/>
      <c r="D15" s="57"/>
      <c r="E15" s="57"/>
      <c r="F15" s="57"/>
      <c r="G15" s="5" t="s">
        <v>23</v>
      </c>
      <c r="I15" t="str">
        <f t="shared" si="0"/>
        <v>ELF</v>
      </c>
      <c r="J15" t="str">
        <f t="shared" si="2"/>
        <v>Number of electronically filed returns</v>
      </c>
    </row>
    <row r="16" spans="1:15" ht="26" customHeight="1" x14ac:dyDescent="0.2">
      <c r="A16" s="6" t="s">
        <v>35</v>
      </c>
      <c r="B16" s="52" t="s">
        <v>36</v>
      </c>
      <c r="C16" s="52"/>
      <c r="D16" s="53"/>
      <c r="E16" s="53"/>
      <c r="F16" s="53"/>
      <c r="G16" s="8" t="s">
        <v>23</v>
      </c>
      <c r="I16" t="str">
        <f t="shared" si="0"/>
        <v>CPREP</v>
      </c>
      <c r="J16" t="str">
        <f t="shared" si="2"/>
        <v>Number of computer prepared paper returns</v>
      </c>
    </row>
    <row r="17" spans="1:10" ht="26" customHeight="1" x14ac:dyDescent="0.2">
      <c r="A17" s="3" t="s">
        <v>37</v>
      </c>
      <c r="B17" s="54" t="s">
        <v>38</v>
      </c>
      <c r="C17" s="54"/>
      <c r="D17" s="55"/>
      <c r="E17" s="55"/>
      <c r="F17" s="55"/>
      <c r="G17" s="5" t="s">
        <v>23</v>
      </c>
      <c r="I17" t="str">
        <f t="shared" si="0"/>
        <v>PREP</v>
      </c>
      <c r="J17" t="str">
        <f t="shared" si="2"/>
        <v>Number of returns with paid preparer's signature</v>
      </c>
    </row>
    <row r="18" spans="1:10" ht="26" customHeight="1" x14ac:dyDescent="0.2">
      <c r="A18" s="6" t="s">
        <v>39</v>
      </c>
      <c r="B18" s="52" t="s">
        <v>40</v>
      </c>
      <c r="C18" s="52"/>
      <c r="D18" s="53"/>
      <c r="E18" s="53"/>
      <c r="F18" s="53"/>
      <c r="G18" s="8" t="s">
        <v>23</v>
      </c>
      <c r="I18" t="str">
        <f t="shared" si="0"/>
        <v>DIR_DEP</v>
      </c>
      <c r="J18" t="str">
        <f t="shared" si="2"/>
        <v>Number of returns with direct deposit</v>
      </c>
    </row>
    <row r="19" spans="1:10" ht="26" customHeight="1" x14ac:dyDescent="0.2">
      <c r="A19" s="3" t="s">
        <v>41</v>
      </c>
      <c r="B19" s="54" t="s">
        <v>42</v>
      </c>
      <c r="C19" s="54"/>
      <c r="D19" s="55"/>
      <c r="E19" s="55"/>
      <c r="F19" s="55"/>
      <c r="G19" s="5" t="s">
        <v>23</v>
      </c>
      <c r="I19" t="str">
        <f t="shared" si="0"/>
        <v>VRTCRIND</v>
      </c>
      <c r="J19" t="str">
        <f t="shared" si="2"/>
        <v>Number of returns with virtual currency indicator</v>
      </c>
    </row>
    <row r="20" spans="1:10" x14ac:dyDescent="0.2">
      <c r="A20" s="6" t="s">
        <v>43</v>
      </c>
      <c r="B20" s="52" t="s">
        <v>44</v>
      </c>
      <c r="C20" s="52"/>
      <c r="D20" s="53" t="s">
        <v>45</v>
      </c>
      <c r="E20" s="53"/>
      <c r="F20" s="53"/>
      <c r="G20" s="8" t="s">
        <v>23</v>
      </c>
      <c r="I20" t="str">
        <f t="shared" si="0"/>
        <v>N2</v>
      </c>
      <c r="J20" t="str">
        <f t="shared" si="2"/>
        <v>Number of individuals</v>
      </c>
    </row>
    <row r="21" spans="1:10" ht="42" x14ac:dyDescent="0.2">
      <c r="A21" s="3" t="s">
        <v>46</v>
      </c>
      <c r="B21" s="54" t="s">
        <v>47</v>
      </c>
      <c r="C21" s="54"/>
      <c r="D21" s="55"/>
      <c r="E21" s="55"/>
      <c r="F21" s="55"/>
      <c r="G21" s="5" t="s">
        <v>23</v>
      </c>
      <c r="I21" t="str">
        <f t="shared" si="0"/>
        <v>TOTAL_VITA</v>
      </c>
      <c r="J21" t="str">
        <f t="shared" si="2"/>
        <v>Total number of volunteer prepared returns</v>
      </c>
    </row>
    <row r="22" spans="1:10" ht="39" customHeight="1" x14ac:dyDescent="0.2">
      <c r="A22" s="6" t="s">
        <v>48</v>
      </c>
      <c r="B22" s="52" t="s">
        <v>49</v>
      </c>
      <c r="C22" s="52"/>
      <c r="D22" s="53"/>
      <c r="E22" s="53"/>
      <c r="F22" s="53"/>
      <c r="G22" s="8" t="s">
        <v>23</v>
      </c>
      <c r="I22" t="str">
        <f t="shared" si="0"/>
        <v>VITA</v>
      </c>
      <c r="J22" t="str">
        <f t="shared" si="2"/>
        <v>Number of volunteer income tax assistance (VITA) prepared returns</v>
      </c>
    </row>
    <row r="23" spans="1:10" ht="39" customHeight="1" x14ac:dyDescent="0.2">
      <c r="A23" s="3" t="s">
        <v>50</v>
      </c>
      <c r="B23" s="54" t="s">
        <v>51</v>
      </c>
      <c r="C23" s="54"/>
      <c r="D23" s="55"/>
      <c r="E23" s="55"/>
      <c r="F23" s="55"/>
      <c r="G23" s="5" t="s">
        <v>23</v>
      </c>
      <c r="I23" t="str">
        <f t="shared" si="0"/>
        <v>TCE</v>
      </c>
      <c r="J23" t="str">
        <f t="shared" si="2"/>
        <v>Number of tax counseling for the elderly (TCE) prepared returns</v>
      </c>
    </row>
    <row r="24" spans="1:10" ht="39" customHeight="1" x14ac:dyDescent="0.2">
      <c r="A24" s="6" t="s">
        <v>52</v>
      </c>
      <c r="B24" s="52" t="s">
        <v>53</v>
      </c>
      <c r="C24" s="52"/>
      <c r="D24" s="53"/>
      <c r="E24" s="53"/>
      <c r="F24" s="53"/>
      <c r="G24" s="8" t="s">
        <v>23</v>
      </c>
      <c r="I24" t="str">
        <f t="shared" si="0"/>
        <v>VITA_EIC</v>
      </c>
      <c r="J24" t="str">
        <f t="shared" si="2"/>
        <v>Number of volunteer prepared returns with Earned Income Credit</v>
      </c>
    </row>
    <row r="25" spans="1:10" ht="39" customHeight="1" x14ac:dyDescent="0.2">
      <c r="A25" s="3" t="s">
        <v>54</v>
      </c>
      <c r="B25" s="54" t="s">
        <v>55</v>
      </c>
      <c r="C25" s="54"/>
      <c r="D25" s="55"/>
      <c r="E25" s="55"/>
      <c r="F25" s="55"/>
      <c r="G25" s="5" t="s">
        <v>23</v>
      </c>
      <c r="I25" t="str">
        <f t="shared" si="0"/>
        <v>RAC</v>
      </c>
      <c r="J25" t="str">
        <f t="shared" si="2"/>
        <v>Number of refund anticipation check returns</v>
      </c>
    </row>
    <row r="26" spans="1:10" ht="26" customHeight="1" x14ac:dyDescent="0.2">
      <c r="A26" s="3" t="s">
        <v>56</v>
      </c>
      <c r="B26" s="54" t="s">
        <v>57</v>
      </c>
      <c r="C26" s="54"/>
      <c r="D26" s="55"/>
      <c r="E26" s="55"/>
      <c r="F26" s="55"/>
      <c r="G26" s="5" t="s">
        <v>23</v>
      </c>
      <c r="I26" t="str">
        <f t="shared" si="0"/>
        <v>ELDERLY</v>
      </c>
      <c r="J26" t="str">
        <f t="shared" si="2"/>
        <v>Number of elderly returns</v>
      </c>
    </row>
    <row r="27" spans="1:10" ht="26" customHeight="1" x14ac:dyDescent="0.2">
      <c r="A27" s="6" t="s">
        <v>58</v>
      </c>
      <c r="B27" s="52" t="s">
        <v>59</v>
      </c>
      <c r="C27" s="52"/>
      <c r="D27" s="53" t="s">
        <v>60</v>
      </c>
      <c r="E27" s="53"/>
      <c r="F27" s="53"/>
      <c r="G27" s="8" t="s">
        <v>23</v>
      </c>
      <c r="I27" t="str">
        <f t="shared" si="0"/>
        <v>A00100</v>
      </c>
      <c r="J27" t="str">
        <f t="shared" si="2"/>
        <v>Adjust gross income (AGI)</v>
      </c>
    </row>
    <row r="28" spans="1:10" ht="26" customHeight="1" x14ac:dyDescent="0.2">
      <c r="A28" s="3" t="s">
        <v>61</v>
      </c>
      <c r="B28" s="54" t="s">
        <v>62</v>
      </c>
      <c r="C28" s="54"/>
      <c r="D28" s="55" t="s">
        <v>63</v>
      </c>
      <c r="E28" s="55"/>
      <c r="F28" s="55"/>
      <c r="G28" s="5" t="s">
        <v>23</v>
      </c>
      <c r="I28" t="str">
        <f t="shared" si="0"/>
        <v>N02650</v>
      </c>
      <c r="J28" t="str">
        <f t="shared" si="2"/>
        <v>Number of returns with total income</v>
      </c>
    </row>
    <row r="29" spans="1:10" x14ac:dyDescent="0.2">
      <c r="A29" s="6" t="s">
        <v>64</v>
      </c>
      <c r="B29" s="52" t="s">
        <v>65</v>
      </c>
      <c r="C29" s="52"/>
      <c r="D29" s="53" t="s">
        <v>63</v>
      </c>
      <c r="E29" s="53"/>
      <c r="F29" s="53"/>
      <c r="G29" s="8" t="s">
        <v>23</v>
      </c>
      <c r="I29" t="str">
        <f t="shared" si="0"/>
        <v>A02650</v>
      </c>
      <c r="J29" t="str">
        <f t="shared" si="2"/>
        <v>Total income amount</v>
      </c>
    </row>
    <row r="30" spans="1:10" ht="26" customHeight="1" x14ac:dyDescent="0.2">
      <c r="A30" s="3" t="s">
        <v>66</v>
      </c>
      <c r="B30" s="54" t="s">
        <v>67</v>
      </c>
      <c r="C30" s="54"/>
      <c r="D30" s="55" t="s">
        <v>68</v>
      </c>
      <c r="E30" s="55"/>
      <c r="F30" s="55"/>
      <c r="G30" s="5" t="s">
        <v>23</v>
      </c>
      <c r="I30" t="str">
        <f t="shared" si="0"/>
        <v>N00200</v>
      </c>
      <c r="J30" t="str">
        <f t="shared" si="2"/>
        <v>Number of returns with salaries and wages</v>
      </c>
    </row>
    <row r="31" spans="1:10" ht="26" customHeight="1" x14ac:dyDescent="0.2">
      <c r="A31" s="6" t="s">
        <v>69</v>
      </c>
      <c r="B31" s="52" t="s">
        <v>70</v>
      </c>
      <c r="C31" s="52"/>
      <c r="D31" s="53" t="s">
        <v>68</v>
      </c>
      <c r="E31" s="53"/>
      <c r="F31" s="53"/>
      <c r="G31" s="8" t="s">
        <v>23</v>
      </c>
      <c r="I31" t="str">
        <f t="shared" si="0"/>
        <v>A00200</v>
      </c>
      <c r="J31" t="str">
        <f t="shared" si="2"/>
        <v>Salaries and wages amount</v>
      </c>
    </row>
    <row r="32" spans="1:10" ht="26" customHeight="1" x14ac:dyDescent="0.2">
      <c r="A32" s="3" t="s">
        <v>71</v>
      </c>
      <c r="B32" s="54" t="s">
        <v>72</v>
      </c>
      <c r="C32" s="54"/>
      <c r="D32" s="55" t="s">
        <v>73</v>
      </c>
      <c r="E32" s="55"/>
      <c r="F32" s="55"/>
      <c r="G32" s="5" t="s">
        <v>23</v>
      </c>
      <c r="I32" t="str">
        <f t="shared" si="0"/>
        <v>N00300</v>
      </c>
      <c r="J32" t="str">
        <f t="shared" si="2"/>
        <v>Number of returns with taxable interest</v>
      </c>
    </row>
    <row r="33" spans="1:10" x14ac:dyDescent="0.2">
      <c r="A33" s="6" t="s">
        <v>74</v>
      </c>
      <c r="B33" s="52" t="s">
        <v>75</v>
      </c>
      <c r="C33" s="52"/>
      <c r="D33" s="53" t="s">
        <v>73</v>
      </c>
      <c r="E33" s="53"/>
      <c r="F33" s="53"/>
      <c r="G33" s="8" t="s">
        <v>23</v>
      </c>
      <c r="I33" t="str">
        <f t="shared" si="0"/>
        <v>A00300</v>
      </c>
      <c r="J33" t="str">
        <f t="shared" si="2"/>
        <v>Taxable interest amount</v>
      </c>
    </row>
    <row r="34" spans="1:10" ht="26" customHeight="1" x14ac:dyDescent="0.2">
      <c r="A34" s="3" t="s">
        <v>76</v>
      </c>
      <c r="B34" s="54" t="s">
        <v>77</v>
      </c>
      <c r="C34" s="54"/>
      <c r="D34" s="55" t="s">
        <v>78</v>
      </c>
      <c r="E34" s="55"/>
      <c r="F34" s="55"/>
      <c r="G34" s="5" t="s">
        <v>23</v>
      </c>
      <c r="I34" t="str">
        <f t="shared" si="0"/>
        <v>N00600</v>
      </c>
      <c r="J34" t="str">
        <f t="shared" si="2"/>
        <v xml:space="preserve">Number of returns with ordinary dividends </v>
      </c>
    </row>
    <row r="35" spans="1:10" x14ac:dyDescent="0.2">
      <c r="A35" s="6" t="s">
        <v>79</v>
      </c>
      <c r="B35" s="52" t="s">
        <v>80</v>
      </c>
      <c r="C35" s="52"/>
      <c r="D35" s="53" t="s">
        <v>78</v>
      </c>
      <c r="E35" s="53"/>
      <c r="F35" s="53"/>
      <c r="G35" s="8" t="s">
        <v>23</v>
      </c>
      <c r="I35" t="str">
        <f t="shared" si="0"/>
        <v>A00600</v>
      </c>
      <c r="J35" t="str">
        <f t="shared" si="2"/>
        <v>Ordinary dividends amount</v>
      </c>
    </row>
    <row r="36" spans="1:10" ht="26" customHeight="1" x14ac:dyDescent="0.2">
      <c r="A36" s="3" t="s">
        <v>81</v>
      </c>
      <c r="B36" s="54" t="s">
        <v>82</v>
      </c>
      <c r="C36" s="54"/>
      <c r="D36" s="55" t="s">
        <v>83</v>
      </c>
      <c r="E36" s="55"/>
      <c r="F36" s="55"/>
      <c r="G36" s="5" t="s">
        <v>23</v>
      </c>
      <c r="I36" t="str">
        <f t="shared" si="0"/>
        <v>N00650</v>
      </c>
      <c r="J36" t="str">
        <f t="shared" si="2"/>
        <v>Number of returns with qualified dividends</v>
      </c>
    </row>
    <row r="37" spans="1:10" ht="26" customHeight="1" x14ac:dyDescent="0.2">
      <c r="A37" s="6" t="s">
        <v>84</v>
      </c>
      <c r="B37" s="52" t="s">
        <v>85</v>
      </c>
      <c r="C37" s="52"/>
      <c r="D37" s="53" t="s">
        <v>83</v>
      </c>
      <c r="E37" s="53"/>
      <c r="F37" s="53"/>
      <c r="G37" s="8" t="s">
        <v>23</v>
      </c>
      <c r="I37" t="str">
        <f t="shared" si="0"/>
        <v>A00650</v>
      </c>
      <c r="J37" t="str">
        <f t="shared" si="2"/>
        <v>Qualified dividends amount</v>
      </c>
    </row>
    <row r="38" spans="1:10" ht="39" customHeight="1" x14ac:dyDescent="0.2">
      <c r="A38" s="3" t="s">
        <v>86</v>
      </c>
      <c r="B38" s="54" t="s">
        <v>87</v>
      </c>
      <c r="C38" s="54"/>
      <c r="D38" s="55" t="s">
        <v>88</v>
      </c>
      <c r="E38" s="55"/>
      <c r="F38" s="55"/>
      <c r="G38" s="5" t="s">
        <v>23</v>
      </c>
      <c r="I38" t="str">
        <f t="shared" si="0"/>
        <v>N00700</v>
      </c>
      <c r="J38" t="str">
        <f t="shared" si="2"/>
        <v>Number of returns with state and local income tax refunds</v>
      </c>
    </row>
    <row r="39" spans="1:10" ht="26" customHeight="1" x14ac:dyDescent="0.2">
      <c r="A39" s="6" t="s">
        <v>89</v>
      </c>
      <c r="B39" s="52" t="s">
        <v>90</v>
      </c>
      <c r="C39" s="52"/>
      <c r="D39" s="53" t="s">
        <v>88</v>
      </c>
      <c r="E39" s="53"/>
      <c r="F39" s="53"/>
      <c r="G39" s="8" t="s">
        <v>23</v>
      </c>
      <c r="I39" t="str">
        <f t="shared" si="0"/>
        <v>A00700</v>
      </c>
      <c r="J39" t="str">
        <f t="shared" si="2"/>
        <v>State and local income tax refunds amount</v>
      </c>
    </row>
    <row r="40" spans="1:10" ht="39" customHeight="1" x14ac:dyDescent="0.2">
      <c r="A40" s="3" t="s">
        <v>91</v>
      </c>
      <c r="B40" s="54" t="s">
        <v>92</v>
      </c>
      <c r="C40" s="54"/>
      <c r="D40" s="55" t="s">
        <v>93</v>
      </c>
      <c r="E40" s="55"/>
      <c r="F40" s="55"/>
      <c r="G40" s="5" t="s">
        <v>23</v>
      </c>
      <c r="I40" t="str">
        <f t="shared" si="0"/>
        <v>N00900</v>
      </c>
      <c r="J40" t="str">
        <f t="shared" si="2"/>
        <v>Number of returns with business or professional net income (less loss)</v>
      </c>
    </row>
    <row r="41" spans="1:10" ht="39" customHeight="1" x14ac:dyDescent="0.2">
      <c r="A41" s="6" t="s">
        <v>94</v>
      </c>
      <c r="B41" s="52" t="s">
        <v>95</v>
      </c>
      <c r="C41" s="52"/>
      <c r="D41" s="53" t="s">
        <v>93</v>
      </c>
      <c r="E41" s="53"/>
      <c r="F41" s="53"/>
      <c r="G41" s="8" t="s">
        <v>23</v>
      </c>
      <c r="I41" t="str">
        <f t="shared" si="0"/>
        <v>A00900</v>
      </c>
      <c r="J41" t="str">
        <f t="shared" si="2"/>
        <v>Business or professional net income (less loss) amount</v>
      </c>
    </row>
    <row r="42" spans="1:10" ht="26" customHeight="1" x14ac:dyDescent="0.2">
      <c r="A42" s="3" t="s">
        <v>96</v>
      </c>
      <c r="B42" s="54" t="s">
        <v>97</v>
      </c>
      <c r="C42" s="54"/>
      <c r="D42" s="55" t="s">
        <v>98</v>
      </c>
      <c r="E42" s="55"/>
      <c r="F42" s="55"/>
      <c r="G42" s="5" t="s">
        <v>23</v>
      </c>
      <c r="I42" t="str">
        <f t="shared" si="0"/>
        <v>N01000</v>
      </c>
      <c r="J42" t="str">
        <f t="shared" si="2"/>
        <v>Number of returns with net capital gain (less loss)</v>
      </c>
    </row>
    <row r="43" spans="1:10" ht="26" customHeight="1" x14ac:dyDescent="0.2">
      <c r="A43" s="6" t="s">
        <v>99</v>
      </c>
      <c r="B43" s="52" t="s">
        <v>100</v>
      </c>
      <c r="C43" s="52"/>
      <c r="D43" s="53" t="s">
        <v>98</v>
      </c>
      <c r="E43" s="53"/>
      <c r="F43" s="53"/>
      <c r="G43" s="8" t="s">
        <v>23</v>
      </c>
      <c r="I43" t="str">
        <f t="shared" si="0"/>
        <v>A01000</v>
      </c>
      <c r="J43" t="str">
        <f t="shared" si="2"/>
        <v>Net capital gain (less loss) amount</v>
      </c>
    </row>
    <row r="44" spans="1:10" ht="52" customHeight="1" x14ac:dyDescent="0.2">
      <c r="A44" s="3" t="s">
        <v>101</v>
      </c>
      <c r="B44" s="54" t="s">
        <v>102</v>
      </c>
      <c r="C44" s="54"/>
      <c r="D44" s="55" t="s">
        <v>103</v>
      </c>
      <c r="E44" s="55"/>
      <c r="F44" s="55"/>
      <c r="G44" s="5" t="s">
        <v>23</v>
      </c>
      <c r="I44" t="str">
        <f t="shared" si="0"/>
        <v>N01400</v>
      </c>
      <c r="J44" t="str">
        <f t="shared" si="2"/>
        <v>Number of returns with taxable individual retirement arrangements distributions</v>
      </c>
    </row>
    <row r="45" spans="1:10" ht="39" customHeight="1" x14ac:dyDescent="0.2">
      <c r="A45" s="6" t="s">
        <v>104</v>
      </c>
      <c r="B45" s="52" t="s">
        <v>105</v>
      </c>
      <c r="C45" s="52"/>
      <c r="D45" s="53" t="s">
        <v>103</v>
      </c>
      <c r="E45" s="53"/>
      <c r="F45" s="53"/>
      <c r="G45" s="8" t="s">
        <v>23</v>
      </c>
      <c r="I45" t="str">
        <f t="shared" si="0"/>
        <v>A01400</v>
      </c>
      <c r="J45" t="str">
        <f t="shared" si="2"/>
        <v>Taxable individual retirement arrangements distributions amount</v>
      </c>
    </row>
    <row r="46" spans="1:10" ht="39" customHeight="1" x14ac:dyDescent="0.2">
      <c r="A46" s="3" t="s">
        <v>106</v>
      </c>
      <c r="B46" s="54" t="s">
        <v>107</v>
      </c>
      <c r="C46" s="54"/>
      <c r="D46" s="55" t="s">
        <v>108</v>
      </c>
      <c r="E46" s="55"/>
      <c r="F46" s="55"/>
      <c r="G46" s="5" t="s">
        <v>23</v>
      </c>
      <c r="I46" t="str">
        <f t="shared" si="0"/>
        <v>N01700</v>
      </c>
      <c r="J46" t="str">
        <f t="shared" si="2"/>
        <v>Number of returns with taxable pensions and annuities</v>
      </c>
    </row>
    <row r="47" spans="1:10" ht="26" customHeight="1" x14ac:dyDescent="0.2">
      <c r="A47" s="3" t="s">
        <v>109</v>
      </c>
      <c r="B47" s="54" t="s">
        <v>110</v>
      </c>
      <c r="C47" s="54"/>
      <c r="D47" s="55" t="s">
        <v>108</v>
      </c>
      <c r="E47" s="55"/>
      <c r="F47" s="55"/>
      <c r="G47" s="5" t="s">
        <v>23</v>
      </c>
      <c r="I47" t="str">
        <f t="shared" si="0"/>
        <v>A01700</v>
      </c>
      <c r="J47" t="str">
        <f t="shared" si="2"/>
        <v>Taxable pensions and annuities amount</v>
      </c>
    </row>
    <row r="48" spans="1:10" x14ac:dyDescent="0.2">
      <c r="A48" s="3" t="s">
        <v>111</v>
      </c>
      <c r="B48" s="54" t="s">
        <v>112</v>
      </c>
      <c r="C48" s="54"/>
      <c r="D48" s="55" t="s">
        <v>113</v>
      </c>
      <c r="E48" s="55"/>
      <c r="F48" s="55"/>
      <c r="G48" s="5" t="s">
        <v>23</v>
      </c>
      <c r="I48" t="str">
        <f>TRIM(A48)</f>
        <v>SCHF</v>
      </c>
      <c r="J48" t="str">
        <f t="shared" si="2"/>
        <v>Number of farm returns</v>
      </c>
    </row>
    <row r="49" spans="1:10" ht="39" customHeight="1" x14ac:dyDescent="0.2">
      <c r="A49" s="6" t="s">
        <v>114</v>
      </c>
      <c r="B49" s="52" t="s">
        <v>115</v>
      </c>
      <c r="C49" s="52"/>
      <c r="D49" s="53" t="s">
        <v>116</v>
      </c>
      <c r="E49" s="53"/>
      <c r="F49" s="53"/>
      <c r="G49" s="8" t="s">
        <v>23</v>
      </c>
      <c r="I49" t="str">
        <f t="shared" si="0"/>
        <v>N02300</v>
      </c>
      <c r="J49" t="str">
        <f t="shared" si="2"/>
        <v>Number of returns with unemployment compensation</v>
      </c>
    </row>
    <row r="50" spans="1:10" ht="26" customHeight="1" x14ac:dyDescent="0.2">
      <c r="A50" s="3" t="s">
        <v>117</v>
      </c>
      <c r="B50" s="54" t="s">
        <v>118</v>
      </c>
      <c r="C50" s="54"/>
      <c r="D50" s="55" t="s">
        <v>116</v>
      </c>
      <c r="E50" s="55"/>
      <c r="F50" s="55"/>
      <c r="G50" s="5" t="s">
        <v>23</v>
      </c>
      <c r="I50" t="str">
        <f t="shared" si="0"/>
        <v>A02300</v>
      </c>
      <c r="J50" t="str">
        <f t="shared" si="2"/>
        <v xml:space="preserve">Unemployment compensation amount </v>
      </c>
    </row>
    <row r="51" spans="1:10" ht="39" customHeight="1" x14ac:dyDescent="0.2">
      <c r="A51" s="6" t="s">
        <v>119</v>
      </c>
      <c r="B51" s="52" t="s">
        <v>120</v>
      </c>
      <c r="C51" s="52"/>
      <c r="D51" s="53" t="s">
        <v>121</v>
      </c>
      <c r="E51" s="53"/>
      <c r="F51" s="53"/>
      <c r="G51" s="8" t="s">
        <v>23</v>
      </c>
      <c r="I51" t="str">
        <f t="shared" si="0"/>
        <v>N02500</v>
      </c>
      <c r="J51" t="str">
        <f t="shared" si="2"/>
        <v>Number of returns with taxable Social Security benefits</v>
      </c>
    </row>
    <row r="52" spans="1:10" ht="26" customHeight="1" x14ac:dyDescent="0.2">
      <c r="A52" s="3" t="s">
        <v>122</v>
      </c>
      <c r="B52" s="54" t="s">
        <v>123</v>
      </c>
      <c r="C52" s="54"/>
      <c r="D52" s="55" t="s">
        <v>121</v>
      </c>
      <c r="E52" s="55"/>
      <c r="F52" s="55"/>
      <c r="G52" s="5" t="s">
        <v>23</v>
      </c>
      <c r="I52" t="str">
        <f t="shared" si="0"/>
        <v>A02500</v>
      </c>
      <c r="J52" t="str">
        <f t="shared" si="2"/>
        <v>Taxable Social Security benefits amount</v>
      </c>
    </row>
    <row r="53" spans="1:10" ht="39" customHeight="1" x14ac:dyDescent="0.2">
      <c r="A53" s="3" t="s">
        <v>124</v>
      </c>
      <c r="B53" s="54" t="s">
        <v>125</v>
      </c>
      <c r="C53" s="54"/>
      <c r="D53" s="55" t="s">
        <v>126</v>
      </c>
      <c r="E53" s="55"/>
      <c r="F53" s="55"/>
      <c r="G53" s="5" t="s">
        <v>23</v>
      </c>
      <c r="I53" t="str">
        <f t="shared" si="0"/>
        <v>N26270</v>
      </c>
      <c r="J53" t="str">
        <f t="shared" si="2"/>
        <v>Number of returns with partnership/S-corp net income (less loss)</v>
      </c>
    </row>
    <row r="54" spans="1:10" ht="26" customHeight="1" x14ac:dyDescent="0.2">
      <c r="A54" s="6" t="s">
        <v>127</v>
      </c>
      <c r="B54" s="52" t="s">
        <v>128</v>
      </c>
      <c r="C54" s="52"/>
      <c r="D54" s="53" t="s">
        <v>126</v>
      </c>
      <c r="E54" s="53"/>
      <c r="F54" s="53"/>
      <c r="G54" s="8" t="s">
        <v>23</v>
      </c>
      <c r="I54" t="str">
        <f t="shared" si="0"/>
        <v>A26270</v>
      </c>
      <c r="J54" t="str">
        <f t="shared" si="2"/>
        <v>Partnership/S-corp net income (less loss) amount</v>
      </c>
    </row>
    <row r="55" spans="1:10" ht="26" customHeight="1" x14ac:dyDescent="0.2">
      <c r="A55" s="3" t="s">
        <v>129</v>
      </c>
      <c r="B55" s="54" t="s">
        <v>130</v>
      </c>
      <c r="C55" s="54"/>
      <c r="D55" s="55" t="s">
        <v>131</v>
      </c>
      <c r="E55" s="55"/>
      <c r="F55" s="55"/>
      <c r="G55" s="5" t="s">
        <v>23</v>
      </c>
      <c r="I55" t="str">
        <f t="shared" si="0"/>
        <v>N02900</v>
      </c>
      <c r="J55" t="str">
        <f t="shared" si="2"/>
        <v>Number of returns with total statutory adjustments</v>
      </c>
    </row>
    <row r="56" spans="1:10" ht="26" customHeight="1" x14ac:dyDescent="0.2">
      <c r="A56" s="6" t="s">
        <v>132</v>
      </c>
      <c r="B56" s="52" t="s">
        <v>133</v>
      </c>
      <c r="C56" s="52"/>
      <c r="D56" s="53" t="s">
        <v>131</v>
      </c>
      <c r="E56" s="53"/>
      <c r="F56" s="53"/>
      <c r="G56" s="8" t="s">
        <v>23</v>
      </c>
      <c r="I56" t="str">
        <f t="shared" si="0"/>
        <v>A02900</v>
      </c>
      <c r="J56" t="str">
        <f t="shared" si="2"/>
        <v>Total statutory adjustments amount</v>
      </c>
    </row>
    <row r="57" spans="1:10" ht="26" customHeight="1" x14ac:dyDescent="0.2">
      <c r="A57" s="3" t="s">
        <v>134</v>
      </c>
      <c r="B57" s="54" t="s">
        <v>135</v>
      </c>
      <c r="C57" s="54"/>
      <c r="D57" s="55" t="s">
        <v>136</v>
      </c>
      <c r="E57" s="55"/>
      <c r="F57" s="55"/>
      <c r="G57" s="5" t="s">
        <v>23</v>
      </c>
      <c r="I57" t="str">
        <f t="shared" si="0"/>
        <v>N03220</v>
      </c>
      <c r="J57" t="str">
        <f t="shared" si="2"/>
        <v>Number of returns with educator expenses</v>
      </c>
    </row>
    <row r="58" spans="1:10" ht="26" customHeight="1" x14ac:dyDescent="0.2">
      <c r="A58" s="6" t="s">
        <v>137</v>
      </c>
      <c r="B58" s="52" t="s">
        <v>138</v>
      </c>
      <c r="C58" s="52"/>
      <c r="D58" s="53" t="s">
        <v>136</v>
      </c>
      <c r="E58" s="53"/>
      <c r="F58" s="53"/>
      <c r="G58" s="8" t="s">
        <v>23</v>
      </c>
      <c r="I58" t="str">
        <f t="shared" si="0"/>
        <v>A03220</v>
      </c>
      <c r="J58" t="str">
        <f t="shared" si="2"/>
        <v>Educator expenses amount</v>
      </c>
    </row>
    <row r="59" spans="1:10" ht="39" customHeight="1" x14ac:dyDescent="0.2">
      <c r="A59" s="3" t="s">
        <v>139</v>
      </c>
      <c r="B59" s="54" t="s">
        <v>140</v>
      </c>
      <c r="C59" s="54"/>
      <c r="D59" s="55" t="s">
        <v>141</v>
      </c>
      <c r="E59" s="55"/>
      <c r="F59" s="55"/>
      <c r="G59" s="5" t="s">
        <v>23</v>
      </c>
      <c r="I59" t="str">
        <f t="shared" si="0"/>
        <v>N03300</v>
      </c>
      <c r="J59" t="str">
        <f t="shared" si="2"/>
        <v>Number of returns with Self-employed (Keogh) retirement plans</v>
      </c>
    </row>
    <row r="60" spans="1:10" ht="26" customHeight="1" x14ac:dyDescent="0.2">
      <c r="A60" s="6" t="s">
        <v>142</v>
      </c>
      <c r="B60" s="52" t="s">
        <v>143</v>
      </c>
      <c r="C60" s="52"/>
      <c r="D60" s="53" t="s">
        <v>141</v>
      </c>
      <c r="E60" s="53"/>
      <c r="F60" s="53"/>
      <c r="G60" s="8" t="s">
        <v>23</v>
      </c>
      <c r="I60" t="str">
        <f t="shared" si="0"/>
        <v>A03300</v>
      </c>
      <c r="J60" t="str">
        <f t="shared" si="2"/>
        <v>Self-employed (Keogh) retirement plans amount</v>
      </c>
    </row>
    <row r="61" spans="1:10" ht="39" customHeight="1" x14ac:dyDescent="0.2">
      <c r="A61" s="3" t="s">
        <v>144</v>
      </c>
      <c r="B61" s="54" t="s">
        <v>145</v>
      </c>
      <c r="C61" s="54"/>
      <c r="D61" s="55" t="s">
        <v>146</v>
      </c>
      <c r="E61" s="55"/>
      <c r="F61" s="55"/>
      <c r="G61" s="5" t="s">
        <v>23</v>
      </c>
      <c r="I61" t="str">
        <f t="shared" si="0"/>
        <v>N03270</v>
      </c>
      <c r="J61" t="str">
        <f t="shared" si="2"/>
        <v>Number of returns with Self-employed health insurance deduction</v>
      </c>
    </row>
    <row r="62" spans="1:10" ht="39" customHeight="1" x14ac:dyDescent="0.2">
      <c r="A62" s="6" t="s">
        <v>147</v>
      </c>
      <c r="B62" s="52" t="s">
        <v>148</v>
      </c>
      <c r="C62" s="52"/>
      <c r="D62" s="53" t="s">
        <v>146</v>
      </c>
      <c r="E62" s="53"/>
      <c r="F62" s="53"/>
      <c r="G62" s="8" t="s">
        <v>23</v>
      </c>
      <c r="I62" t="str">
        <f t="shared" si="0"/>
        <v>A03270</v>
      </c>
      <c r="J62" t="str">
        <f t="shared" si="2"/>
        <v>Self-employed health insurance deduction amount</v>
      </c>
    </row>
    <row r="63" spans="1:10" ht="39" customHeight="1" x14ac:dyDescent="0.2">
      <c r="A63" s="3" t="s">
        <v>149</v>
      </c>
      <c r="B63" s="54" t="s">
        <v>150</v>
      </c>
      <c r="C63" s="54"/>
      <c r="D63" s="55" t="s">
        <v>151</v>
      </c>
      <c r="E63" s="55"/>
      <c r="F63" s="55"/>
      <c r="G63" s="5" t="s">
        <v>23</v>
      </c>
      <c r="I63" t="str">
        <f t="shared" si="0"/>
        <v>N03150</v>
      </c>
      <c r="J63" t="str">
        <f t="shared" si="2"/>
        <v>Number of returns with Individual retirement arrangement payments</v>
      </c>
    </row>
    <row r="64" spans="1:10" ht="39" customHeight="1" x14ac:dyDescent="0.2">
      <c r="A64" s="6" t="s">
        <v>152</v>
      </c>
      <c r="B64" s="52" t="s">
        <v>153</v>
      </c>
      <c r="C64" s="52"/>
      <c r="D64" s="53" t="s">
        <v>151</v>
      </c>
      <c r="E64" s="53"/>
      <c r="F64" s="53"/>
      <c r="G64" s="8" t="s">
        <v>23</v>
      </c>
      <c r="I64" t="str">
        <f t="shared" si="0"/>
        <v>A03150</v>
      </c>
      <c r="J64" t="str">
        <f t="shared" si="2"/>
        <v>Individual retirement arrangement payments amount</v>
      </c>
    </row>
    <row r="65" spans="1:10" ht="39" customHeight="1" x14ac:dyDescent="0.2">
      <c r="A65" s="3" t="s">
        <v>154</v>
      </c>
      <c r="B65" s="54" t="s">
        <v>155</v>
      </c>
      <c r="C65" s="54"/>
      <c r="D65" s="55" t="s">
        <v>156</v>
      </c>
      <c r="E65" s="55"/>
      <c r="F65" s="55"/>
      <c r="G65" s="5" t="s">
        <v>23</v>
      </c>
      <c r="I65" t="str">
        <f t="shared" si="0"/>
        <v>N03210</v>
      </c>
      <c r="J65" t="str">
        <f t="shared" si="2"/>
        <v>Number of returns with student loan interest deduction</v>
      </c>
    </row>
    <row r="66" spans="1:10" ht="26" customHeight="1" x14ac:dyDescent="0.2">
      <c r="A66" s="6" t="s">
        <v>157</v>
      </c>
      <c r="B66" s="52" t="s">
        <v>158</v>
      </c>
      <c r="C66" s="52"/>
      <c r="D66" s="53" t="s">
        <v>156</v>
      </c>
      <c r="E66" s="53"/>
      <c r="F66" s="53"/>
      <c r="G66" s="8" t="s">
        <v>23</v>
      </c>
      <c r="I66" t="str">
        <f t="shared" ref="I66:I129" si="3">TRIM(A66)</f>
        <v>A03210</v>
      </c>
      <c r="J66" t="str">
        <f t="shared" si="2"/>
        <v>Student loan interest deduction amount</v>
      </c>
    </row>
    <row r="67" spans="1:10" ht="39" customHeight="1" x14ac:dyDescent="0.2">
      <c r="A67" s="3" t="s">
        <v>159</v>
      </c>
      <c r="B67" s="54" t="s">
        <v>160</v>
      </c>
      <c r="C67" s="54"/>
      <c r="D67" s="55" t="s">
        <v>161</v>
      </c>
      <c r="E67" s="55"/>
      <c r="F67" s="55"/>
      <c r="G67" s="5" t="s">
        <v>23</v>
      </c>
      <c r="I67" t="str">
        <f t="shared" si="3"/>
        <v>N02910</v>
      </c>
      <c r="J67" t="str">
        <f t="shared" si="2"/>
        <v>Number of returns with charitable contributions if took standard deduction</v>
      </c>
    </row>
    <row r="68" spans="1:10" ht="26" customHeight="1" x14ac:dyDescent="0.2">
      <c r="A68" s="6" t="s">
        <v>162</v>
      </c>
      <c r="B68" s="52" t="s">
        <v>163</v>
      </c>
      <c r="C68" s="52"/>
      <c r="D68" s="53" t="s">
        <v>161</v>
      </c>
      <c r="E68" s="53"/>
      <c r="F68" s="53"/>
      <c r="G68" s="8" t="s">
        <v>23</v>
      </c>
      <c r="I68" t="str">
        <f t="shared" si="3"/>
        <v>A02910</v>
      </c>
      <c r="J68" t="str">
        <f t="shared" si="2"/>
        <v>Charitable contributions if took standard deduction</v>
      </c>
    </row>
    <row r="69" spans="1:10" ht="26" customHeight="1" x14ac:dyDescent="0.2">
      <c r="A69" s="3" t="s">
        <v>164</v>
      </c>
      <c r="B69" s="54" t="s">
        <v>165</v>
      </c>
      <c r="C69" s="54"/>
      <c r="D69" s="55" t="s">
        <v>166</v>
      </c>
      <c r="E69" s="55"/>
      <c r="F69" s="55"/>
      <c r="G69" s="5" t="s">
        <v>23</v>
      </c>
      <c r="I69" t="str">
        <f t="shared" si="3"/>
        <v>N04450</v>
      </c>
      <c r="J69" t="str">
        <f t="shared" si="2"/>
        <v>Number of returns with total standard deduction</v>
      </c>
    </row>
    <row r="70" spans="1:10" ht="26" customHeight="1" x14ac:dyDescent="0.2">
      <c r="A70" s="6" t="s">
        <v>167</v>
      </c>
      <c r="B70" s="52" t="s">
        <v>168</v>
      </c>
      <c r="C70" s="52"/>
      <c r="D70" s="53" t="s">
        <v>166</v>
      </c>
      <c r="E70" s="53"/>
      <c r="F70" s="53"/>
      <c r="G70" s="8" t="s">
        <v>23</v>
      </c>
      <c r="I70" t="str">
        <f t="shared" si="3"/>
        <v>A04450</v>
      </c>
      <c r="J70" t="str">
        <f t="shared" si="2"/>
        <v>Total standard deduction amount</v>
      </c>
    </row>
    <row r="71" spans="1:10" ht="26" customHeight="1" x14ac:dyDescent="0.2">
      <c r="A71" s="3" t="s">
        <v>169</v>
      </c>
      <c r="B71" s="54" t="s">
        <v>170</v>
      </c>
      <c r="C71" s="54"/>
      <c r="D71" s="55" t="s">
        <v>166</v>
      </c>
      <c r="E71" s="55"/>
      <c r="F71" s="55"/>
      <c r="G71" s="5" t="s">
        <v>23</v>
      </c>
      <c r="I71" t="str">
        <f t="shared" si="3"/>
        <v>N04100</v>
      </c>
      <c r="J71" t="str">
        <f t="shared" si="2"/>
        <v>Number of returns with basic standard deduction</v>
      </c>
    </row>
    <row r="72" spans="1:10" ht="26" customHeight="1" x14ac:dyDescent="0.2">
      <c r="A72" s="6" t="s">
        <v>171</v>
      </c>
      <c r="B72" s="52" t="s">
        <v>172</v>
      </c>
      <c r="C72" s="52"/>
      <c r="D72" s="53" t="s">
        <v>166</v>
      </c>
      <c r="E72" s="53"/>
      <c r="F72" s="53"/>
      <c r="G72" s="8" t="s">
        <v>23</v>
      </c>
      <c r="I72" t="str">
        <f t="shared" si="3"/>
        <v>A04100</v>
      </c>
      <c r="J72" t="str">
        <f t="shared" si="2"/>
        <v>Basic standard deduction amount</v>
      </c>
    </row>
    <row r="73" spans="1:10" ht="39" customHeight="1" x14ac:dyDescent="0.2">
      <c r="A73" s="3" t="s">
        <v>173</v>
      </c>
      <c r="B73" s="54" t="s">
        <v>174</v>
      </c>
      <c r="C73" s="54"/>
      <c r="D73" s="55" t="s">
        <v>166</v>
      </c>
      <c r="E73" s="55"/>
      <c r="F73" s="55"/>
      <c r="G73" s="5" t="s">
        <v>23</v>
      </c>
      <c r="I73" t="str">
        <f t="shared" si="3"/>
        <v>N04200</v>
      </c>
      <c r="J73" t="str">
        <f t="shared" si="2"/>
        <v>Number of returns with additional standard deduction</v>
      </c>
    </row>
    <row r="74" spans="1:10" ht="26" customHeight="1" x14ac:dyDescent="0.2">
      <c r="A74" s="6" t="s">
        <v>175</v>
      </c>
      <c r="B74" s="52" t="s">
        <v>176</v>
      </c>
      <c r="C74" s="52"/>
      <c r="D74" s="53" t="s">
        <v>166</v>
      </c>
      <c r="E74" s="53"/>
      <c r="F74" s="53"/>
      <c r="G74" s="8" t="s">
        <v>23</v>
      </c>
      <c r="I74" t="str">
        <f t="shared" si="3"/>
        <v>A04200</v>
      </c>
      <c r="J74" t="str">
        <f t="shared" si="2"/>
        <v>Additional standard deduction amount</v>
      </c>
    </row>
    <row r="75" spans="1:10" ht="26" customHeight="1" x14ac:dyDescent="0.2">
      <c r="A75" s="3" t="s">
        <v>177</v>
      </c>
      <c r="B75" s="54" t="s">
        <v>178</v>
      </c>
      <c r="C75" s="54"/>
      <c r="D75" s="55" t="s">
        <v>166</v>
      </c>
      <c r="E75" s="55"/>
      <c r="F75" s="55"/>
      <c r="G75" s="5" t="s">
        <v>23</v>
      </c>
      <c r="I75" t="str">
        <f t="shared" si="3"/>
        <v>N04470</v>
      </c>
      <c r="J75" t="str">
        <f t="shared" si="2"/>
        <v>Number of returns with itemized deductions</v>
      </c>
    </row>
    <row r="76" spans="1:10" ht="26" customHeight="1" x14ac:dyDescent="0.2">
      <c r="A76" s="6" t="s">
        <v>179</v>
      </c>
      <c r="B76" s="52" t="s">
        <v>180</v>
      </c>
      <c r="C76" s="52"/>
      <c r="D76" s="53" t="s">
        <v>166</v>
      </c>
      <c r="E76" s="53"/>
      <c r="F76" s="53"/>
      <c r="G76" s="8" t="s">
        <v>23</v>
      </c>
      <c r="I76" t="str">
        <f t="shared" si="3"/>
        <v>A04470</v>
      </c>
      <c r="J76" t="str">
        <f t="shared" ref="J76:J139" si="4">IF(
    RIGHT(TRIM(B76), 1) = "]",
    LEFT(TRIM(B76), LEN(TRIM(B76)) - 4),
    B76
)</f>
        <v>Total itemized deductions amount</v>
      </c>
    </row>
    <row r="77" spans="1:10" ht="26" customHeight="1" x14ac:dyDescent="0.2">
      <c r="A77" s="3" t="s">
        <v>181</v>
      </c>
      <c r="B77" s="54" t="s">
        <v>182</v>
      </c>
      <c r="C77" s="54"/>
      <c r="D77" s="55" t="s">
        <v>60</v>
      </c>
      <c r="E77" s="55"/>
      <c r="F77" s="55"/>
      <c r="G77" s="5" t="s">
        <v>23</v>
      </c>
      <c r="I77" t="str">
        <f t="shared" si="3"/>
        <v>A00101</v>
      </c>
      <c r="J77" t="str">
        <f t="shared" si="4"/>
        <v>Amount of AGI for itemized returns</v>
      </c>
    </row>
    <row r="78" spans="1:10" ht="23" customHeight="1" x14ac:dyDescent="0.2">
      <c r="A78" s="51" t="s">
        <v>183</v>
      </c>
      <c r="B78" s="52" t="s">
        <v>184</v>
      </c>
      <c r="C78" s="52"/>
      <c r="D78" s="53" t="s">
        <v>185</v>
      </c>
      <c r="E78" s="53"/>
      <c r="F78" s="53"/>
      <c r="G78" s="53" t="s">
        <v>23</v>
      </c>
      <c r="I78" t="str">
        <f t="shared" si="3"/>
        <v>N17000</v>
      </c>
      <c r="J78" t="str">
        <f t="shared" si="4"/>
        <v>Number of returns with Total medical and dental expense deduction</v>
      </c>
    </row>
    <row r="79" spans="1:10" x14ac:dyDescent="0.2">
      <c r="A79" s="51"/>
      <c r="B79" s="52"/>
      <c r="C79" s="52"/>
      <c r="D79" s="53"/>
      <c r="E79" s="53"/>
      <c r="F79" s="53"/>
      <c r="G79" s="53"/>
      <c r="I79" t="str">
        <f t="shared" si="3"/>
        <v/>
      </c>
      <c r="J79">
        <f t="shared" si="4"/>
        <v>0</v>
      </c>
    </row>
    <row r="80" spans="1:10" ht="23" customHeight="1" x14ac:dyDescent="0.2">
      <c r="A80" s="58" t="s">
        <v>186</v>
      </c>
      <c r="B80" s="59" t="s">
        <v>187</v>
      </c>
      <c r="C80" s="59"/>
      <c r="D80" s="60" t="s">
        <v>185</v>
      </c>
      <c r="E80" s="60"/>
      <c r="F80" s="60"/>
      <c r="G80" s="60" t="s">
        <v>23</v>
      </c>
      <c r="I80" t="str">
        <f t="shared" si="3"/>
        <v>A17000</v>
      </c>
      <c r="J80" t="str">
        <f t="shared" si="4"/>
        <v>Total medical and dental expense deduction amount</v>
      </c>
    </row>
    <row r="81" spans="1:10" x14ac:dyDescent="0.2">
      <c r="A81" s="58"/>
      <c r="B81" s="59"/>
      <c r="C81" s="59"/>
      <c r="D81" s="60"/>
      <c r="E81" s="60"/>
      <c r="F81" s="60"/>
      <c r="G81" s="60"/>
      <c r="I81" t="str">
        <f t="shared" si="3"/>
        <v/>
      </c>
      <c r="J81">
        <f t="shared" si="4"/>
        <v>0</v>
      </c>
    </row>
    <row r="82" spans="1:10" ht="39" customHeight="1" x14ac:dyDescent="0.2">
      <c r="A82" s="6" t="s">
        <v>188</v>
      </c>
      <c r="B82" s="52" t="s">
        <v>189</v>
      </c>
      <c r="C82" s="52"/>
      <c r="D82" s="53" t="s">
        <v>190</v>
      </c>
      <c r="E82" s="53"/>
      <c r="F82" s="53"/>
      <c r="G82" s="8" t="s">
        <v>23</v>
      </c>
      <c r="I82" t="str">
        <f t="shared" si="3"/>
        <v>N18425</v>
      </c>
      <c r="J82" t="str">
        <f t="shared" si="4"/>
        <v>Number of returns with State and local income taxes</v>
      </c>
    </row>
    <row r="83" spans="1:10" ht="26" customHeight="1" x14ac:dyDescent="0.2">
      <c r="A83" s="3" t="s">
        <v>191</v>
      </c>
      <c r="B83" s="54" t="s">
        <v>192</v>
      </c>
      <c r="C83" s="54"/>
      <c r="D83" s="55" t="s">
        <v>190</v>
      </c>
      <c r="E83" s="55"/>
      <c r="F83" s="55"/>
      <c r="G83" s="5" t="s">
        <v>23</v>
      </c>
      <c r="I83" t="str">
        <f t="shared" si="3"/>
        <v>A18425</v>
      </c>
      <c r="J83" t="str">
        <f t="shared" si="4"/>
        <v>State and local income taxes amount</v>
      </c>
    </row>
    <row r="84" spans="1:10" ht="39" customHeight="1" x14ac:dyDescent="0.2">
      <c r="A84" s="6" t="s">
        <v>193</v>
      </c>
      <c r="B84" s="52" t="s">
        <v>194</v>
      </c>
      <c r="C84" s="52"/>
      <c r="D84" s="53" t="s">
        <v>190</v>
      </c>
      <c r="E84" s="53"/>
      <c r="F84" s="53"/>
      <c r="G84" s="8" t="s">
        <v>23</v>
      </c>
      <c r="I84" t="str">
        <f t="shared" si="3"/>
        <v>N18450</v>
      </c>
      <c r="J84" t="str">
        <f t="shared" si="4"/>
        <v>Number of returns with State and local general sales tax</v>
      </c>
    </row>
    <row r="85" spans="1:10" ht="26" customHeight="1" x14ac:dyDescent="0.2">
      <c r="A85" s="3" t="s">
        <v>195</v>
      </c>
      <c r="B85" s="54" t="s">
        <v>196</v>
      </c>
      <c r="C85" s="54"/>
      <c r="D85" s="55" t="s">
        <v>190</v>
      </c>
      <c r="E85" s="55"/>
      <c r="F85" s="55"/>
      <c r="G85" s="5" t="s">
        <v>23</v>
      </c>
      <c r="I85" t="str">
        <f t="shared" si="3"/>
        <v>A18450</v>
      </c>
      <c r="J85" t="str">
        <f t="shared" si="4"/>
        <v>State and local general sales tax amount</v>
      </c>
    </row>
    <row r="86" spans="1:10" ht="26" customHeight="1" x14ac:dyDescent="0.2">
      <c r="A86" s="6" t="s">
        <v>197</v>
      </c>
      <c r="B86" s="52" t="s">
        <v>198</v>
      </c>
      <c r="C86" s="52"/>
      <c r="D86" s="53" t="s">
        <v>199</v>
      </c>
      <c r="E86" s="53"/>
      <c r="F86" s="53"/>
      <c r="G86" s="8" t="s">
        <v>23</v>
      </c>
      <c r="I86" t="str">
        <f t="shared" si="3"/>
        <v>N18500</v>
      </c>
      <c r="J86" t="str">
        <f t="shared" si="4"/>
        <v>Number of returns with real estate taxes</v>
      </c>
    </row>
    <row r="87" spans="1:10" x14ac:dyDescent="0.2">
      <c r="A87" s="3" t="s">
        <v>200</v>
      </c>
      <c r="B87" s="54" t="s">
        <v>201</v>
      </c>
      <c r="C87" s="54"/>
      <c r="D87" s="55" t="s">
        <v>199</v>
      </c>
      <c r="E87" s="55"/>
      <c r="F87" s="55"/>
      <c r="G87" s="5" t="s">
        <v>23</v>
      </c>
      <c r="I87" t="str">
        <f t="shared" si="3"/>
        <v>A18500</v>
      </c>
      <c r="J87" t="str">
        <f t="shared" si="4"/>
        <v>Real estate taxes amount</v>
      </c>
    </row>
    <row r="88" spans="1:10" ht="26" customHeight="1" x14ac:dyDescent="0.2">
      <c r="A88" s="6" t="s">
        <v>202</v>
      </c>
      <c r="B88" s="52" t="s">
        <v>203</v>
      </c>
      <c r="C88" s="52"/>
      <c r="D88" s="53" t="s">
        <v>204</v>
      </c>
      <c r="E88" s="53"/>
      <c r="F88" s="53"/>
      <c r="G88" s="8" t="s">
        <v>23</v>
      </c>
      <c r="I88" t="str">
        <f t="shared" si="3"/>
        <v>N18800</v>
      </c>
      <c r="J88" t="str">
        <f t="shared" si="4"/>
        <v>Number of returns with Personal property taxes</v>
      </c>
    </row>
    <row r="89" spans="1:10" ht="26" customHeight="1" x14ac:dyDescent="0.2">
      <c r="A89" s="9" t="s">
        <v>205</v>
      </c>
      <c r="B89" s="59" t="s">
        <v>206</v>
      </c>
      <c r="C89" s="59"/>
      <c r="D89" s="60" t="s">
        <v>204</v>
      </c>
      <c r="E89" s="60"/>
      <c r="F89" s="60"/>
      <c r="G89" s="10" t="s">
        <v>23</v>
      </c>
      <c r="I89" t="str">
        <f t="shared" si="3"/>
        <v>A18800</v>
      </c>
      <c r="J89" t="str">
        <f t="shared" si="4"/>
        <v>Personal property taxes amount</v>
      </c>
    </row>
    <row r="90" spans="1:10" ht="39" customHeight="1" x14ac:dyDescent="0.2">
      <c r="A90" s="6" t="s">
        <v>207</v>
      </c>
      <c r="B90" s="52" t="s">
        <v>208</v>
      </c>
      <c r="C90" s="52"/>
      <c r="D90" s="53" t="s">
        <v>209</v>
      </c>
      <c r="E90" s="53"/>
      <c r="F90" s="53"/>
      <c r="G90" s="8" t="s">
        <v>23</v>
      </c>
      <c r="I90" t="str">
        <f t="shared" si="3"/>
        <v>N18460</v>
      </c>
      <c r="J90" t="str">
        <f t="shared" si="4"/>
        <v>Number of returns with Limited state and local taxes</v>
      </c>
    </row>
    <row r="91" spans="1:10" ht="26" customHeight="1" x14ac:dyDescent="0.2">
      <c r="A91" s="3" t="s">
        <v>210</v>
      </c>
      <c r="B91" s="54" t="s">
        <v>211</v>
      </c>
      <c r="C91" s="54"/>
      <c r="D91" s="55" t="s">
        <v>209</v>
      </c>
      <c r="E91" s="55"/>
      <c r="F91" s="55"/>
      <c r="G91" s="5" t="s">
        <v>23</v>
      </c>
      <c r="I91" t="str">
        <f t="shared" si="3"/>
        <v>A18460</v>
      </c>
      <c r="J91" t="str">
        <f t="shared" si="4"/>
        <v>Limited state and local taxes</v>
      </c>
    </row>
    <row r="92" spans="1:10" ht="26" customHeight="1" x14ac:dyDescent="0.2">
      <c r="A92" s="6" t="s">
        <v>212</v>
      </c>
      <c r="B92" s="52" t="s">
        <v>213</v>
      </c>
      <c r="C92" s="52"/>
      <c r="D92" s="53" t="s">
        <v>214</v>
      </c>
      <c r="E92" s="53"/>
      <c r="F92" s="53"/>
      <c r="G92" s="8" t="s">
        <v>23</v>
      </c>
      <c r="I92" t="str">
        <f t="shared" si="3"/>
        <v>N18300</v>
      </c>
      <c r="J92" t="str">
        <f t="shared" si="4"/>
        <v>Number of returns with Total taxes paid</v>
      </c>
    </row>
    <row r="93" spans="1:10" x14ac:dyDescent="0.2">
      <c r="A93" s="3" t="s">
        <v>215</v>
      </c>
      <c r="B93" s="54" t="s">
        <v>216</v>
      </c>
      <c r="C93" s="54"/>
      <c r="D93" s="55" t="s">
        <v>214</v>
      </c>
      <c r="E93" s="55"/>
      <c r="F93" s="55"/>
      <c r="G93" s="5" t="s">
        <v>23</v>
      </c>
      <c r="I93" t="str">
        <f t="shared" si="3"/>
        <v>A18300</v>
      </c>
      <c r="J93" t="str">
        <f t="shared" si="4"/>
        <v>Total taxes paid amount</v>
      </c>
    </row>
    <row r="94" spans="1:10" ht="39" customHeight="1" x14ac:dyDescent="0.2">
      <c r="A94" s="6" t="s">
        <v>217</v>
      </c>
      <c r="B94" s="52" t="s">
        <v>218</v>
      </c>
      <c r="C94" s="52"/>
      <c r="D94" s="53" t="s">
        <v>219</v>
      </c>
      <c r="E94" s="53"/>
      <c r="F94" s="53"/>
      <c r="G94" s="8" t="s">
        <v>23</v>
      </c>
      <c r="I94" t="str">
        <f t="shared" si="3"/>
        <v>N19300</v>
      </c>
      <c r="J94" t="str">
        <f t="shared" si="4"/>
        <v>Number of returns with Home mortgage interest paid</v>
      </c>
    </row>
    <row r="95" spans="1:10" ht="26" customHeight="1" x14ac:dyDescent="0.2">
      <c r="A95" s="9" t="s">
        <v>220</v>
      </c>
      <c r="B95" s="59" t="s">
        <v>221</v>
      </c>
      <c r="C95" s="59"/>
      <c r="D95" s="60" t="s">
        <v>219</v>
      </c>
      <c r="E95" s="60"/>
      <c r="F95" s="60"/>
      <c r="G95" s="10" t="s">
        <v>23</v>
      </c>
      <c r="I95" t="str">
        <f t="shared" si="3"/>
        <v>A19300</v>
      </c>
      <c r="J95" t="str">
        <f t="shared" si="4"/>
        <v>Home mortgage interest paid amount</v>
      </c>
    </row>
    <row r="96" spans="1:10" ht="39" customHeight="1" x14ac:dyDescent="0.2">
      <c r="A96" s="6" t="s">
        <v>222</v>
      </c>
      <c r="B96" s="52" t="s">
        <v>223</v>
      </c>
      <c r="C96" s="52"/>
      <c r="D96" s="53" t="s">
        <v>224</v>
      </c>
      <c r="E96" s="53"/>
      <c r="F96" s="53"/>
      <c r="G96" s="8" t="s">
        <v>23</v>
      </c>
      <c r="I96" t="str">
        <f t="shared" si="3"/>
        <v>N19500</v>
      </c>
      <c r="J96" t="str">
        <f t="shared" si="4"/>
        <v>Number of returns with Home mortgage from personal seller</v>
      </c>
    </row>
    <row r="97" spans="1:10" ht="26" customHeight="1" x14ac:dyDescent="0.2">
      <c r="A97" s="9" t="s">
        <v>225</v>
      </c>
      <c r="B97" s="59" t="s">
        <v>226</v>
      </c>
      <c r="C97" s="59"/>
      <c r="D97" s="60" t="s">
        <v>224</v>
      </c>
      <c r="E97" s="60"/>
      <c r="F97" s="60"/>
      <c r="G97" s="10" t="s">
        <v>23</v>
      </c>
      <c r="I97" t="str">
        <f t="shared" si="3"/>
        <v>A19500</v>
      </c>
      <c r="J97" t="str">
        <f t="shared" si="4"/>
        <v>Home mortgage from personal seller amount</v>
      </c>
    </row>
    <row r="98" spans="1:10" ht="26" customHeight="1" x14ac:dyDescent="0.2">
      <c r="A98" s="6" t="s">
        <v>227</v>
      </c>
      <c r="B98" s="52" t="s">
        <v>228</v>
      </c>
      <c r="C98" s="52"/>
      <c r="D98" s="53" t="s">
        <v>229</v>
      </c>
      <c r="E98" s="53"/>
      <c r="F98" s="53"/>
      <c r="G98" s="8" t="s">
        <v>23</v>
      </c>
      <c r="I98" t="str">
        <f t="shared" si="3"/>
        <v>N19530</v>
      </c>
      <c r="J98" t="str">
        <f t="shared" si="4"/>
        <v>Number of returns with Deductible points</v>
      </c>
    </row>
    <row r="99" spans="1:10" x14ac:dyDescent="0.2">
      <c r="A99" s="9" t="s">
        <v>230</v>
      </c>
      <c r="B99" s="59" t="s">
        <v>231</v>
      </c>
      <c r="C99" s="59"/>
      <c r="D99" s="60" t="s">
        <v>229</v>
      </c>
      <c r="E99" s="60"/>
      <c r="F99" s="60"/>
      <c r="G99" s="10" t="s">
        <v>23</v>
      </c>
      <c r="I99" t="str">
        <f t="shared" si="3"/>
        <v>A19530</v>
      </c>
      <c r="J99" t="str">
        <f t="shared" si="4"/>
        <v>Deductible points amount</v>
      </c>
    </row>
    <row r="100" spans="1:10" ht="39" customHeight="1" x14ac:dyDescent="0.2">
      <c r="A100" s="6" t="s">
        <v>232</v>
      </c>
      <c r="B100" s="52" t="s">
        <v>233</v>
      </c>
      <c r="C100" s="52"/>
      <c r="D100" s="53" t="s">
        <v>234</v>
      </c>
      <c r="E100" s="53"/>
      <c r="F100" s="53"/>
      <c r="G100" s="8" t="s">
        <v>23</v>
      </c>
      <c r="I100" t="str">
        <f t="shared" si="3"/>
        <v>N19550</v>
      </c>
      <c r="J100" t="str">
        <f t="shared" si="4"/>
        <v>Number of returns with Qualified mortgage insurance premiums</v>
      </c>
    </row>
    <row r="101" spans="1:10" ht="39" customHeight="1" x14ac:dyDescent="0.2">
      <c r="A101" s="3" t="s">
        <v>235</v>
      </c>
      <c r="B101" s="54" t="s">
        <v>236</v>
      </c>
      <c r="C101" s="54"/>
      <c r="D101" s="55" t="s">
        <v>234</v>
      </c>
      <c r="E101" s="55"/>
      <c r="F101" s="55"/>
      <c r="G101" s="5" t="s">
        <v>23</v>
      </c>
      <c r="I101" t="str">
        <f t="shared" si="3"/>
        <v>A19550</v>
      </c>
      <c r="J101" t="str">
        <f t="shared" si="4"/>
        <v>Qualified mortgage insurance premiums amount</v>
      </c>
    </row>
    <row r="102" spans="1:10" ht="26" customHeight="1" x14ac:dyDescent="0.2">
      <c r="A102" s="6" t="s">
        <v>237</v>
      </c>
      <c r="B102" s="52" t="s">
        <v>238</v>
      </c>
      <c r="C102" s="52"/>
      <c r="D102" s="53" t="s">
        <v>239</v>
      </c>
      <c r="E102" s="53"/>
      <c r="F102" s="53"/>
      <c r="G102" s="8" t="s">
        <v>23</v>
      </c>
      <c r="I102" t="str">
        <f t="shared" si="3"/>
        <v>N19570</v>
      </c>
      <c r="J102" t="str">
        <f t="shared" si="4"/>
        <v>Number of returns with Investment interest paid</v>
      </c>
    </row>
    <row r="103" spans="1:10" ht="26" customHeight="1" x14ac:dyDescent="0.2">
      <c r="A103" s="9" t="s">
        <v>240</v>
      </c>
      <c r="B103" s="59" t="s">
        <v>241</v>
      </c>
      <c r="C103" s="59"/>
      <c r="D103" s="60" t="s">
        <v>239</v>
      </c>
      <c r="E103" s="60"/>
      <c r="F103" s="60"/>
      <c r="G103" s="10" t="s">
        <v>23</v>
      </c>
      <c r="I103" t="str">
        <f t="shared" si="3"/>
        <v>A19570</v>
      </c>
      <c r="J103" t="str">
        <f t="shared" si="4"/>
        <v>Investment interest paid amount</v>
      </c>
    </row>
    <row r="104" spans="1:10" ht="39" customHeight="1" x14ac:dyDescent="0.2">
      <c r="A104" s="6" t="s">
        <v>242</v>
      </c>
      <c r="B104" s="52" t="s">
        <v>243</v>
      </c>
      <c r="C104" s="52"/>
      <c r="D104" s="53" t="s">
        <v>244</v>
      </c>
      <c r="E104" s="53"/>
      <c r="F104" s="53"/>
      <c r="G104" s="8" t="s">
        <v>23</v>
      </c>
      <c r="I104" t="str">
        <f t="shared" si="3"/>
        <v>N19700</v>
      </c>
      <c r="J104" t="str">
        <f t="shared" si="4"/>
        <v>Number of returns with Total charitable contributions</v>
      </c>
    </row>
    <row r="105" spans="1:10" ht="26" customHeight="1" x14ac:dyDescent="0.2">
      <c r="A105" s="3" t="s">
        <v>245</v>
      </c>
      <c r="B105" s="54" t="s">
        <v>246</v>
      </c>
      <c r="C105" s="54"/>
      <c r="D105" s="55" t="s">
        <v>244</v>
      </c>
      <c r="E105" s="55"/>
      <c r="F105" s="55"/>
      <c r="G105" s="5" t="s">
        <v>23</v>
      </c>
      <c r="I105" t="str">
        <f t="shared" si="3"/>
        <v>A19700</v>
      </c>
      <c r="J105" t="str">
        <f t="shared" si="4"/>
        <v>Total charitable contributions amount</v>
      </c>
    </row>
    <row r="106" spans="1:10" ht="39" customHeight="1" x14ac:dyDescent="0.2">
      <c r="A106" s="6" t="s">
        <v>247</v>
      </c>
      <c r="B106" s="52" t="s">
        <v>248</v>
      </c>
      <c r="C106" s="52"/>
      <c r="D106" s="53" t="s">
        <v>249</v>
      </c>
      <c r="E106" s="53"/>
      <c r="F106" s="53"/>
      <c r="G106" s="8" t="s">
        <v>23</v>
      </c>
      <c r="I106" t="str">
        <f t="shared" si="3"/>
        <v>N20950</v>
      </c>
      <c r="J106" t="str">
        <f t="shared" si="4"/>
        <v>Number of returns with Other non-limited miscellaneous deductions</v>
      </c>
    </row>
    <row r="107" spans="1:10" ht="39" customHeight="1" x14ac:dyDescent="0.2">
      <c r="A107" s="9" t="s">
        <v>250</v>
      </c>
      <c r="B107" s="59" t="s">
        <v>251</v>
      </c>
      <c r="C107" s="59"/>
      <c r="D107" s="60" t="s">
        <v>249</v>
      </c>
      <c r="E107" s="60"/>
      <c r="F107" s="60"/>
      <c r="G107" s="10" t="s">
        <v>23</v>
      </c>
      <c r="I107" t="str">
        <f t="shared" si="3"/>
        <v>A20950</v>
      </c>
      <c r="J107" t="str">
        <f t="shared" si="4"/>
        <v>Other non-limited miscellaneous deductions amount</v>
      </c>
    </row>
    <row r="108" spans="1:10" ht="39" customHeight="1" x14ac:dyDescent="0.2">
      <c r="A108" s="6" t="s">
        <v>252</v>
      </c>
      <c r="B108" s="52" t="s">
        <v>253</v>
      </c>
      <c r="C108" s="52"/>
      <c r="D108" s="53" t="s">
        <v>254</v>
      </c>
      <c r="E108" s="53"/>
      <c r="F108" s="53"/>
      <c r="G108" s="8" t="s">
        <v>23</v>
      </c>
      <c r="I108" t="str">
        <f t="shared" si="3"/>
        <v>N04475</v>
      </c>
      <c r="J108" t="str">
        <f t="shared" si="4"/>
        <v>Number of returns with Qualified business income deduction</v>
      </c>
    </row>
    <row r="109" spans="1:10" ht="26" customHeight="1" x14ac:dyDescent="0.2">
      <c r="A109" s="9" t="s">
        <v>255</v>
      </c>
      <c r="B109" s="59" t="s">
        <v>256</v>
      </c>
      <c r="C109" s="59"/>
      <c r="D109" s="60" t="s">
        <v>254</v>
      </c>
      <c r="E109" s="60"/>
      <c r="F109" s="60"/>
      <c r="G109" s="10" t="s">
        <v>23</v>
      </c>
      <c r="I109" t="str">
        <f t="shared" si="3"/>
        <v>A04475</v>
      </c>
      <c r="J109" t="str">
        <f t="shared" si="4"/>
        <v>Qualified business income deduction</v>
      </c>
    </row>
    <row r="110" spans="1:10" ht="26" customHeight="1" x14ac:dyDescent="0.2">
      <c r="A110" s="6" t="s">
        <v>257</v>
      </c>
      <c r="B110" s="52" t="s">
        <v>258</v>
      </c>
      <c r="C110" s="52"/>
      <c r="D110" s="53" t="s">
        <v>259</v>
      </c>
      <c r="E110" s="53"/>
      <c r="F110" s="53"/>
      <c r="G110" s="8" t="s">
        <v>23</v>
      </c>
      <c r="I110" t="str">
        <f t="shared" si="3"/>
        <v>N04800</v>
      </c>
      <c r="J110" t="str">
        <f t="shared" si="4"/>
        <v>Number of returns with taxable income</v>
      </c>
    </row>
    <row r="111" spans="1:10" x14ac:dyDescent="0.2">
      <c r="A111" s="3" t="s">
        <v>260</v>
      </c>
      <c r="B111" s="54" t="s">
        <v>261</v>
      </c>
      <c r="C111" s="54"/>
      <c r="D111" s="55" t="s">
        <v>259</v>
      </c>
      <c r="E111" s="55"/>
      <c r="F111" s="55"/>
      <c r="G111" s="5" t="s">
        <v>23</v>
      </c>
      <c r="I111" t="str">
        <f t="shared" si="3"/>
        <v>A04800</v>
      </c>
      <c r="J111" t="str">
        <f t="shared" si="4"/>
        <v>Taxable income amount</v>
      </c>
    </row>
    <row r="112" spans="1:10" ht="26" customHeight="1" x14ac:dyDescent="0.2">
      <c r="A112" s="6" t="s">
        <v>262</v>
      </c>
      <c r="B112" s="52" t="s">
        <v>263</v>
      </c>
      <c r="C112" s="52"/>
      <c r="D112" s="53" t="s">
        <v>264</v>
      </c>
      <c r="E112" s="53"/>
      <c r="F112" s="53"/>
      <c r="G112" s="8" t="s">
        <v>23</v>
      </c>
      <c r="I112" t="str">
        <f t="shared" si="3"/>
        <v>N05800</v>
      </c>
      <c r="J112" t="str">
        <f t="shared" si="4"/>
        <v>Number of returns with income tax before credits</v>
      </c>
    </row>
    <row r="113" spans="1:10" ht="26" customHeight="1" x14ac:dyDescent="0.2">
      <c r="A113" s="3" t="s">
        <v>265</v>
      </c>
      <c r="B113" s="54" t="s">
        <v>266</v>
      </c>
      <c r="C113" s="54"/>
      <c r="D113" s="55" t="s">
        <v>264</v>
      </c>
      <c r="E113" s="55"/>
      <c r="F113" s="55"/>
      <c r="G113" s="5" t="s">
        <v>23</v>
      </c>
      <c r="I113" t="str">
        <f t="shared" si="3"/>
        <v>A05800</v>
      </c>
      <c r="J113" t="str">
        <f t="shared" si="4"/>
        <v>Income tax before credits amount</v>
      </c>
    </row>
    <row r="114" spans="1:10" ht="26" customHeight="1" x14ac:dyDescent="0.2">
      <c r="A114" s="6" t="s">
        <v>267</v>
      </c>
      <c r="B114" s="52" t="s">
        <v>268</v>
      </c>
      <c r="C114" s="52"/>
      <c r="D114" s="53" t="s">
        <v>269</v>
      </c>
      <c r="E114" s="53"/>
      <c r="F114" s="53"/>
      <c r="G114" s="8" t="s">
        <v>23</v>
      </c>
      <c r="I114" t="str">
        <f t="shared" si="3"/>
        <v>N09600</v>
      </c>
      <c r="J114" t="str">
        <f t="shared" si="4"/>
        <v xml:space="preserve">Number of returns with alternative minimum tax </v>
      </c>
    </row>
    <row r="115" spans="1:10" ht="26" customHeight="1" x14ac:dyDescent="0.2">
      <c r="A115" s="3" t="s">
        <v>270</v>
      </c>
      <c r="B115" s="54" t="s">
        <v>271</v>
      </c>
      <c r="C115" s="54"/>
      <c r="D115" s="55" t="s">
        <v>269</v>
      </c>
      <c r="E115" s="55"/>
      <c r="F115" s="55"/>
      <c r="G115" s="5" t="s">
        <v>23</v>
      </c>
      <c r="I115" t="str">
        <f t="shared" si="3"/>
        <v>A09600</v>
      </c>
      <c r="J115" t="str">
        <f t="shared" si="4"/>
        <v>Alternative minimum tax amount</v>
      </c>
    </row>
    <row r="116" spans="1:10" ht="39" customHeight="1" x14ac:dyDescent="0.2">
      <c r="A116" s="6" t="s">
        <v>272</v>
      </c>
      <c r="B116" s="52" t="s">
        <v>273</v>
      </c>
      <c r="C116" s="52"/>
      <c r="D116" s="53" t="s">
        <v>274</v>
      </c>
      <c r="E116" s="53"/>
      <c r="F116" s="53"/>
      <c r="G116" s="8" t="s">
        <v>23</v>
      </c>
      <c r="I116" t="str">
        <f t="shared" si="3"/>
        <v>N05780</v>
      </c>
      <c r="J116" t="str">
        <f t="shared" si="4"/>
        <v>Number of returns with excess advance premium tax credit repayment</v>
      </c>
    </row>
    <row r="117" spans="1:10" ht="39" customHeight="1" x14ac:dyDescent="0.2">
      <c r="A117" s="3" t="s">
        <v>275</v>
      </c>
      <c r="B117" s="54" t="s">
        <v>276</v>
      </c>
      <c r="C117" s="54"/>
      <c r="D117" s="55" t="s">
        <v>274</v>
      </c>
      <c r="E117" s="55"/>
      <c r="F117" s="55"/>
      <c r="G117" s="5" t="s">
        <v>23</v>
      </c>
      <c r="I117" t="str">
        <f t="shared" si="3"/>
        <v>A05780</v>
      </c>
      <c r="J117" t="str">
        <f t="shared" si="4"/>
        <v>Excess advance premium tax credit repayment amount</v>
      </c>
    </row>
    <row r="118" spans="1:10" ht="26" customHeight="1" x14ac:dyDescent="0.2">
      <c r="A118" s="6" t="s">
        <v>277</v>
      </c>
      <c r="B118" s="52" t="s">
        <v>278</v>
      </c>
      <c r="C118" s="52"/>
      <c r="D118" s="53" t="s">
        <v>279</v>
      </c>
      <c r="E118" s="53"/>
      <c r="F118" s="53"/>
      <c r="G118" s="8" t="s">
        <v>23</v>
      </c>
      <c r="I118" t="str">
        <f t="shared" si="3"/>
        <v>N07100</v>
      </c>
      <c r="J118" t="str">
        <f t="shared" si="4"/>
        <v xml:space="preserve">Number of returns with total tax credits </v>
      </c>
    </row>
    <row r="119" spans="1:10" x14ac:dyDescent="0.2">
      <c r="A119" s="3" t="s">
        <v>280</v>
      </c>
      <c r="B119" s="54" t="s">
        <v>281</v>
      </c>
      <c r="C119" s="54"/>
      <c r="D119" s="55" t="s">
        <v>279</v>
      </c>
      <c r="E119" s="55"/>
      <c r="F119" s="55"/>
      <c r="G119" s="5" t="s">
        <v>23</v>
      </c>
      <c r="I119" t="str">
        <f t="shared" si="3"/>
        <v>A07100</v>
      </c>
      <c r="J119" t="str">
        <f t="shared" si="4"/>
        <v>Total tax credits amount</v>
      </c>
    </row>
    <row r="120" spans="1:10" ht="26" customHeight="1" x14ac:dyDescent="0.2">
      <c r="A120" s="6" t="s">
        <v>282</v>
      </c>
      <c r="B120" s="52" t="s">
        <v>283</v>
      </c>
      <c r="C120" s="52"/>
      <c r="D120" s="53" t="s">
        <v>284</v>
      </c>
      <c r="E120" s="53"/>
      <c r="F120" s="53"/>
      <c r="G120" s="8" t="s">
        <v>23</v>
      </c>
      <c r="I120" t="str">
        <f t="shared" si="3"/>
        <v>N07300</v>
      </c>
      <c r="J120" t="str">
        <f t="shared" si="4"/>
        <v>Number of returns with foreign tax credit</v>
      </c>
    </row>
    <row r="121" spans="1:10" x14ac:dyDescent="0.2">
      <c r="A121" s="3" t="s">
        <v>285</v>
      </c>
      <c r="B121" s="54" t="s">
        <v>286</v>
      </c>
      <c r="C121" s="54"/>
      <c r="D121" s="55" t="s">
        <v>284</v>
      </c>
      <c r="E121" s="55"/>
      <c r="F121" s="55"/>
      <c r="G121" s="5" t="s">
        <v>23</v>
      </c>
      <c r="I121" t="str">
        <f t="shared" si="3"/>
        <v>A07300</v>
      </c>
      <c r="J121" t="str">
        <f t="shared" si="4"/>
        <v>Foreign tax credit amount</v>
      </c>
    </row>
    <row r="122" spans="1:10" ht="39" customHeight="1" x14ac:dyDescent="0.2">
      <c r="A122" s="6" t="s">
        <v>287</v>
      </c>
      <c r="B122" s="52" t="s">
        <v>288</v>
      </c>
      <c r="C122" s="52"/>
      <c r="D122" s="53" t="s">
        <v>289</v>
      </c>
      <c r="E122" s="53"/>
      <c r="F122" s="53"/>
      <c r="G122" s="8" t="s">
        <v>23</v>
      </c>
      <c r="I122" t="str">
        <f t="shared" si="3"/>
        <v>N07180</v>
      </c>
      <c r="J122" t="str">
        <f t="shared" si="4"/>
        <v>Number of returns with child and dependent care credit</v>
      </c>
    </row>
    <row r="123" spans="1:10" ht="26" customHeight="1" x14ac:dyDescent="0.2">
      <c r="A123" s="3" t="s">
        <v>290</v>
      </c>
      <c r="B123" s="54" t="s">
        <v>291</v>
      </c>
      <c r="C123" s="54"/>
      <c r="D123" s="55" t="s">
        <v>289</v>
      </c>
      <c r="E123" s="55"/>
      <c r="F123" s="55"/>
      <c r="G123" s="5" t="s">
        <v>23</v>
      </c>
      <c r="I123" t="str">
        <f t="shared" si="3"/>
        <v>A07180</v>
      </c>
      <c r="J123" t="str">
        <f t="shared" si="4"/>
        <v>Child and dependent care credit amount</v>
      </c>
    </row>
    <row r="124" spans="1:10" ht="39" customHeight="1" x14ac:dyDescent="0.2">
      <c r="A124" s="6" t="s">
        <v>292</v>
      </c>
      <c r="B124" s="52" t="s">
        <v>293</v>
      </c>
      <c r="C124" s="52"/>
      <c r="D124" s="53" t="s">
        <v>294</v>
      </c>
      <c r="E124" s="53"/>
      <c r="F124" s="53"/>
      <c r="G124" s="8" t="s">
        <v>23</v>
      </c>
      <c r="I124" t="str">
        <f t="shared" si="3"/>
        <v>N07230</v>
      </c>
      <c r="J124" t="str">
        <f t="shared" si="4"/>
        <v>Number of returns with nonrefundable education credit</v>
      </c>
    </row>
    <row r="125" spans="1:10" ht="26" customHeight="1" x14ac:dyDescent="0.2">
      <c r="A125" s="3" t="s">
        <v>295</v>
      </c>
      <c r="B125" s="54" t="s">
        <v>296</v>
      </c>
      <c r="C125" s="54"/>
      <c r="D125" s="55" t="s">
        <v>294</v>
      </c>
      <c r="E125" s="55"/>
      <c r="F125" s="55"/>
      <c r="G125" s="5" t="s">
        <v>23</v>
      </c>
      <c r="I125" t="str">
        <f t="shared" si="3"/>
        <v>A07230</v>
      </c>
      <c r="J125" t="str">
        <f t="shared" si="4"/>
        <v>Nonrefundable education credit amount</v>
      </c>
    </row>
    <row r="126" spans="1:10" ht="39" customHeight="1" x14ac:dyDescent="0.2">
      <c r="A126" s="6" t="s">
        <v>297</v>
      </c>
      <c r="B126" s="52" t="s">
        <v>298</v>
      </c>
      <c r="C126" s="52"/>
      <c r="D126" s="53" t="s">
        <v>299</v>
      </c>
      <c r="E126" s="53"/>
      <c r="F126" s="53"/>
      <c r="G126" s="8" t="s">
        <v>23</v>
      </c>
      <c r="I126" t="str">
        <f t="shared" si="3"/>
        <v>N07240</v>
      </c>
      <c r="J126" t="str">
        <f t="shared" si="4"/>
        <v>Number of returns with retirement savings contribution credit</v>
      </c>
    </row>
    <row r="127" spans="1:10" ht="26" customHeight="1" x14ac:dyDescent="0.2">
      <c r="A127" s="3" t="s">
        <v>300</v>
      </c>
      <c r="B127" s="54" t="s">
        <v>301</v>
      </c>
      <c r="C127" s="54"/>
      <c r="D127" s="55" t="s">
        <v>299</v>
      </c>
      <c r="E127" s="55"/>
      <c r="F127" s="55"/>
      <c r="G127" s="5" t="s">
        <v>23</v>
      </c>
      <c r="I127" t="str">
        <f t="shared" si="3"/>
        <v>A07240</v>
      </c>
      <c r="J127" t="str">
        <f t="shared" si="4"/>
        <v>Retirement savings contribution credit amount</v>
      </c>
    </row>
    <row r="128" spans="1:10" ht="39" customHeight="1" x14ac:dyDescent="0.2">
      <c r="A128" s="6" t="s">
        <v>302</v>
      </c>
      <c r="B128" s="52" t="s">
        <v>303</v>
      </c>
      <c r="C128" s="52"/>
      <c r="D128" s="53" t="s">
        <v>304</v>
      </c>
      <c r="E128" s="53"/>
      <c r="F128" s="53"/>
      <c r="G128" s="8" t="s">
        <v>23</v>
      </c>
      <c r="I128" t="str">
        <f t="shared" si="3"/>
        <v>N07225</v>
      </c>
      <c r="J128" t="str">
        <f t="shared" si="4"/>
        <v>Number of returns with nonrefundable child and other dependent credit</v>
      </c>
    </row>
    <row r="129" spans="1:10" ht="39" customHeight="1" x14ac:dyDescent="0.2">
      <c r="A129" s="3" t="s">
        <v>305</v>
      </c>
      <c r="B129" s="54" t="s">
        <v>306</v>
      </c>
      <c r="C129" s="54"/>
      <c r="D129" s="55" t="s">
        <v>304</v>
      </c>
      <c r="E129" s="55"/>
      <c r="F129" s="55"/>
      <c r="G129" s="5" t="s">
        <v>23</v>
      </c>
      <c r="I129" t="str">
        <f t="shared" si="3"/>
        <v>A07225</v>
      </c>
      <c r="J129" t="str">
        <f t="shared" si="4"/>
        <v>Nonrefundable child and other dependent credit amount</v>
      </c>
    </row>
    <row r="130" spans="1:10" ht="39" customHeight="1" x14ac:dyDescent="0.2">
      <c r="A130" s="6" t="s">
        <v>307</v>
      </c>
      <c r="B130" s="52" t="s">
        <v>308</v>
      </c>
      <c r="C130" s="52"/>
      <c r="D130" s="53" t="s">
        <v>309</v>
      </c>
      <c r="E130" s="53"/>
      <c r="F130" s="53"/>
      <c r="G130" s="8" t="s">
        <v>23</v>
      </c>
      <c r="I130" t="str">
        <f t="shared" ref="I130:I175" si="5">TRIM(A130)</f>
        <v>N07260</v>
      </c>
      <c r="J130" t="str">
        <f t="shared" si="4"/>
        <v>Number of returns with residential energy tax credit</v>
      </c>
    </row>
    <row r="131" spans="1:10" ht="26" customHeight="1" x14ac:dyDescent="0.2">
      <c r="A131" s="3" t="s">
        <v>310</v>
      </c>
      <c r="B131" s="54" t="s">
        <v>311</v>
      </c>
      <c r="C131" s="54"/>
      <c r="D131" s="55" t="s">
        <v>309</v>
      </c>
      <c r="E131" s="55"/>
      <c r="F131" s="55"/>
      <c r="G131" s="5" t="s">
        <v>23</v>
      </c>
      <c r="I131" t="str">
        <f t="shared" si="5"/>
        <v>A07260</v>
      </c>
      <c r="J131" t="str">
        <f t="shared" si="4"/>
        <v>Residential energy tax credit amount</v>
      </c>
    </row>
    <row r="132" spans="1:10" ht="26" customHeight="1" x14ac:dyDescent="0.2">
      <c r="A132" s="6" t="s">
        <v>312</v>
      </c>
      <c r="B132" s="52" t="s">
        <v>313</v>
      </c>
      <c r="C132" s="52"/>
      <c r="D132" s="53" t="s">
        <v>314</v>
      </c>
      <c r="E132" s="53"/>
      <c r="F132" s="53"/>
      <c r="G132" s="8" t="s">
        <v>23</v>
      </c>
      <c r="I132" t="str">
        <f t="shared" si="5"/>
        <v>N09400</v>
      </c>
      <c r="J132" t="str">
        <f t="shared" si="4"/>
        <v>Number of returns with self-employment tax</v>
      </c>
    </row>
    <row r="133" spans="1:10" ht="26" customHeight="1" x14ac:dyDescent="0.2">
      <c r="A133" s="3" t="s">
        <v>315</v>
      </c>
      <c r="B133" s="54" t="s">
        <v>316</v>
      </c>
      <c r="C133" s="54"/>
      <c r="D133" s="55" t="s">
        <v>314</v>
      </c>
      <c r="E133" s="55"/>
      <c r="F133" s="55"/>
      <c r="G133" s="5" t="s">
        <v>23</v>
      </c>
      <c r="I133" t="str">
        <f t="shared" si="5"/>
        <v>A09400</v>
      </c>
      <c r="J133" t="str">
        <f t="shared" si="4"/>
        <v>Self-employment tax amount</v>
      </c>
    </row>
    <row r="134" spans="1:10" ht="26" customHeight="1" x14ac:dyDescent="0.2">
      <c r="A134" s="6" t="s">
        <v>317</v>
      </c>
      <c r="B134" s="52" t="s">
        <v>318</v>
      </c>
      <c r="C134" s="52"/>
      <c r="D134" s="53" t="s">
        <v>319</v>
      </c>
      <c r="E134" s="53"/>
      <c r="F134" s="53"/>
      <c r="G134" s="8" t="s">
        <v>23</v>
      </c>
      <c r="I134" t="str">
        <f t="shared" si="5"/>
        <v>N85770</v>
      </c>
      <c r="J134" t="str">
        <f t="shared" si="4"/>
        <v>Number of returns with total premium tax credit</v>
      </c>
    </row>
    <row r="135" spans="1:10" ht="26" customHeight="1" x14ac:dyDescent="0.2">
      <c r="A135" s="3" t="s">
        <v>320</v>
      </c>
      <c r="B135" s="54" t="s">
        <v>321</v>
      </c>
      <c r="C135" s="54"/>
      <c r="D135" s="55" t="s">
        <v>319</v>
      </c>
      <c r="E135" s="55"/>
      <c r="F135" s="55"/>
      <c r="G135" s="5" t="s">
        <v>23</v>
      </c>
      <c r="I135" t="str">
        <f t="shared" si="5"/>
        <v>A85770</v>
      </c>
      <c r="J135" t="str">
        <f t="shared" si="4"/>
        <v>Total premium tax credit amount</v>
      </c>
    </row>
    <row r="136" spans="1:10" ht="39" customHeight="1" x14ac:dyDescent="0.2">
      <c r="A136" s="6" t="s">
        <v>322</v>
      </c>
      <c r="B136" s="52" t="s">
        <v>323</v>
      </c>
      <c r="C136" s="52"/>
      <c r="D136" s="53" t="s">
        <v>324</v>
      </c>
      <c r="E136" s="53"/>
      <c r="F136" s="53"/>
      <c r="G136" s="8" t="s">
        <v>23</v>
      </c>
      <c r="I136" t="str">
        <f t="shared" si="5"/>
        <v>N85775</v>
      </c>
      <c r="J136" t="str">
        <f t="shared" si="4"/>
        <v>Number of returns with advance premium tax credit</v>
      </c>
    </row>
    <row r="137" spans="1:10" ht="26" customHeight="1" x14ac:dyDescent="0.2">
      <c r="A137" s="3" t="s">
        <v>325</v>
      </c>
      <c r="B137" s="54" t="s">
        <v>326</v>
      </c>
      <c r="C137" s="54"/>
      <c r="D137" s="55" t="s">
        <v>324</v>
      </c>
      <c r="E137" s="55"/>
      <c r="F137" s="55"/>
      <c r="G137" s="5" t="s">
        <v>23</v>
      </c>
      <c r="I137" t="str">
        <f t="shared" si="5"/>
        <v>A85775</v>
      </c>
      <c r="J137" t="str">
        <f t="shared" si="4"/>
        <v>Advance premium tax credit amount</v>
      </c>
    </row>
    <row r="138" spans="1:10" ht="26" customHeight="1" x14ac:dyDescent="0.2">
      <c r="A138" s="6" t="s">
        <v>327</v>
      </c>
      <c r="B138" s="52" t="s">
        <v>328</v>
      </c>
      <c r="C138" s="52"/>
      <c r="D138" s="53" t="s">
        <v>329</v>
      </c>
      <c r="E138" s="53"/>
      <c r="F138" s="53"/>
      <c r="G138" s="8" t="s">
        <v>23</v>
      </c>
      <c r="I138" t="str">
        <f t="shared" si="5"/>
        <v>N10600</v>
      </c>
      <c r="J138" t="str">
        <f t="shared" si="4"/>
        <v>Number of returns with total tax payments</v>
      </c>
    </row>
    <row r="139" spans="1:10" ht="26" customHeight="1" x14ac:dyDescent="0.2">
      <c r="A139" s="3" t="s">
        <v>330</v>
      </c>
      <c r="B139" s="54" t="s">
        <v>331</v>
      </c>
      <c r="C139" s="54"/>
      <c r="D139" s="55" t="s">
        <v>329</v>
      </c>
      <c r="E139" s="55"/>
      <c r="F139" s="55"/>
      <c r="G139" s="5" t="s">
        <v>23</v>
      </c>
      <c r="I139" t="str">
        <f t="shared" si="5"/>
        <v>A10600</v>
      </c>
      <c r="J139" t="str">
        <f t="shared" si="4"/>
        <v>Total tax payments amount</v>
      </c>
    </row>
    <row r="140" spans="1:10" ht="26" customHeight="1" x14ac:dyDescent="0.2">
      <c r="A140" s="6" t="s">
        <v>332</v>
      </c>
      <c r="B140" s="52" t="s">
        <v>333</v>
      </c>
      <c r="C140" s="52"/>
      <c r="D140" s="53" t="s">
        <v>334</v>
      </c>
      <c r="E140" s="53"/>
      <c r="F140" s="53"/>
      <c r="G140" s="8" t="s">
        <v>23</v>
      </c>
      <c r="I140" t="str">
        <f t="shared" si="5"/>
        <v>N59660</v>
      </c>
      <c r="J140" t="str">
        <f t="shared" ref="J140:J175" si="6">IF(
    RIGHT(TRIM(B140), 1) = "]",
    LEFT(TRIM(B140), LEN(TRIM(B140)) - 4),
    B140
)</f>
        <v>Number of returns with earned income credit</v>
      </c>
    </row>
    <row r="141" spans="1:10" ht="26" customHeight="1" x14ac:dyDescent="0.2">
      <c r="A141" s="3" t="s">
        <v>335</v>
      </c>
      <c r="B141" s="54" t="s">
        <v>336</v>
      </c>
      <c r="C141" s="54"/>
      <c r="D141" s="55" t="s">
        <v>334</v>
      </c>
      <c r="E141" s="55"/>
      <c r="F141" s="55"/>
      <c r="G141" s="5" t="s">
        <v>23</v>
      </c>
      <c r="I141" t="str">
        <f t="shared" si="5"/>
        <v>A59660</v>
      </c>
      <c r="J141" t="str">
        <f t="shared" si="6"/>
        <v xml:space="preserve">Earned income credit amount </v>
      </c>
    </row>
    <row r="142" spans="1:10" ht="39" customHeight="1" x14ac:dyDescent="0.2">
      <c r="A142" s="6" t="s">
        <v>337</v>
      </c>
      <c r="B142" s="52" t="s">
        <v>338</v>
      </c>
      <c r="C142" s="52"/>
      <c r="D142" s="53" t="s">
        <v>334</v>
      </c>
      <c r="E142" s="53"/>
      <c r="F142" s="53"/>
      <c r="G142" s="8" t="s">
        <v>23</v>
      </c>
      <c r="I142" t="str">
        <f t="shared" si="5"/>
        <v>N59720</v>
      </c>
      <c r="J142" t="str">
        <f t="shared" si="6"/>
        <v>Number of returns with excess earned income credit</v>
      </c>
    </row>
    <row r="143" spans="1:10" ht="39" customHeight="1" x14ac:dyDescent="0.2">
      <c r="A143" s="3" t="s">
        <v>339</v>
      </c>
      <c r="B143" s="54" t="s">
        <v>340</v>
      </c>
      <c r="C143" s="54"/>
      <c r="D143" s="55" t="s">
        <v>334</v>
      </c>
      <c r="E143" s="55"/>
      <c r="F143" s="55"/>
      <c r="G143" s="5" t="s">
        <v>23</v>
      </c>
      <c r="I143" t="str">
        <f t="shared" si="5"/>
        <v>A59720</v>
      </c>
      <c r="J143" t="str">
        <f t="shared" si="6"/>
        <v xml:space="preserve">Excess earned income credit (refundable) amount </v>
      </c>
    </row>
    <row r="144" spans="1:10" ht="52" customHeight="1" x14ac:dyDescent="0.2">
      <c r="A144" s="6" t="s">
        <v>341</v>
      </c>
      <c r="B144" s="52" t="s">
        <v>342</v>
      </c>
      <c r="C144" s="52"/>
      <c r="D144" s="53" t="s">
        <v>343</v>
      </c>
      <c r="E144" s="53"/>
      <c r="F144" s="53"/>
      <c r="G144" s="8" t="s">
        <v>23</v>
      </c>
      <c r="I144" t="str">
        <f t="shared" si="5"/>
        <v>N11070</v>
      </c>
      <c r="J144" t="str">
        <f t="shared" si="6"/>
        <v>Number of returns with refundable child tax credit or additional child tax credit</v>
      </c>
    </row>
    <row r="145" spans="1:10" ht="39" customHeight="1" x14ac:dyDescent="0.2">
      <c r="A145" s="3" t="s">
        <v>344</v>
      </c>
      <c r="B145" s="54" t="s">
        <v>345</v>
      </c>
      <c r="C145" s="54"/>
      <c r="D145" s="55" t="s">
        <v>343</v>
      </c>
      <c r="E145" s="55"/>
      <c r="F145" s="55"/>
      <c r="G145" s="5" t="s">
        <v>23</v>
      </c>
      <c r="I145" t="str">
        <f t="shared" si="5"/>
        <v>A11070</v>
      </c>
      <c r="J145" t="str">
        <f t="shared" si="6"/>
        <v>Refundable child tax credit or additional child tax credit amount</v>
      </c>
    </row>
    <row r="146" spans="1:10" ht="39" customHeight="1" x14ac:dyDescent="0.2">
      <c r="A146" s="6" t="s">
        <v>346</v>
      </c>
      <c r="B146" s="52" t="s">
        <v>347</v>
      </c>
      <c r="C146" s="52"/>
      <c r="D146" s="53" t="s">
        <v>348</v>
      </c>
      <c r="E146" s="53"/>
      <c r="F146" s="53"/>
      <c r="G146" s="8" t="s">
        <v>23</v>
      </c>
      <c r="I146" t="str">
        <f t="shared" si="5"/>
        <v>N10960</v>
      </c>
      <c r="J146" t="str">
        <f t="shared" si="6"/>
        <v xml:space="preserve">Number of returns with refundable education credit </v>
      </c>
    </row>
    <row r="147" spans="1:10" ht="26" customHeight="1" x14ac:dyDescent="0.2">
      <c r="A147" s="3" t="s">
        <v>349</v>
      </c>
      <c r="B147" s="54" t="s">
        <v>350</v>
      </c>
      <c r="C147" s="54"/>
      <c r="D147" s="55" t="s">
        <v>348</v>
      </c>
      <c r="E147" s="55"/>
      <c r="F147" s="55"/>
      <c r="G147" s="5" t="s">
        <v>23</v>
      </c>
      <c r="I147" t="str">
        <f t="shared" si="5"/>
        <v>A10960</v>
      </c>
      <c r="J147" t="str">
        <f t="shared" si="6"/>
        <v>Refundable education credit amount</v>
      </c>
    </row>
    <row r="148" spans="1:10" ht="26" customHeight="1" x14ac:dyDescent="0.2">
      <c r="A148" s="6" t="s">
        <v>351</v>
      </c>
      <c r="B148" s="52" t="s">
        <v>352</v>
      </c>
      <c r="C148" s="52"/>
      <c r="D148" s="53" t="s">
        <v>353</v>
      </c>
      <c r="E148" s="53"/>
      <c r="F148" s="53"/>
      <c r="G148" s="8" t="s">
        <v>23</v>
      </c>
      <c r="I148" t="str">
        <f t="shared" si="5"/>
        <v>N11560</v>
      </c>
      <c r="J148" t="str">
        <f t="shared" si="6"/>
        <v>Number of returns with net premium tax credit</v>
      </c>
    </row>
    <row r="149" spans="1:10" ht="26" customHeight="1" x14ac:dyDescent="0.2">
      <c r="A149" s="3" t="s">
        <v>354</v>
      </c>
      <c r="B149" s="54" t="s">
        <v>355</v>
      </c>
      <c r="C149" s="54"/>
      <c r="D149" s="55" t="s">
        <v>353</v>
      </c>
      <c r="E149" s="55"/>
      <c r="F149" s="55"/>
      <c r="G149" s="5" t="s">
        <v>23</v>
      </c>
      <c r="I149" t="str">
        <f t="shared" si="5"/>
        <v>A11560</v>
      </c>
      <c r="J149" t="str">
        <f t="shared" si="6"/>
        <v>Net premium tax credit amount</v>
      </c>
    </row>
    <row r="150" spans="1:10" ht="52" customHeight="1" x14ac:dyDescent="0.2">
      <c r="A150" s="6" t="s">
        <v>356</v>
      </c>
      <c r="B150" s="52" t="s">
        <v>357</v>
      </c>
      <c r="C150" s="52"/>
      <c r="D150" s="53" t="s">
        <v>358</v>
      </c>
      <c r="E150" s="53"/>
      <c r="F150" s="53"/>
      <c r="G150" s="8" t="s">
        <v>23</v>
      </c>
      <c r="I150" t="str">
        <f t="shared" si="5"/>
        <v>N11450</v>
      </c>
      <c r="J150" t="str">
        <f t="shared" si="6"/>
        <v>Number of returns with qualified sick and family leave credit for leave taken before April 1, 2021</v>
      </c>
    </row>
    <row r="151" spans="1:10" ht="52" customHeight="1" x14ac:dyDescent="0.2">
      <c r="A151" s="3" t="s">
        <v>359</v>
      </c>
      <c r="B151" s="54" t="s">
        <v>360</v>
      </c>
      <c r="C151" s="54"/>
      <c r="D151" s="55" t="s">
        <v>358</v>
      </c>
      <c r="E151" s="55"/>
      <c r="F151" s="55"/>
      <c r="G151" s="5" t="s">
        <v>23</v>
      </c>
      <c r="I151" t="str">
        <f t="shared" si="5"/>
        <v>A11450</v>
      </c>
      <c r="J151" t="str">
        <f t="shared" si="6"/>
        <v>Qualified sick and family leave credit for leave taken before April 1, 2021 amount</v>
      </c>
    </row>
    <row r="152" spans="1:10" ht="39" customHeight="1" x14ac:dyDescent="0.2">
      <c r="A152" s="6" t="s">
        <v>361</v>
      </c>
      <c r="B152" s="52" t="s">
        <v>362</v>
      </c>
      <c r="C152" s="52"/>
      <c r="D152" s="53" t="s">
        <v>363</v>
      </c>
      <c r="E152" s="53"/>
      <c r="F152" s="53"/>
      <c r="G152" s="8" t="s">
        <v>23</v>
      </c>
      <c r="I152" t="str">
        <f t="shared" si="5"/>
        <v>N11520</v>
      </c>
      <c r="J152" t="str">
        <f t="shared" si="6"/>
        <v>Number of returns with refundable child and dependent care credit</v>
      </c>
    </row>
    <row r="153" spans="1:10" ht="26" customHeight="1" x14ac:dyDescent="0.2">
      <c r="A153" s="3" t="s">
        <v>364</v>
      </c>
      <c r="B153" s="54" t="s">
        <v>365</v>
      </c>
      <c r="C153" s="54"/>
      <c r="D153" s="55" t="s">
        <v>363</v>
      </c>
      <c r="E153" s="55"/>
      <c r="F153" s="55"/>
      <c r="G153" s="5" t="s">
        <v>23</v>
      </c>
      <c r="I153" t="str">
        <f t="shared" si="5"/>
        <v>A11520</v>
      </c>
      <c r="J153" t="str">
        <f t="shared" si="6"/>
        <v>Refundable child and dependent care credit</v>
      </c>
    </row>
    <row r="154" spans="1:10" ht="52" customHeight="1" x14ac:dyDescent="0.2">
      <c r="A154" s="6" t="s">
        <v>366</v>
      </c>
      <c r="B154" s="52" t="s">
        <v>367</v>
      </c>
      <c r="C154" s="52"/>
      <c r="D154" s="53" t="s">
        <v>368</v>
      </c>
      <c r="E154" s="53"/>
      <c r="F154" s="53"/>
      <c r="G154" s="8" t="s">
        <v>23</v>
      </c>
      <c r="I154" t="str">
        <f t="shared" si="5"/>
        <v>N11530</v>
      </c>
      <c r="J154" t="str">
        <f t="shared" si="6"/>
        <v>Number of returns with qualified sick and family leave credit for leave taken after March 31, 2021</v>
      </c>
    </row>
    <row r="155" spans="1:10" ht="39" customHeight="1" x14ac:dyDescent="0.2">
      <c r="A155" s="3" t="s">
        <v>369</v>
      </c>
      <c r="B155" s="54" t="s">
        <v>370</v>
      </c>
      <c r="C155" s="54"/>
      <c r="D155" s="55" t="s">
        <v>368</v>
      </c>
      <c r="E155" s="55"/>
      <c r="F155" s="55"/>
      <c r="G155" s="5" t="s">
        <v>23</v>
      </c>
      <c r="I155" t="str">
        <f t="shared" si="5"/>
        <v>A11530</v>
      </c>
      <c r="J155" t="str">
        <f t="shared" si="6"/>
        <v>Qualified sick and family leave credit for leave taken after March 31, 2021</v>
      </c>
    </row>
    <row r="156" spans="1:10" ht="26" customHeight="1" x14ac:dyDescent="0.2">
      <c r="A156" s="6" t="s">
        <v>371</v>
      </c>
      <c r="B156" s="52" t="s">
        <v>372</v>
      </c>
      <c r="C156" s="52"/>
      <c r="D156" s="53" t="s">
        <v>373</v>
      </c>
      <c r="E156" s="53"/>
      <c r="F156" s="53"/>
      <c r="G156" s="8" t="s">
        <v>23</v>
      </c>
      <c r="I156" t="str">
        <f t="shared" si="5"/>
        <v>N10970</v>
      </c>
      <c r="J156" t="str">
        <f t="shared" si="6"/>
        <v>Number of returns with recovery rebate credit</v>
      </c>
    </row>
    <row r="157" spans="1:10" ht="26" customHeight="1" x14ac:dyDescent="0.2">
      <c r="A157" s="3" t="s">
        <v>374</v>
      </c>
      <c r="B157" s="54" t="s">
        <v>375</v>
      </c>
      <c r="C157" s="54"/>
      <c r="D157" s="55" t="s">
        <v>373</v>
      </c>
      <c r="E157" s="55"/>
      <c r="F157" s="55"/>
      <c r="G157" s="5" t="s">
        <v>23</v>
      </c>
      <c r="I157" t="str">
        <f t="shared" si="5"/>
        <v>A10970</v>
      </c>
      <c r="J157" t="str">
        <f t="shared" si="6"/>
        <v xml:space="preserve">Recovery rebate credit amount </v>
      </c>
    </row>
    <row r="158" spans="1:10" ht="39" customHeight="1" x14ac:dyDescent="0.2">
      <c r="A158" s="6" t="s">
        <v>376</v>
      </c>
      <c r="B158" s="52" t="s">
        <v>377</v>
      </c>
      <c r="C158" s="52"/>
      <c r="D158" s="53"/>
      <c r="E158" s="53"/>
      <c r="F158" s="53"/>
      <c r="G158" s="8" t="s">
        <v>23</v>
      </c>
      <c r="I158" t="str">
        <f t="shared" si="5"/>
        <v>N10971</v>
      </c>
      <c r="J158" t="str">
        <f t="shared" si="6"/>
        <v>Number of returns with economic impact payment third round</v>
      </c>
    </row>
    <row r="159" spans="1:10" ht="39" customHeight="1" x14ac:dyDescent="0.2">
      <c r="A159" s="3" t="s">
        <v>378</v>
      </c>
      <c r="B159" s="54" t="s">
        <v>379</v>
      </c>
      <c r="C159" s="54"/>
      <c r="D159" s="55"/>
      <c r="E159" s="55"/>
      <c r="F159" s="55"/>
      <c r="G159" s="5" t="s">
        <v>23</v>
      </c>
      <c r="I159" t="str">
        <f t="shared" si="5"/>
        <v>A10971</v>
      </c>
      <c r="J159" t="str">
        <f t="shared" si="6"/>
        <v>Economic impact payment third round amount [16,</v>
      </c>
    </row>
    <row r="160" spans="1:10" ht="26" customHeight="1" x14ac:dyDescent="0.2">
      <c r="A160" s="6" t="s">
        <v>380</v>
      </c>
      <c r="B160" s="52" t="s">
        <v>381</v>
      </c>
      <c r="C160" s="52"/>
      <c r="D160" s="53" t="s">
        <v>382</v>
      </c>
      <c r="E160" s="53"/>
      <c r="F160" s="53"/>
      <c r="G160" s="8" t="s">
        <v>23</v>
      </c>
      <c r="I160" t="str">
        <f t="shared" si="5"/>
        <v>N06500</v>
      </c>
      <c r="J160" t="str">
        <f t="shared" si="6"/>
        <v>Number of returns with income tax after credits</v>
      </c>
    </row>
    <row r="161" spans="1:10" ht="26" customHeight="1" x14ac:dyDescent="0.2">
      <c r="A161" s="3" t="s">
        <v>383</v>
      </c>
      <c r="B161" s="54" t="s">
        <v>384</v>
      </c>
      <c r="C161" s="54"/>
      <c r="D161" s="55" t="s">
        <v>382</v>
      </c>
      <c r="E161" s="55"/>
      <c r="F161" s="55"/>
      <c r="G161" s="5" t="s">
        <v>23</v>
      </c>
      <c r="I161" t="str">
        <f t="shared" si="5"/>
        <v>A06500</v>
      </c>
      <c r="J161" t="str">
        <f t="shared" si="6"/>
        <v xml:space="preserve">Income tax after credits amount   </v>
      </c>
    </row>
    <row r="162" spans="1:10" ht="26" customHeight="1" x14ac:dyDescent="0.2">
      <c r="A162" s="6" t="s">
        <v>385</v>
      </c>
      <c r="B162" s="52" t="s">
        <v>386</v>
      </c>
      <c r="C162" s="52"/>
      <c r="D162" s="53" t="s">
        <v>387</v>
      </c>
      <c r="E162" s="53"/>
      <c r="F162" s="53"/>
      <c r="G162" s="8" t="s">
        <v>23</v>
      </c>
      <c r="I162" t="str">
        <f t="shared" si="5"/>
        <v>N10300</v>
      </c>
      <c r="J162" t="str">
        <f t="shared" si="6"/>
        <v>Number of returns with tax liability</v>
      </c>
    </row>
    <row r="163" spans="1:10" ht="26" customHeight="1" x14ac:dyDescent="0.2">
      <c r="A163" s="3" t="s">
        <v>388</v>
      </c>
      <c r="B163" s="54" t="s">
        <v>389</v>
      </c>
      <c r="C163" s="54"/>
      <c r="D163" s="55" t="s">
        <v>387</v>
      </c>
      <c r="E163" s="55"/>
      <c r="F163" s="55"/>
      <c r="G163" s="5" t="s">
        <v>390</v>
      </c>
      <c r="I163" t="str">
        <f t="shared" si="5"/>
        <v>A10300</v>
      </c>
      <c r="J163" t="str">
        <f t="shared" si="6"/>
        <v xml:space="preserve">Total tax liability amount </v>
      </c>
    </row>
    <row r="164" spans="1:10" ht="26" customHeight="1" x14ac:dyDescent="0.2">
      <c r="A164" s="3" t="s">
        <v>391</v>
      </c>
      <c r="B164" s="54" t="s">
        <v>392</v>
      </c>
      <c r="C164" s="54"/>
      <c r="D164" s="55" t="s">
        <v>393</v>
      </c>
      <c r="E164" s="55"/>
      <c r="F164" s="55"/>
      <c r="G164" s="5" t="s">
        <v>390</v>
      </c>
      <c r="I164" t="str">
        <f t="shared" si="5"/>
        <v>N85530</v>
      </c>
      <c r="J164" t="str">
        <f t="shared" si="6"/>
        <v>Number of returns with additional Medicare tax</v>
      </c>
    </row>
    <row r="165" spans="1:10" ht="26" customHeight="1" x14ac:dyDescent="0.2">
      <c r="A165" s="6" t="s">
        <v>394</v>
      </c>
      <c r="B165" s="52" t="s">
        <v>395</v>
      </c>
      <c r="C165" s="52"/>
      <c r="D165" s="53" t="s">
        <v>393</v>
      </c>
      <c r="E165" s="53"/>
      <c r="F165" s="53"/>
      <c r="G165" s="8" t="s">
        <v>390</v>
      </c>
      <c r="I165" t="str">
        <f t="shared" si="5"/>
        <v>A85530</v>
      </c>
      <c r="J165" t="str">
        <f t="shared" si="6"/>
        <v>Additional Medicare tax amount</v>
      </c>
    </row>
    <row r="166" spans="1:10" ht="26" customHeight="1" x14ac:dyDescent="0.2">
      <c r="A166" s="3" t="s">
        <v>396</v>
      </c>
      <c r="B166" s="54" t="s">
        <v>397</v>
      </c>
      <c r="C166" s="54"/>
      <c r="D166" s="55" t="s">
        <v>398</v>
      </c>
      <c r="E166" s="55"/>
      <c r="F166" s="55"/>
      <c r="G166" s="5" t="s">
        <v>390</v>
      </c>
      <c r="I166" t="str">
        <f t="shared" si="5"/>
        <v>N85300</v>
      </c>
      <c r="J166" t="str">
        <f t="shared" si="6"/>
        <v>Number of returns with net investment income tax</v>
      </c>
    </row>
    <row r="167" spans="1:10" ht="26" customHeight="1" x14ac:dyDescent="0.2">
      <c r="A167" s="6" t="s">
        <v>399</v>
      </c>
      <c r="B167" s="52" t="s">
        <v>400</v>
      </c>
      <c r="C167" s="52"/>
      <c r="D167" s="53" t="s">
        <v>398</v>
      </c>
      <c r="E167" s="53"/>
      <c r="F167" s="53"/>
      <c r="G167" s="8" t="s">
        <v>390</v>
      </c>
      <c r="I167" t="str">
        <f t="shared" si="5"/>
        <v>A85300</v>
      </c>
      <c r="J167" t="str">
        <f t="shared" si="6"/>
        <v>Net investment income tax amount</v>
      </c>
    </row>
    <row r="168" spans="1:10" ht="26" customHeight="1" x14ac:dyDescent="0.2">
      <c r="A168" s="3" t="s">
        <v>401</v>
      </c>
      <c r="B168" s="54" t="s">
        <v>402</v>
      </c>
      <c r="C168" s="54"/>
      <c r="D168" s="55" t="s">
        <v>403</v>
      </c>
      <c r="E168" s="55"/>
      <c r="F168" s="55"/>
      <c r="G168" s="5" t="s">
        <v>390</v>
      </c>
      <c r="I168" t="str">
        <f t="shared" si="5"/>
        <v>N11901</v>
      </c>
      <c r="J168" t="str">
        <f t="shared" si="6"/>
        <v>Number of returns with tax due at time of filing</v>
      </c>
    </row>
    <row r="169" spans="1:10" ht="26" customHeight="1" x14ac:dyDescent="0.2">
      <c r="A169" s="6" t="s">
        <v>404</v>
      </c>
      <c r="B169" s="52" t="s">
        <v>405</v>
      </c>
      <c r="C169" s="52"/>
      <c r="D169" s="53" t="s">
        <v>403</v>
      </c>
      <c r="E169" s="53"/>
      <c r="F169" s="53"/>
      <c r="G169" s="8" t="s">
        <v>390</v>
      </c>
      <c r="I169" t="str">
        <f t="shared" si="5"/>
        <v>A11901</v>
      </c>
      <c r="J169" t="str">
        <f t="shared" si="6"/>
        <v xml:space="preserve">Tax due at time of filing amount </v>
      </c>
    </row>
    <row r="170" spans="1:10" ht="26" customHeight="1" x14ac:dyDescent="0.2">
      <c r="A170" s="3" t="s">
        <v>406</v>
      </c>
      <c r="B170" s="54" t="s">
        <v>407</v>
      </c>
      <c r="C170" s="54"/>
      <c r="D170" s="55" t="s">
        <v>408</v>
      </c>
      <c r="E170" s="55"/>
      <c r="F170" s="55"/>
      <c r="G170" s="5" t="s">
        <v>390</v>
      </c>
      <c r="I170" t="str">
        <f t="shared" si="5"/>
        <v>N11900</v>
      </c>
      <c r="J170" t="str">
        <f t="shared" si="6"/>
        <v>Number of returns with total overpayments</v>
      </c>
    </row>
    <row r="171" spans="1:10" ht="26" customHeight="1" x14ac:dyDescent="0.2">
      <c r="A171" s="6" t="s">
        <v>409</v>
      </c>
      <c r="B171" s="52" t="s">
        <v>410</v>
      </c>
      <c r="C171" s="52"/>
      <c r="D171" s="53" t="s">
        <v>408</v>
      </c>
      <c r="E171" s="53"/>
      <c r="F171" s="53"/>
      <c r="G171" s="8" t="s">
        <v>390</v>
      </c>
      <c r="I171" t="str">
        <f t="shared" si="5"/>
        <v>A11900</v>
      </c>
      <c r="J171" t="str">
        <f t="shared" si="6"/>
        <v>Total overpayments amount</v>
      </c>
    </row>
    <row r="172" spans="1:10" ht="26" customHeight="1" x14ac:dyDescent="0.2">
      <c r="A172" s="3" t="s">
        <v>411</v>
      </c>
      <c r="B172" s="54" t="s">
        <v>412</v>
      </c>
      <c r="C172" s="54"/>
      <c r="D172" s="55" t="s">
        <v>413</v>
      </c>
      <c r="E172" s="55"/>
      <c r="F172" s="55"/>
      <c r="G172" s="5" t="s">
        <v>390</v>
      </c>
      <c r="I172" t="str">
        <f t="shared" si="5"/>
        <v>N11902</v>
      </c>
      <c r="J172" t="str">
        <f t="shared" si="6"/>
        <v>Number of returns with overpayments refunded</v>
      </c>
    </row>
    <row r="173" spans="1:10" ht="26" customHeight="1" x14ac:dyDescent="0.2">
      <c r="A173" s="6" t="s">
        <v>414</v>
      </c>
      <c r="B173" s="52" t="s">
        <v>415</v>
      </c>
      <c r="C173" s="52"/>
      <c r="D173" s="53" t="s">
        <v>413</v>
      </c>
      <c r="E173" s="53"/>
      <c r="F173" s="53"/>
      <c r="G173" s="8" t="s">
        <v>390</v>
      </c>
      <c r="I173" t="str">
        <f t="shared" si="5"/>
        <v>A11902</v>
      </c>
      <c r="J173" t="str">
        <f t="shared" si="6"/>
        <v xml:space="preserve">Overpayments refunded amount </v>
      </c>
    </row>
    <row r="174" spans="1:10" ht="39" customHeight="1" x14ac:dyDescent="0.2">
      <c r="A174" s="3" t="s">
        <v>416</v>
      </c>
      <c r="B174" s="54" t="s">
        <v>417</v>
      </c>
      <c r="C174" s="54"/>
      <c r="D174" s="55" t="s">
        <v>418</v>
      </c>
      <c r="E174" s="55"/>
      <c r="F174" s="55"/>
      <c r="G174" s="5" t="s">
        <v>390</v>
      </c>
      <c r="I174" t="str">
        <f t="shared" si="5"/>
        <v>N12000</v>
      </c>
      <c r="J174" t="str">
        <f t="shared" si="6"/>
        <v>Number of returns with credit to next year’s estimated tax</v>
      </c>
    </row>
    <row r="175" spans="1:10" ht="26" customHeight="1" x14ac:dyDescent="0.2">
      <c r="A175" s="6" t="s">
        <v>419</v>
      </c>
      <c r="B175" s="52" t="s">
        <v>420</v>
      </c>
      <c r="C175" s="52"/>
      <c r="D175" s="53" t="s">
        <v>418</v>
      </c>
      <c r="E175" s="53"/>
      <c r="F175" s="53"/>
      <c r="G175" s="8" t="s">
        <v>390</v>
      </c>
      <c r="I175" t="str">
        <f t="shared" si="5"/>
        <v>A12000</v>
      </c>
      <c r="J175" t="str">
        <f t="shared" si="6"/>
        <v>Credited to next year’s estimated tax amount</v>
      </c>
    </row>
  </sheetData>
  <mergeCells count="34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A80:A81"/>
    <mergeCell ref="B80:C81"/>
    <mergeCell ref="D80:F81"/>
    <mergeCell ref="G80:G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46" workbookViewId="0">
      <selection activeCell="J155" sqref="J155"/>
    </sheetView>
  </sheetViews>
  <sheetFormatPr baseColWidth="10" defaultRowHeight="16" x14ac:dyDescent="0.2"/>
  <cols>
    <col min="8" max="8" width="15.1640625" customWidth="1"/>
    <col min="14" max="14" width="48.5" customWidth="1"/>
  </cols>
  <sheetData>
    <row r="1" spans="1:14" ht="17" thickBot="1" x14ac:dyDescent="0.25">
      <c r="A1" s="46" t="s">
        <v>0</v>
      </c>
      <c r="B1" s="46"/>
      <c r="C1" s="47" t="s">
        <v>1</v>
      </c>
      <c r="D1" s="47"/>
      <c r="E1" s="1" t="s">
        <v>2</v>
      </c>
      <c r="F1" s="47" t="s">
        <v>3</v>
      </c>
      <c r="G1" s="47"/>
      <c r="H1" s="2"/>
      <c r="I1" t="str">
        <f>TRIM(A1)</f>
        <v>VARIABLE NAME</v>
      </c>
      <c r="J1" t="str">
        <f>C1</f>
        <v>DESCRIPTION</v>
      </c>
      <c r="K1" t="str">
        <f>E1</f>
        <v>VALUE/LINE REFERENCE</v>
      </c>
      <c r="N1" s="18" t="s">
        <v>692</v>
      </c>
    </row>
    <row r="2" spans="1:14" ht="117" customHeight="1" thickTop="1" x14ac:dyDescent="0.2">
      <c r="A2" s="48" t="s">
        <v>4</v>
      </c>
      <c r="B2" s="48"/>
      <c r="C2" s="49" t="s">
        <v>5</v>
      </c>
      <c r="D2" s="49"/>
      <c r="E2" s="4">
        <v>20455</v>
      </c>
      <c r="F2" s="50" t="s">
        <v>6</v>
      </c>
      <c r="G2" s="50"/>
      <c r="H2" s="2"/>
      <c r="I2" t="str">
        <f t="shared" ref="I2:I65" si="0">TRIM(A2)</f>
        <v>STATEFIPS</v>
      </c>
      <c r="J2" t="str">
        <f>C2</f>
        <v>The State Federal Information Processing System (FIPS) code</v>
      </c>
      <c r="N2" s="19"/>
    </row>
    <row r="3" spans="1:14" ht="121" customHeight="1" x14ac:dyDescent="0.2">
      <c r="A3" s="51" t="s">
        <v>7</v>
      </c>
      <c r="B3" s="51"/>
      <c r="C3" s="52" t="s">
        <v>8</v>
      </c>
      <c r="D3" s="52"/>
      <c r="E3" s="8" t="s">
        <v>9</v>
      </c>
      <c r="F3" s="53" t="s">
        <v>6</v>
      </c>
      <c r="G3" s="53"/>
      <c r="H3" s="2"/>
      <c r="I3" t="str">
        <f t="shared" si="0"/>
        <v>STATE</v>
      </c>
      <c r="J3" t="str">
        <f>C3</f>
        <v>The State associated with the ZIP code</v>
      </c>
      <c r="N3" s="20" t="s">
        <v>799</v>
      </c>
    </row>
    <row r="4" spans="1:14" x14ac:dyDescent="0.2">
      <c r="A4" s="56" t="s">
        <v>10</v>
      </c>
      <c r="B4" s="56"/>
      <c r="C4" s="54" t="s">
        <v>11</v>
      </c>
      <c r="D4" s="54"/>
      <c r="E4" s="5"/>
      <c r="F4" s="55" t="s">
        <v>6</v>
      </c>
      <c r="G4" s="55"/>
      <c r="H4" s="2"/>
      <c r="I4" t="str">
        <f t="shared" si="0"/>
        <v>ZIPCODE</v>
      </c>
      <c r="J4" t="str">
        <f>C4</f>
        <v>5-digit Zip code</v>
      </c>
      <c r="N4" s="20"/>
    </row>
    <row r="5" spans="1:14" ht="140" x14ac:dyDescent="0.2">
      <c r="A5" s="51" t="s">
        <v>12</v>
      </c>
      <c r="B5" s="51"/>
      <c r="C5" s="52" t="s">
        <v>13</v>
      </c>
      <c r="D5" s="52"/>
      <c r="E5" s="7" t="s">
        <v>14</v>
      </c>
      <c r="F5" s="53" t="s">
        <v>20</v>
      </c>
      <c r="G5" s="53"/>
      <c r="H5" s="2"/>
      <c r="I5" t="str">
        <f t="shared" si="0"/>
        <v>AGI_STUB</v>
      </c>
      <c r="J5" t="s">
        <v>13</v>
      </c>
      <c r="K5" t="str">
        <f t="shared" ref="K5:K10" si="1">E5</f>
        <v>1 = $1 under $25,000</v>
      </c>
      <c r="N5" s="30" t="s">
        <v>800</v>
      </c>
    </row>
    <row r="6" spans="1:14" ht="42" x14ac:dyDescent="0.2">
      <c r="A6" s="51"/>
      <c r="B6" s="51"/>
      <c r="C6" s="52"/>
      <c r="D6" s="52"/>
      <c r="E6" s="7" t="s">
        <v>15</v>
      </c>
      <c r="F6" s="53"/>
      <c r="G6" s="53"/>
      <c r="H6" s="2"/>
      <c r="I6" t="str">
        <f t="shared" si="0"/>
        <v/>
      </c>
      <c r="J6">
        <v>0</v>
      </c>
      <c r="K6" t="str">
        <f t="shared" si="1"/>
        <v>2 = $25,000 under $50,000</v>
      </c>
      <c r="N6" s="20"/>
    </row>
    <row r="7" spans="1:14" ht="42" x14ac:dyDescent="0.2">
      <c r="A7" s="51"/>
      <c r="B7" s="51"/>
      <c r="C7" s="52"/>
      <c r="D7" s="52"/>
      <c r="E7" s="7" t="s">
        <v>16</v>
      </c>
      <c r="F7" s="53"/>
      <c r="G7" s="53"/>
      <c r="H7" s="2"/>
      <c r="I7" t="str">
        <f t="shared" si="0"/>
        <v/>
      </c>
      <c r="J7">
        <v>0</v>
      </c>
      <c r="K7" t="str">
        <f t="shared" si="1"/>
        <v>3 = $50,000 under $75,000</v>
      </c>
      <c r="N7" s="21" t="s">
        <v>801</v>
      </c>
    </row>
    <row r="8" spans="1:14" ht="42" x14ac:dyDescent="0.2">
      <c r="A8" s="51"/>
      <c r="B8" s="51"/>
      <c r="C8" s="52"/>
      <c r="D8" s="52"/>
      <c r="E8" s="7" t="s">
        <v>17</v>
      </c>
      <c r="F8" s="53"/>
      <c r="G8" s="53"/>
      <c r="H8" s="2"/>
      <c r="I8" t="str">
        <f t="shared" si="0"/>
        <v/>
      </c>
      <c r="J8">
        <v>0</v>
      </c>
      <c r="K8" t="str">
        <f t="shared" si="1"/>
        <v>4 = $75,000 under $100,000</v>
      </c>
    </row>
    <row r="9" spans="1:14" ht="56" x14ac:dyDescent="0.2">
      <c r="A9" s="51"/>
      <c r="B9" s="51"/>
      <c r="C9" s="52"/>
      <c r="D9" s="52"/>
      <c r="E9" s="7" t="s">
        <v>18</v>
      </c>
      <c r="F9" s="53"/>
      <c r="G9" s="53"/>
      <c r="H9" s="2"/>
      <c r="I9" t="str">
        <f t="shared" si="0"/>
        <v/>
      </c>
      <c r="J9">
        <v>0</v>
      </c>
      <c r="K9" t="str">
        <f t="shared" si="1"/>
        <v>5 = $100,000 under $200,000</v>
      </c>
    </row>
    <row r="10" spans="1:14" ht="42" x14ac:dyDescent="0.2">
      <c r="A10" s="51"/>
      <c r="B10" s="51"/>
      <c r="C10" s="52"/>
      <c r="D10" s="52"/>
      <c r="E10" s="7" t="s">
        <v>19</v>
      </c>
      <c r="F10" s="53"/>
      <c r="G10" s="53"/>
      <c r="H10" s="2"/>
      <c r="I10" t="str">
        <f t="shared" si="0"/>
        <v/>
      </c>
      <c r="J10">
        <v>0</v>
      </c>
      <c r="K10" t="str">
        <f t="shared" si="1"/>
        <v>6 = $200,000 or more</v>
      </c>
    </row>
    <row r="11" spans="1:14" x14ac:dyDescent="0.2">
      <c r="A11" s="3" t="s">
        <v>21</v>
      </c>
      <c r="B11" s="54" t="s">
        <v>22</v>
      </c>
      <c r="C11" s="54"/>
      <c r="D11" s="55"/>
      <c r="E11" s="55"/>
      <c r="F11" s="55"/>
      <c r="G11" s="5" t="s">
        <v>23</v>
      </c>
      <c r="H11" s="2"/>
      <c r="I11" t="str">
        <f t="shared" si="0"/>
        <v>N1</v>
      </c>
      <c r="J11" t="str">
        <f>IF(
    RIGHT(TRIM(B11), 1) = "]",
    LEFT(TRIM(B11), LEN(TRIM(B11)) - 4),
    B11
)</f>
        <v>Number of returns</v>
      </c>
    </row>
    <row r="12" spans="1:14" x14ac:dyDescent="0.2">
      <c r="A12" s="6" t="s">
        <v>24</v>
      </c>
      <c r="B12" s="52" t="s">
        <v>25</v>
      </c>
      <c r="C12" s="52"/>
      <c r="D12" s="53" t="s">
        <v>26</v>
      </c>
      <c r="E12" s="53"/>
      <c r="F12" s="53"/>
      <c r="G12" s="8" t="s">
        <v>23</v>
      </c>
      <c r="H12" s="2"/>
      <c r="I12" t="str">
        <f t="shared" si="0"/>
        <v>MARS1</v>
      </c>
      <c r="J12" t="str">
        <f t="shared" ref="J12:J75" si="2">IF(
    RIGHT(TRIM(B12), 1) = "]",
    LEFT(TRIM(B12), LEN(TRIM(B12)) - 4),
    B12
)</f>
        <v>Number of single returns</v>
      </c>
    </row>
    <row r="13" spans="1:14" x14ac:dyDescent="0.2">
      <c r="A13" s="3" t="s">
        <v>27</v>
      </c>
      <c r="B13" s="54" t="s">
        <v>28</v>
      </c>
      <c r="C13" s="54"/>
      <c r="D13" s="55" t="s">
        <v>29</v>
      </c>
      <c r="E13" s="55"/>
      <c r="F13" s="55"/>
      <c r="G13" s="5" t="s">
        <v>23</v>
      </c>
      <c r="H13" s="2"/>
      <c r="I13" t="str">
        <f t="shared" si="0"/>
        <v>MARS2</v>
      </c>
      <c r="J13" t="str">
        <f t="shared" si="2"/>
        <v>Number of joint returns</v>
      </c>
    </row>
    <row r="14" spans="1:14" ht="26" customHeight="1" x14ac:dyDescent="0.2">
      <c r="A14" s="6" t="s">
        <v>30</v>
      </c>
      <c r="B14" s="52" t="s">
        <v>31</v>
      </c>
      <c r="C14" s="52"/>
      <c r="D14" s="53" t="s">
        <v>32</v>
      </c>
      <c r="E14" s="53"/>
      <c r="F14" s="53"/>
      <c r="G14" s="8" t="s">
        <v>23</v>
      </c>
      <c r="H14" s="2"/>
      <c r="I14" t="str">
        <f t="shared" si="0"/>
        <v>MARS4</v>
      </c>
      <c r="J14" t="str">
        <f t="shared" si="2"/>
        <v>Number of head of household returns</v>
      </c>
    </row>
    <row r="15" spans="1:14" ht="26" customHeight="1" x14ac:dyDescent="0.2">
      <c r="A15" s="3" t="s">
        <v>33</v>
      </c>
      <c r="B15" s="54" t="s">
        <v>34</v>
      </c>
      <c r="C15" s="54"/>
      <c r="D15" s="57"/>
      <c r="E15" s="57"/>
      <c r="F15" s="57"/>
      <c r="G15" s="5" t="s">
        <v>23</v>
      </c>
      <c r="H15" s="2"/>
      <c r="I15" t="str">
        <f t="shared" si="0"/>
        <v>ELF</v>
      </c>
      <c r="J15" t="str">
        <f t="shared" si="2"/>
        <v>Number of electronically filed returns</v>
      </c>
    </row>
    <row r="16" spans="1:14" ht="26" customHeight="1" x14ac:dyDescent="0.2">
      <c r="A16" s="6" t="s">
        <v>35</v>
      </c>
      <c r="B16" s="52" t="s">
        <v>36</v>
      </c>
      <c r="C16" s="52"/>
      <c r="D16" s="53"/>
      <c r="E16" s="53"/>
      <c r="F16" s="53"/>
      <c r="G16" s="8" t="s">
        <v>23</v>
      </c>
      <c r="H16" s="2"/>
      <c r="I16" t="str">
        <f t="shared" si="0"/>
        <v>CPREP</v>
      </c>
      <c r="J16" t="str">
        <f t="shared" si="2"/>
        <v>Number of computer prepared paper returns</v>
      </c>
    </row>
    <row r="17" spans="1:10" ht="26" customHeight="1" x14ac:dyDescent="0.2">
      <c r="A17" s="3" t="s">
        <v>37</v>
      </c>
      <c r="B17" s="54" t="s">
        <v>38</v>
      </c>
      <c r="C17" s="54"/>
      <c r="D17" s="55"/>
      <c r="E17" s="55"/>
      <c r="F17" s="55"/>
      <c r="G17" s="5" t="s">
        <v>23</v>
      </c>
      <c r="H17" s="2"/>
      <c r="I17" t="str">
        <f t="shared" si="0"/>
        <v>PREP</v>
      </c>
      <c r="J17" t="str">
        <f t="shared" si="2"/>
        <v>Number of returns with paid preparer's signature</v>
      </c>
    </row>
    <row r="18" spans="1:10" ht="26" customHeight="1" x14ac:dyDescent="0.2">
      <c r="A18" s="6" t="s">
        <v>39</v>
      </c>
      <c r="B18" s="52" t="s">
        <v>40</v>
      </c>
      <c r="C18" s="52"/>
      <c r="D18" s="53"/>
      <c r="E18" s="53"/>
      <c r="F18" s="53"/>
      <c r="G18" s="8" t="s">
        <v>23</v>
      </c>
      <c r="H18" s="2"/>
      <c r="I18" t="str">
        <f t="shared" si="0"/>
        <v>DIR_DEP</v>
      </c>
      <c r="J18" t="str">
        <f t="shared" si="2"/>
        <v>Number of returns with direct deposit</v>
      </c>
    </row>
    <row r="19" spans="1:10" ht="26" customHeight="1" x14ac:dyDescent="0.2">
      <c r="A19" s="3" t="s">
        <v>41</v>
      </c>
      <c r="B19" s="54" t="s">
        <v>42</v>
      </c>
      <c r="C19" s="54"/>
      <c r="D19" s="55"/>
      <c r="E19" s="55"/>
      <c r="F19" s="55"/>
      <c r="G19" s="5" t="s">
        <v>23</v>
      </c>
      <c r="H19" s="2"/>
      <c r="I19" t="str">
        <f t="shared" si="0"/>
        <v>VRTCRIND</v>
      </c>
      <c r="J19" t="str">
        <f t="shared" si="2"/>
        <v>Number of returns with virtual currency indicator</v>
      </c>
    </row>
    <row r="20" spans="1:10" x14ac:dyDescent="0.2">
      <c r="A20" s="6" t="s">
        <v>43</v>
      </c>
      <c r="B20" s="52" t="s">
        <v>44</v>
      </c>
      <c r="C20" s="52"/>
      <c r="D20" s="53" t="s">
        <v>45</v>
      </c>
      <c r="E20" s="53"/>
      <c r="F20" s="53"/>
      <c r="G20" s="8" t="s">
        <v>23</v>
      </c>
      <c r="H20" s="2"/>
      <c r="I20" t="str">
        <f t="shared" si="0"/>
        <v>N2</v>
      </c>
      <c r="J20" t="str">
        <f t="shared" si="2"/>
        <v>Number of individuals</v>
      </c>
    </row>
    <row r="21" spans="1:10" ht="42" x14ac:dyDescent="0.2">
      <c r="A21" s="3" t="s">
        <v>46</v>
      </c>
      <c r="B21" s="54" t="s">
        <v>47</v>
      </c>
      <c r="C21" s="54"/>
      <c r="D21" s="55"/>
      <c r="E21" s="55"/>
      <c r="F21" s="55"/>
      <c r="G21" s="5" t="s">
        <v>23</v>
      </c>
      <c r="H21" s="2"/>
      <c r="I21" t="str">
        <f t="shared" si="0"/>
        <v>TOTAL_VITA</v>
      </c>
      <c r="J21" t="str">
        <f t="shared" si="2"/>
        <v>Total number of volunteer prepared returns</v>
      </c>
    </row>
    <row r="22" spans="1:10" ht="39" customHeight="1" x14ac:dyDescent="0.2">
      <c r="A22" s="6" t="s">
        <v>48</v>
      </c>
      <c r="B22" s="52" t="s">
        <v>49</v>
      </c>
      <c r="C22" s="52"/>
      <c r="D22" s="53"/>
      <c r="E22" s="53"/>
      <c r="F22" s="53"/>
      <c r="G22" s="8" t="s">
        <v>23</v>
      </c>
      <c r="H22" s="2"/>
      <c r="I22" t="str">
        <f t="shared" si="0"/>
        <v>VITA</v>
      </c>
      <c r="J22" t="str">
        <f t="shared" si="2"/>
        <v>Number of volunteer income tax assistance (VITA) prepared returns</v>
      </c>
    </row>
    <row r="23" spans="1:10" ht="39" customHeight="1" x14ac:dyDescent="0.2">
      <c r="A23" s="3" t="s">
        <v>50</v>
      </c>
      <c r="B23" s="54" t="s">
        <v>51</v>
      </c>
      <c r="C23" s="54"/>
      <c r="D23" s="55"/>
      <c r="E23" s="55"/>
      <c r="F23" s="55"/>
      <c r="G23" s="5" t="s">
        <v>23</v>
      </c>
      <c r="H23" s="2"/>
      <c r="I23" t="str">
        <f t="shared" si="0"/>
        <v>TCE</v>
      </c>
      <c r="J23" t="str">
        <f t="shared" si="2"/>
        <v>Number of tax counseling for the elderly (TCE) prepared returns</v>
      </c>
    </row>
    <row r="24" spans="1:10" ht="39" customHeight="1" x14ac:dyDescent="0.2">
      <c r="A24" s="6" t="s">
        <v>52</v>
      </c>
      <c r="B24" s="52" t="s">
        <v>53</v>
      </c>
      <c r="C24" s="52"/>
      <c r="D24" s="53"/>
      <c r="E24" s="53"/>
      <c r="F24" s="53"/>
      <c r="G24" s="8" t="s">
        <v>23</v>
      </c>
      <c r="H24" s="2"/>
      <c r="I24" t="str">
        <f t="shared" si="0"/>
        <v>VITA_EIC</v>
      </c>
      <c r="J24" t="str">
        <f t="shared" si="2"/>
        <v>Number of volunteer prepared returns with Earned Income Credit</v>
      </c>
    </row>
    <row r="25" spans="1:10" ht="39" customHeight="1" x14ac:dyDescent="0.2">
      <c r="A25" s="3" t="s">
        <v>54</v>
      </c>
      <c r="B25" s="54" t="s">
        <v>55</v>
      </c>
      <c r="C25" s="54"/>
      <c r="D25" s="55"/>
      <c r="E25" s="55"/>
      <c r="F25" s="55"/>
      <c r="G25" s="5" t="s">
        <v>23</v>
      </c>
      <c r="H25" s="2"/>
      <c r="I25" t="str">
        <f t="shared" si="0"/>
        <v>RAC</v>
      </c>
      <c r="J25" t="str">
        <f t="shared" si="2"/>
        <v>Number of refund anticipation check returns</v>
      </c>
    </row>
    <row r="26" spans="1:10" ht="26" customHeight="1" x14ac:dyDescent="0.2">
      <c r="A26" s="3" t="s">
        <v>56</v>
      </c>
      <c r="B26" s="54" t="s">
        <v>57</v>
      </c>
      <c r="C26" s="54"/>
      <c r="D26" s="55"/>
      <c r="E26" s="55"/>
      <c r="F26" s="55"/>
      <c r="G26" s="5" t="s">
        <v>23</v>
      </c>
      <c r="H26" s="2"/>
      <c r="I26" t="str">
        <f t="shared" si="0"/>
        <v>ELDERLY</v>
      </c>
      <c r="J26" t="str">
        <f t="shared" si="2"/>
        <v>Number of elderly returns</v>
      </c>
    </row>
    <row r="27" spans="1:10" ht="26" customHeight="1" x14ac:dyDescent="0.2">
      <c r="A27" s="6" t="s">
        <v>58</v>
      </c>
      <c r="B27" s="52" t="s">
        <v>59</v>
      </c>
      <c r="C27" s="52"/>
      <c r="D27" s="53" t="s">
        <v>60</v>
      </c>
      <c r="E27" s="53"/>
      <c r="F27" s="53"/>
      <c r="G27" s="8" t="s">
        <v>23</v>
      </c>
      <c r="H27" s="2"/>
      <c r="I27" t="str">
        <f t="shared" si="0"/>
        <v>A00100</v>
      </c>
      <c r="J27" t="str">
        <f t="shared" si="2"/>
        <v>Adjust gross income (AGI)</v>
      </c>
    </row>
    <row r="28" spans="1:10" ht="26" customHeight="1" x14ac:dyDescent="0.2">
      <c r="A28" s="3" t="s">
        <v>61</v>
      </c>
      <c r="B28" s="54" t="s">
        <v>62</v>
      </c>
      <c r="C28" s="54"/>
      <c r="D28" s="55" t="s">
        <v>63</v>
      </c>
      <c r="E28" s="55"/>
      <c r="F28" s="55"/>
      <c r="G28" s="5" t="s">
        <v>23</v>
      </c>
      <c r="H28" s="2"/>
      <c r="I28" t="str">
        <f t="shared" si="0"/>
        <v>N02650</v>
      </c>
      <c r="J28" t="str">
        <f t="shared" si="2"/>
        <v>Number of returns with total income</v>
      </c>
    </row>
    <row r="29" spans="1:10" x14ac:dyDescent="0.2">
      <c r="A29" s="6" t="s">
        <v>64</v>
      </c>
      <c r="B29" s="52" t="s">
        <v>65</v>
      </c>
      <c r="C29" s="52"/>
      <c r="D29" s="53" t="s">
        <v>63</v>
      </c>
      <c r="E29" s="53"/>
      <c r="F29" s="53"/>
      <c r="G29" s="8" t="s">
        <v>23</v>
      </c>
      <c r="H29" s="2"/>
      <c r="I29" t="str">
        <f t="shared" si="0"/>
        <v>A02650</v>
      </c>
      <c r="J29" t="str">
        <f t="shared" si="2"/>
        <v>Total income amount</v>
      </c>
    </row>
    <row r="30" spans="1:10" ht="26" customHeight="1" x14ac:dyDescent="0.2">
      <c r="A30" s="3" t="s">
        <v>66</v>
      </c>
      <c r="B30" s="54" t="s">
        <v>67</v>
      </c>
      <c r="C30" s="54"/>
      <c r="D30" s="55" t="s">
        <v>68</v>
      </c>
      <c r="E30" s="55"/>
      <c r="F30" s="55"/>
      <c r="G30" s="5" t="s">
        <v>23</v>
      </c>
      <c r="H30" s="2"/>
      <c r="I30" t="str">
        <f t="shared" si="0"/>
        <v>N00200</v>
      </c>
      <c r="J30" t="str">
        <f t="shared" si="2"/>
        <v>Number of returns with salaries and wages</v>
      </c>
    </row>
    <row r="31" spans="1:10" ht="26" customHeight="1" x14ac:dyDescent="0.2">
      <c r="A31" s="6" t="s">
        <v>69</v>
      </c>
      <c r="B31" s="52" t="s">
        <v>70</v>
      </c>
      <c r="C31" s="52"/>
      <c r="D31" s="53" t="s">
        <v>68</v>
      </c>
      <c r="E31" s="53"/>
      <c r="F31" s="53"/>
      <c r="G31" s="8" t="s">
        <v>23</v>
      </c>
      <c r="H31" s="2"/>
      <c r="I31" t="str">
        <f t="shared" si="0"/>
        <v>A00200</v>
      </c>
      <c r="J31" t="str">
        <f t="shared" si="2"/>
        <v>Salaries and wages amount</v>
      </c>
    </row>
    <row r="32" spans="1:10" ht="26" customHeight="1" x14ac:dyDescent="0.2">
      <c r="A32" s="3" t="s">
        <v>71</v>
      </c>
      <c r="B32" s="54" t="s">
        <v>72</v>
      </c>
      <c r="C32" s="54"/>
      <c r="D32" s="55" t="s">
        <v>73</v>
      </c>
      <c r="E32" s="55"/>
      <c r="F32" s="55"/>
      <c r="G32" s="5" t="s">
        <v>23</v>
      </c>
      <c r="H32" s="2"/>
      <c r="I32" t="str">
        <f t="shared" si="0"/>
        <v>N00300</v>
      </c>
      <c r="J32" t="str">
        <f t="shared" si="2"/>
        <v>Number of returns with taxable interest</v>
      </c>
    </row>
    <row r="33" spans="1:10" x14ac:dyDescent="0.2">
      <c r="A33" s="6" t="s">
        <v>74</v>
      </c>
      <c r="B33" s="52" t="s">
        <v>75</v>
      </c>
      <c r="C33" s="52"/>
      <c r="D33" s="53" t="s">
        <v>73</v>
      </c>
      <c r="E33" s="53"/>
      <c r="F33" s="53"/>
      <c r="G33" s="8" t="s">
        <v>23</v>
      </c>
      <c r="H33" s="2"/>
      <c r="I33" t="str">
        <f t="shared" si="0"/>
        <v>A00300</v>
      </c>
      <c r="J33" t="str">
        <f t="shared" si="2"/>
        <v>Taxable interest amount</v>
      </c>
    </row>
    <row r="34" spans="1:10" ht="26" customHeight="1" x14ac:dyDescent="0.2">
      <c r="A34" s="3" t="s">
        <v>76</v>
      </c>
      <c r="B34" s="54" t="s">
        <v>77</v>
      </c>
      <c r="C34" s="54"/>
      <c r="D34" s="55" t="s">
        <v>78</v>
      </c>
      <c r="E34" s="55"/>
      <c r="F34" s="55"/>
      <c r="G34" s="5" t="s">
        <v>23</v>
      </c>
      <c r="H34" s="2"/>
      <c r="I34" t="str">
        <f t="shared" si="0"/>
        <v>N00600</v>
      </c>
      <c r="J34" t="str">
        <f t="shared" si="2"/>
        <v xml:space="preserve">Number of returns with ordinary dividends </v>
      </c>
    </row>
    <row r="35" spans="1:10" x14ac:dyDescent="0.2">
      <c r="A35" s="6" t="s">
        <v>79</v>
      </c>
      <c r="B35" s="52" t="s">
        <v>80</v>
      </c>
      <c r="C35" s="52"/>
      <c r="D35" s="53" t="s">
        <v>78</v>
      </c>
      <c r="E35" s="53"/>
      <c r="F35" s="53"/>
      <c r="G35" s="8" t="s">
        <v>23</v>
      </c>
      <c r="H35" s="2"/>
      <c r="I35" t="str">
        <f t="shared" si="0"/>
        <v>A00600</v>
      </c>
      <c r="J35" t="str">
        <f t="shared" si="2"/>
        <v>Ordinary dividends amount</v>
      </c>
    </row>
    <row r="36" spans="1:10" ht="26" customHeight="1" x14ac:dyDescent="0.2">
      <c r="A36" s="3" t="s">
        <v>81</v>
      </c>
      <c r="B36" s="54" t="s">
        <v>82</v>
      </c>
      <c r="C36" s="54"/>
      <c r="D36" s="55" t="s">
        <v>83</v>
      </c>
      <c r="E36" s="55"/>
      <c r="F36" s="55"/>
      <c r="G36" s="5" t="s">
        <v>23</v>
      </c>
      <c r="H36" s="2"/>
      <c r="I36" t="str">
        <f t="shared" si="0"/>
        <v>N00650</v>
      </c>
      <c r="J36" t="str">
        <f t="shared" si="2"/>
        <v>Number of returns with qualified dividends</v>
      </c>
    </row>
    <row r="37" spans="1:10" ht="26" customHeight="1" x14ac:dyDescent="0.2">
      <c r="A37" s="6" t="s">
        <v>84</v>
      </c>
      <c r="B37" s="52" t="s">
        <v>85</v>
      </c>
      <c r="C37" s="52"/>
      <c r="D37" s="53" t="s">
        <v>83</v>
      </c>
      <c r="E37" s="53"/>
      <c r="F37" s="53"/>
      <c r="G37" s="8" t="s">
        <v>23</v>
      </c>
      <c r="H37" s="2"/>
      <c r="I37" t="str">
        <f t="shared" si="0"/>
        <v>A00650</v>
      </c>
      <c r="J37" t="str">
        <f t="shared" si="2"/>
        <v>Qualified dividends amount</v>
      </c>
    </row>
    <row r="38" spans="1:10" ht="39" customHeight="1" x14ac:dyDescent="0.2">
      <c r="A38" s="3" t="s">
        <v>86</v>
      </c>
      <c r="B38" s="54" t="s">
        <v>87</v>
      </c>
      <c r="C38" s="54"/>
      <c r="D38" s="55" t="s">
        <v>88</v>
      </c>
      <c r="E38" s="55"/>
      <c r="F38" s="55"/>
      <c r="G38" s="5" t="s">
        <v>23</v>
      </c>
      <c r="H38" s="2"/>
      <c r="I38" t="str">
        <f t="shared" si="0"/>
        <v>N00700</v>
      </c>
      <c r="J38" t="str">
        <f t="shared" si="2"/>
        <v>Number of returns with state and local income tax refunds</v>
      </c>
    </row>
    <row r="39" spans="1:10" ht="26" customHeight="1" x14ac:dyDescent="0.2">
      <c r="A39" s="6" t="s">
        <v>89</v>
      </c>
      <c r="B39" s="52" t="s">
        <v>90</v>
      </c>
      <c r="C39" s="52"/>
      <c r="D39" s="53" t="s">
        <v>88</v>
      </c>
      <c r="E39" s="53"/>
      <c r="F39" s="53"/>
      <c r="G39" s="8" t="s">
        <v>23</v>
      </c>
      <c r="H39" s="2"/>
      <c r="I39" t="str">
        <f t="shared" si="0"/>
        <v>A00700</v>
      </c>
      <c r="J39" t="str">
        <f t="shared" si="2"/>
        <v>State and local income tax refunds amount</v>
      </c>
    </row>
    <row r="40" spans="1:10" ht="39" customHeight="1" x14ac:dyDescent="0.2">
      <c r="A40" s="3" t="s">
        <v>91</v>
      </c>
      <c r="B40" s="54" t="s">
        <v>92</v>
      </c>
      <c r="C40" s="54"/>
      <c r="D40" s="55" t="s">
        <v>93</v>
      </c>
      <c r="E40" s="55"/>
      <c r="F40" s="55"/>
      <c r="G40" s="5" t="s">
        <v>23</v>
      </c>
      <c r="H40" s="2"/>
      <c r="I40" t="str">
        <f t="shared" si="0"/>
        <v>N00900</v>
      </c>
      <c r="J40" t="str">
        <f t="shared" si="2"/>
        <v>Number of returns with business or professional net income (less loss)</v>
      </c>
    </row>
    <row r="41" spans="1:10" ht="39" customHeight="1" x14ac:dyDescent="0.2">
      <c r="A41" s="6" t="s">
        <v>94</v>
      </c>
      <c r="B41" s="52" t="s">
        <v>95</v>
      </c>
      <c r="C41" s="52"/>
      <c r="D41" s="53" t="s">
        <v>93</v>
      </c>
      <c r="E41" s="53"/>
      <c r="F41" s="53"/>
      <c r="G41" s="8" t="s">
        <v>23</v>
      </c>
      <c r="H41" s="2"/>
      <c r="I41" t="str">
        <f t="shared" si="0"/>
        <v>A00900</v>
      </c>
      <c r="J41" t="str">
        <f t="shared" si="2"/>
        <v>Business or professional net income (less loss) amount</v>
      </c>
    </row>
    <row r="42" spans="1:10" ht="26" customHeight="1" x14ac:dyDescent="0.2">
      <c r="A42" s="3" t="s">
        <v>96</v>
      </c>
      <c r="B42" s="54" t="s">
        <v>97</v>
      </c>
      <c r="C42" s="54"/>
      <c r="D42" s="55" t="s">
        <v>98</v>
      </c>
      <c r="E42" s="55"/>
      <c r="F42" s="55"/>
      <c r="G42" s="5" t="s">
        <v>23</v>
      </c>
      <c r="H42" s="2"/>
      <c r="I42" t="str">
        <f t="shared" si="0"/>
        <v>N01000</v>
      </c>
      <c r="J42" t="str">
        <f t="shared" si="2"/>
        <v>Number of returns with net capital gain (less loss)</v>
      </c>
    </row>
    <row r="43" spans="1:10" ht="26" customHeight="1" x14ac:dyDescent="0.2">
      <c r="A43" s="6" t="s">
        <v>99</v>
      </c>
      <c r="B43" s="52" t="s">
        <v>100</v>
      </c>
      <c r="C43" s="52"/>
      <c r="D43" s="53" t="s">
        <v>98</v>
      </c>
      <c r="E43" s="53"/>
      <c r="F43" s="53"/>
      <c r="G43" s="8" t="s">
        <v>23</v>
      </c>
      <c r="H43" s="2"/>
      <c r="I43" t="str">
        <f t="shared" si="0"/>
        <v>A01000</v>
      </c>
      <c r="J43" t="str">
        <f t="shared" si="2"/>
        <v>Net capital gain (less loss) amount</v>
      </c>
    </row>
    <row r="44" spans="1:10" ht="52" customHeight="1" x14ac:dyDescent="0.2">
      <c r="A44" s="3" t="s">
        <v>101</v>
      </c>
      <c r="B44" s="54" t="s">
        <v>102</v>
      </c>
      <c r="C44" s="54"/>
      <c r="D44" s="55" t="s">
        <v>103</v>
      </c>
      <c r="E44" s="55"/>
      <c r="F44" s="55"/>
      <c r="G44" s="5" t="s">
        <v>23</v>
      </c>
      <c r="H44" s="2"/>
      <c r="I44" t="str">
        <f t="shared" si="0"/>
        <v>N01400</v>
      </c>
      <c r="J44" t="str">
        <f t="shared" si="2"/>
        <v>Number of returns with taxable individual retirement arrangements distributions</v>
      </c>
    </row>
    <row r="45" spans="1:10" ht="39" customHeight="1" x14ac:dyDescent="0.2">
      <c r="A45" s="6" t="s">
        <v>104</v>
      </c>
      <c r="B45" s="52" t="s">
        <v>105</v>
      </c>
      <c r="C45" s="52"/>
      <c r="D45" s="53" t="s">
        <v>103</v>
      </c>
      <c r="E45" s="53"/>
      <c r="F45" s="53"/>
      <c r="G45" s="8" t="s">
        <v>23</v>
      </c>
      <c r="H45" s="2"/>
      <c r="I45" t="str">
        <f t="shared" si="0"/>
        <v>A01400</v>
      </c>
      <c r="J45" t="str">
        <f t="shared" si="2"/>
        <v>Taxable individual retirement arrangements distributions amount</v>
      </c>
    </row>
    <row r="46" spans="1:10" ht="39" customHeight="1" x14ac:dyDescent="0.2">
      <c r="A46" s="3" t="s">
        <v>106</v>
      </c>
      <c r="B46" s="54" t="s">
        <v>107</v>
      </c>
      <c r="C46" s="54"/>
      <c r="D46" s="55" t="s">
        <v>108</v>
      </c>
      <c r="E46" s="55"/>
      <c r="F46" s="55"/>
      <c r="G46" s="5" t="s">
        <v>23</v>
      </c>
      <c r="H46" s="2"/>
      <c r="I46" t="str">
        <f t="shared" si="0"/>
        <v>N01700</v>
      </c>
      <c r="J46" t="str">
        <f t="shared" si="2"/>
        <v>Number of returns with taxable pensions and annuities</v>
      </c>
    </row>
    <row r="47" spans="1:10" ht="26" customHeight="1" x14ac:dyDescent="0.2">
      <c r="A47" s="3" t="s">
        <v>109</v>
      </c>
      <c r="B47" s="54" t="s">
        <v>110</v>
      </c>
      <c r="C47" s="54"/>
      <c r="D47" s="55" t="s">
        <v>108</v>
      </c>
      <c r="E47" s="55"/>
      <c r="F47" s="55"/>
      <c r="G47" s="5" t="s">
        <v>23</v>
      </c>
      <c r="H47" s="2"/>
      <c r="I47" t="str">
        <f t="shared" si="0"/>
        <v>A01700</v>
      </c>
      <c r="J47" t="str">
        <f t="shared" si="2"/>
        <v>Taxable pensions and annuities amount</v>
      </c>
    </row>
    <row r="48" spans="1:10" x14ac:dyDescent="0.2">
      <c r="A48" s="3" t="s">
        <v>111</v>
      </c>
      <c r="B48" s="54" t="s">
        <v>112</v>
      </c>
      <c r="C48" s="54"/>
      <c r="D48" s="55" t="s">
        <v>113</v>
      </c>
      <c r="E48" s="55"/>
      <c r="F48" s="55"/>
      <c r="G48" s="5" t="s">
        <v>23</v>
      </c>
      <c r="H48" s="2"/>
      <c r="I48" t="str">
        <f>TRIM(A48)</f>
        <v>SCHF</v>
      </c>
      <c r="J48" t="str">
        <f t="shared" si="2"/>
        <v>Number of farm returns</v>
      </c>
    </row>
    <row r="49" spans="1:10" ht="39" customHeight="1" x14ac:dyDescent="0.2">
      <c r="A49" s="6" t="s">
        <v>114</v>
      </c>
      <c r="B49" s="52" t="s">
        <v>115</v>
      </c>
      <c r="C49" s="52"/>
      <c r="D49" s="53" t="s">
        <v>116</v>
      </c>
      <c r="E49" s="53"/>
      <c r="F49" s="53"/>
      <c r="G49" s="8" t="s">
        <v>23</v>
      </c>
      <c r="H49" s="2"/>
      <c r="I49" t="str">
        <f t="shared" si="0"/>
        <v>N02300</v>
      </c>
      <c r="J49" t="str">
        <f t="shared" si="2"/>
        <v>Number of returns with unemployment compensation</v>
      </c>
    </row>
    <row r="50" spans="1:10" ht="26" customHeight="1" x14ac:dyDescent="0.2">
      <c r="A50" s="3" t="s">
        <v>117</v>
      </c>
      <c r="B50" s="54" t="s">
        <v>118</v>
      </c>
      <c r="C50" s="54"/>
      <c r="D50" s="55" t="s">
        <v>116</v>
      </c>
      <c r="E50" s="55"/>
      <c r="F50" s="55"/>
      <c r="G50" s="5" t="s">
        <v>23</v>
      </c>
      <c r="H50" s="2"/>
      <c r="I50" t="str">
        <f t="shared" si="0"/>
        <v>A02300</v>
      </c>
      <c r="J50" t="str">
        <f t="shared" si="2"/>
        <v xml:space="preserve">Unemployment compensation amount </v>
      </c>
    </row>
    <row r="51" spans="1:10" ht="39" customHeight="1" x14ac:dyDescent="0.2">
      <c r="A51" s="6" t="s">
        <v>119</v>
      </c>
      <c r="B51" s="52" t="s">
        <v>120</v>
      </c>
      <c r="C51" s="52"/>
      <c r="D51" s="53" t="s">
        <v>121</v>
      </c>
      <c r="E51" s="53"/>
      <c r="F51" s="53"/>
      <c r="G51" s="8" t="s">
        <v>23</v>
      </c>
      <c r="H51" s="2"/>
      <c r="I51" t="str">
        <f t="shared" si="0"/>
        <v>N02500</v>
      </c>
      <c r="J51" t="str">
        <f t="shared" si="2"/>
        <v>Number of returns with taxable Social Security benefits</v>
      </c>
    </row>
    <row r="52" spans="1:10" ht="26" customHeight="1" x14ac:dyDescent="0.2">
      <c r="A52" s="3" t="s">
        <v>122</v>
      </c>
      <c r="B52" s="54" t="s">
        <v>123</v>
      </c>
      <c r="C52" s="54"/>
      <c r="D52" s="55" t="s">
        <v>121</v>
      </c>
      <c r="E52" s="55"/>
      <c r="F52" s="55"/>
      <c r="G52" s="5" t="s">
        <v>23</v>
      </c>
      <c r="H52" s="2"/>
      <c r="I52" t="str">
        <f t="shared" si="0"/>
        <v>A02500</v>
      </c>
      <c r="J52" t="str">
        <f t="shared" si="2"/>
        <v>Taxable Social Security benefits amount</v>
      </c>
    </row>
    <row r="53" spans="1:10" ht="39" customHeight="1" x14ac:dyDescent="0.2">
      <c r="A53" s="3" t="s">
        <v>124</v>
      </c>
      <c r="B53" s="54" t="s">
        <v>125</v>
      </c>
      <c r="C53" s="54"/>
      <c r="D53" s="55" t="s">
        <v>126</v>
      </c>
      <c r="E53" s="55"/>
      <c r="F53" s="55"/>
      <c r="G53" s="5" t="s">
        <v>23</v>
      </c>
      <c r="H53" s="2"/>
      <c r="I53" t="str">
        <f t="shared" si="0"/>
        <v>N26270</v>
      </c>
      <c r="J53" t="str">
        <f t="shared" si="2"/>
        <v>Number of returns with partnership/S-corp net income (less loss)</v>
      </c>
    </row>
    <row r="54" spans="1:10" ht="26" customHeight="1" x14ac:dyDescent="0.2">
      <c r="A54" s="6" t="s">
        <v>127</v>
      </c>
      <c r="B54" s="52" t="s">
        <v>128</v>
      </c>
      <c r="C54" s="52"/>
      <c r="D54" s="53" t="s">
        <v>126</v>
      </c>
      <c r="E54" s="53"/>
      <c r="F54" s="53"/>
      <c r="G54" s="8" t="s">
        <v>23</v>
      </c>
      <c r="H54" s="2"/>
      <c r="I54" t="str">
        <f t="shared" si="0"/>
        <v>A26270</v>
      </c>
      <c r="J54" t="str">
        <f t="shared" si="2"/>
        <v>Partnership/S-corp net income (less loss) amount</v>
      </c>
    </row>
    <row r="55" spans="1:10" ht="26" customHeight="1" x14ac:dyDescent="0.2">
      <c r="A55" s="3" t="s">
        <v>129</v>
      </c>
      <c r="B55" s="54" t="s">
        <v>130</v>
      </c>
      <c r="C55" s="54"/>
      <c r="D55" s="55" t="s">
        <v>430</v>
      </c>
      <c r="E55" s="55"/>
      <c r="F55" s="55"/>
      <c r="G55" s="5" t="s">
        <v>23</v>
      </c>
      <c r="H55" s="2"/>
      <c r="I55" t="str">
        <f t="shared" si="0"/>
        <v>N02900</v>
      </c>
      <c r="J55" t="str">
        <f t="shared" si="2"/>
        <v>Number of returns with total statutory adjustments</v>
      </c>
    </row>
    <row r="56" spans="1:10" ht="26" customHeight="1" x14ac:dyDescent="0.2">
      <c r="A56" s="6" t="s">
        <v>132</v>
      </c>
      <c r="B56" s="52" t="s">
        <v>133</v>
      </c>
      <c r="C56" s="52"/>
      <c r="D56" s="53" t="s">
        <v>430</v>
      </c>
      <c r="E56" s="53"/>
      <c r="F56" s="53"/>
      <c r="G56" s="8" t="s">
        <v>23</v>
      </c>
      <c r="H56" s="2"/>
      <c r="I56" t="str">
        <f t="shared" si="0"/>
        <v>A02900</v>
      </c>
      <c r="J56" t="str">
        <f t="shared" si="2"/>
        <v>Total statutory adjustments amount</v>
      </c>
    </row>
    <row r="57" spans="1:10" ht="26" customHeight="1" x14ac:dyDescent="0.2">
      <c r="A57" s="3" t="s">
        <v>134</v>
      </c>
      <c r="B57" s="54" t="s">
        <v>135</v>
      </c>
      <c r="C57" s="54"/>
      <c r="D57" s="55" t="s">
        <v>431</v>
      </c>
      <c r="E57" s="55"/>
      <c r="F57" s="55"/>
      <c r="G57" s="5" t="s">
        <v>23</v>
      </c>
      <c r="H57" s="2"/>
      <c r="I57" t="str">
        <f t="shared" si="0"/>
        <v>N03220</v>
      </c>
      <c r="J57" t="str">
        <f t="shared" si="2"/>
        <v>Number of returns with educator expenses</v>
      </c>
    </row>
    <row r="58" spans="1:10" ht="26" customHeight="1" x14ac:dyDescent="0.2">
      <c r="A58" s="6" t="s">
        <v>137</v>
      </c>
      <c r="B58" s="52" t="s">
        <v>138</v>
      </c>
      <c r="C58" s="52"/>
      <c r="D58" s="53" t="s">
        <v>431</v>
      </c>
      <c r="E58" s="53"/>
      <c r="F58" s="53"/>
      <c r="G58" s="8" t="s">
        <v>23</v>
      </c>
      <c r="H58" s="2"/>
      <c r="I58" t="str">
        <f t="shared" si="0"/>
        <v>A03220</v>
      </c>
      <c r="J58" t="str">
        <f t="shared" si="2"/>
        <v>Educator expenses amount</v>
      </c>
    </row>
    <row r="59" spans="1:10" ht="39" customHeight="1" x14ac:dyDescent="0.2">
      <c r="A59" s="3" t="s">
        <v>139</v>
      </c>
      <c r="B59" s="54" t="s">
        <v>140</v>
      </c>
      <c r="C59" s="54"/>
      <c r="D59" s="55" t="s">
        <v>432</v>
      </c>
      <c r="E59" s="55"/>
      <c r="F59" s="55"/>
      <c r="G59" s="5" t="s">
        <v>23</v>
      </c>
      <c r="H59" s="2"/>
      <c r="I59" t="str">
        <f t="shared" si="0"/>
        <v>N03300</v>
      </c>
      <c r="J59" t="str">
        <f t="shared" si="2"/>
        <v>Number of returns with Self-employed (Keogh) retirement plans</v>
      </c>
    </row>
    <row r="60" spans="1:10" ht="26" customHeight="1" x14ac:dyDescent="0.2">
      <c r="A60" s="6" t="s">
        <v>142</v>
      </c>
      <c r="B60" s="52" t="s">
        <v>143</v>
      </c>
      <c r="C60" s="52"/>
      <c r="D60" s="53" t="s">
        <v>432</v>
      </c>
      <c r="E60" s="53"/>
      <c r="F60" s="53"/>
      <c r="G60" s="8" t="s">
        <v>23</v>
      </c>
      <c r="H60" s="2"/>
      <c r="I60" t="str">
        <f t="shared" si="0"/>
        <v>A03300</v>
      </c>
      <c r="J60" t="str">
        <f t="shared" si="2"/>
        <v>Self-employed (Keogh) retirement plans amount</v>
      </c>
    </row>
    <row r="61" spans="1:10" ht="39" customHeight="1" x14ac:dyDescent="0.2">
      <c r="A61" s="3" t="s">
        <v>144</v>
      </c>
      <c r="B61" s="54" t="s">
        <v>145</v>
      </c>
      <c r="C61" s="54"/>
      <c r="D61" s="55" t="s">
        <v>141</v>
      </c>
      <c r="E61" s="55"/>
      <c r="F61" s="55"/>
      <c r="G61" s="5" t="s">
        <v>23</v>
      </c>
      <c r="H61" s="2"/>
      <c r="I61" t="str">
        <f t="shared" si="0"/>
        <v>N03270</v>
      </c>
      <c r="J61" t="str">
        <f t="shared" si="2"/>
        <v>Number of returns with Self-employed health insurance deduction</v>
      </c>
    </row>
    <row r="62" spans="1:10" ht="39" customHeight="1" x14ac:dyDescent="0.2">
      <c r="A62" s="6" t="s">
        <v>147</v>
      </c>
      <c r="B62" s="52" t="s">
        <v>148</v>
      </c>
      <c r="C62" s="52"/>
      <c r="D62" s="53" t="s">
        <v>141</v>
      </c>
      <c r="E62" s="53"/>
      <c r="F62" s="53"/>
      <c r="G62" s="8" t="s">
        <v>23</v>
      </c>
      <c r="H62" s="2"/>
      <c r="I62" t="str">
        <f t="shared" si="0"/>
        <v>A03270</v>
      </c>
      <c r="J62" t="str">
        <f t="shared" si="2"/>
        <v>Self-employed health insurance deduction amount</v>
      </c>
    </row>
    <row r="63" spans="1:10" ht="39" customHeight="1" x14ac:dyDescent="0.2">
      <c r="A63" s="3" t="s">
        <v>149</v>
      </c>
      <c r="B63" s="54" t="s">
        <v>150</v>
      </c>
      <c r="C63" s="54"/>
      <c r="D63" s="55" t="s">
        <v>433</v>
      </c>
      <c r="E63" s="55"/>
      <c r="F63" s="55"/>
      <c r="G63" s="5" t="s">
        <v>23</v>
      </c>
      <c r="H63" s="2"/>
      <c r="I63" t="str">
        <f t="shared" si="0"/>
        <v>N03150</v>
      </c>
      <c r="J63" t="str">
        <f t="shared" si="2"/>
        <v>Number of returns with Individual retirement arrangement payments</v>
      </c>
    </row>
    <row r="64" spans="1:10" ht="39" customHeight="1" x14ac:dyDescent="0.2">
      <c r="A64" s="6" t="s">
        <v>152</v>
      </c>
      <c r="B64" s="52" t="s">
        <v>153</v>
      </c>
      <c r="C64" s="52"/>
      <c r="D64" s="53" t="s">
        <v>433</v>
      </c>
      <c r="E64" s="53"/>
      <c r="F64" s="53"/>
      <c r="G64" s="8" t="s">
        <v>23</v>
      </c>
      <c r="H64" s="2"/>
      <c r="I64" t="str">
        <f t="shared" si="0"/>
        <v>A03150</v>
      </c>
      <c r="J64" t="str">
        <f t="shared" si="2"/>
        <v>Individual retirement arrangement payments amount</v>
      </c>
    </row>
    <row r="65" spans="1:10" ht="39" customHeight="1" x14ac:dyDescent="0.2">
      <c r="A65" s="3" t="s">
        <v>154</v>
      </c>
      <c r="B65" s="54" t="s">
        <v>155</v>
      </c>
      <c r="C65" s="54"/>
      <c r="D65" s="55" t="s">
        <v>151</v>
      </c>
      <c r="E65" s="55"/>
      <c r="F65" s="55"/>
      <c r="G65" s="5" t="s">
        <v>23</v>
      </c>
      <c r="H65" s="2"/>
      <c r="I65" t="str">
        <f t="shared" si="0"/>
        <v>N03210</v>
      </c>
      <c r="J65" t="str">
        <f t="shared" si="2"/>
        <v>Number of returns with student loan interest deduction</v>
      </c>
    </row>
    <row r="66" spans="1:10" ht="26" customHeight="1" x14ac:dyDescent="0.2">
      <c r="A66" s="6" t="s">
        <v>157</v>
      </c>
      <c r="B66" s="52" t="s">
        <v>158</v>
      </c>
      <c r="C66" s="52"/>
      <c r="D66" s="53" t="s">
        <v>151</v>
      </c>
      <c r="E66" s="53"/>
      <c r="F66" s="53"/>
      <c r="G66" s="8" t="s">
        <v>23</v>
      </c>
      <c r="H66" s="2"/>
      <c r="I66" t="str">
        <f t="shared" ref="I66:I129" si="3">TRIM(A66)</f>
        <v>A03210</v>
      </c>
      <c r="J66" t="str">
        <f t="shared" si="2"/>
        <v>Student loan interest deduction amount</v>
      </c>
    </row>
    <row r="67" spans="1:10" ht="39" customHeight="1" x14ac:dyDescent="0.2">
      <c r="A67" s="3" t="s">
        <v>159</v>
      </c>
      <c r="B67" s="54" t="s">
        <v>160</v>
      </c>
      <c r="C67" s="54"/>
      <c r="D67" s="55" t="s">
        <v>434</v>
      </c>
      <c r="E67" s="55"/>
      <c r="F67" s="55"/>
      <c r="G67" s="5" t="s">
        <v>23</v>
      </c>
      <c r="H67" s="2"/>
      <c r="I67" t="str">
        <f t="shared" si="3"/>
        <v>N02910</v>
      </c>
      <c r="J67" t="str">
        <f t="shared" si="2"/>
        <v>Number of returns with charitable contributions if took standard deduction</v>
      </c>
    </row>
    <row r="68" spans="1:10" ht="26" customHeight="1" x14ac:dyDescent="0.2">
      <c r="A68" s="6" t="s">
        <v>162</v>
      </c>
      <c r="B68" s="52" t="s">
        <v>163</v>
      </c>
      <c r="C68" s="52"/>
      <c r="D68" s="53" t="s">
        <v>434</v>
      </c>
      <c r="E68" s="53"/>
      <c r="F68" s="53"/>
      <c r="G68" s="8" t="s">
        <v>23</v>
      </c>
      <c r="H68" s="2"/>
      <c r="I68" t="str">
        <f t="shared" si="3"/>
        <v>A02910</v>
      </c>
      <c r="J68" t="str">
        <f t="shared" si="2"/>
        <v>Charitable contributions if took standard deduction</v>
      </c>
    </row>
    <row r="69" spans="1:10" ht="26" customHeight="1" x14ac:dyDescent="0.2">
      <c r="A69" s="3" t="s">
        <v>164</v>
      </c>
      <c r="B69" s="54" t="s">
        <v>165</v>
      </c>
      <c r="C69" s="54"/>
      <c r="D69" s="55" t="s">
        <v>435</v>
      </c>
      <c r="E69" s="55"/>
      <c r="F69" s="55"/>
      <c r="G69" s="5" t="s">
        <v>23</v>
      </c>
      <c r="H69" s="2"/>
      <c r="I69" t="str">
        <f t="shared" si="3"/>
        <v>N04450</v>
      </c>
      <c r="J69" t="str">
        <f t="shared" si="2"/>
        <v>Number of returns with total standard deduction</v>
      </c>
    </row>
    <row r="70" spans="1:10" ht="26" customHeight="1" x14ac:dyDescent="0.2">
      <c r="A70" s="6" t="s">
        <v>167</v>
      </c>
      <c r="B70" s="52" t="s">
        <v>168</v>
      </c>
      <c r="C70" s="52"/>
      <c r="D70" s="53" t="s">
        <v>435</v>
      </c>
      <c r="E70" s="53"/>
      <c r="F70" s="53"/>
      <c r="G70" s="8" t="s">
        <v>23</v>
      </c>
      <c r="H70" s="2"/>
      <c r="I70" t="str">
        <f t="shared" si="3"/>
        <v>A04450</v>
      </c>
      <c r="J70" t="str">
        <f t="shared" si="2"/>
        <v>Total standard deduction amount</v>
      </c>
    </row>
    <row r="71" spans="1:10" ht="26" customHeight="1" x14ac:dyDescent="0.2">
      <c r="A71" s="3" t="s">
        <v>169</v>
      </c>
      <c r="B71" s="54" t="s">
        <v>170</v>
      </c>
      <c r="C71" s="54"/>
      <c r="D71" s="55" t="s">
        <v>435</v>
      </c>
      <c r="E71" s="55"/>
      <c r="F71" s="55"/>
      <c r="G71" s="5" t="s">
        <v>23</v>
      </c>
      <c r="H71" s="2"/>
      <c r="I71" t="str">
        <f t="shared" si="3"/>
        <v>N04100</v>
      </c>
      <c r="J71" t="str">
        <f t="shared" si="2"/>
        <v>Number of returns with basic standard deduction</v>
      </c>
    </row>
    <row r="72" spans="1:10" ht="26" customHeight="1" x14ac:dyDescent="0.2">
      <c r="A72" s="6" t="s">
        <v>171</v>
      </c>
      <c r="B72" s="52" t="s">
        <v>172</v>
      </c>
      <c r="C72" s="52"/>
      <c r="D72" s="53" t="s">
        <v>435</v>
      </c>
      <c r="E72" s="53"/>
      <c r="F72" s="53"/>
      <c r="G72" s="8" t="s">
        <v>23</v>
      </c>
      <c r="H72" s="2"/>
      <c r="I72" t="str">
        <f t="shared" si="3"/>
        <v>A04100</v>
      </c>
      <c r="J72" t="str">
        <f t="shared" si="2"/>
        <v>Basic standard deduction amount</v>
      </c>
    </row>
    <row r="73" spans="1:10" ht="39" customHeight="1" x14ac:dyDescent="0.2">
      <c r="A73" s="3" t="s">
        <v>173</v>
      </c>
      <c r="B73" s="54" t="s">
        <v>174</v>
      </c>
      <c r="C73" s="54"/>
      <c r="D73" s="55" t="s">
        <v>435</v>
      </c>
      <c r="E73" s="55"/>
      <c r="F73" s="55"/>
      <c r="G73" s="5" t="s">
        <v>23</v>
      </c>
      <c r="H73" s="2"/>
      <c r="I73" t="str">
        <f t="shared" si="3"/>
        <v>N04200</v>
      </c>
      <c r="J73" t="str">
        <f t="shared" si="2"/>
        <v>Number of returns with additional standard deduction</v>
      </c>
    </row>
    <row r="74" spans="1:10" ht="26" customHeight="1" x14ac:dyDescent="0.2">
      <c r="A74" s="6" t="s">
        <v>175</v>
      </c>
      <c r="B74" s="52" t="s">
        <v>176</v>
      </c>
      <c r="C74" s="52"/>
      <c r="D74" s="53" t="s">
        <v>435</v>
      </c>
      <c r="E74" s="53"/>
      <c r="F74" s="53"/>
      <c r="G74" s="8" t="s">
        <v>23</v>
      </c>
      <c r="H74" s="2"/>
      <c r="I74" t="str">
        <f t="shared" si="3"/>
        <v>A04200</v>
      </c>
      <c r="J74" t="str">
        <f t="shared" si="2"/>
        <v>Additional standard deduction amount</v>
      </c>
    </row>
    <row r="75" spans="1:10" ht="26" customHeight="1" x14ac:dyDescent="0.2">
      <c r="A75" s="3" t="s">
        <v>177</v>
      </c>
      <c r="B75" s="54" t="s">
        <v>178</v>
      </c>
      <c r="C75" s="54"/>
      <c r="D75" s="55" t="s">
        <v>435</v>
      </c>
      <c r="E75" s="55"/>
      <c r="F75" s="55"/>
      <c r="G75" s="5" t="s">
        <v>23</v>
      </c>
      <c r="H75" s="2"/>
      <c r="I75" t="str">
        <f t="shared" si="3"/>
        <v>N04470</v>
      </c>
      <c r="J75" t="str">
        <f t="shared" si="2"/>
        <v>Number of returns with itemized deductions</v>
      </c>
    </row>
    <row r="76" spans="1:10" ht="26" customHeight="1" x14ac:dyDescent="0.2">
      <c r="A76" s="6" t="s">
        <v>179</v>
      </c>
      <c r="B76" s="52" t="s">
        <v>180</v>
      </c>
      <c r="C76" s="52"/>
      <c r="D76" s="53" t="s">
        <v>435</v>
      </c>
      <c r="E76" s="53"/>
      <c r="F76" s="53"/>
      <c r="G76" s="8" t="s">
        <v>23</v>
      </c>
      <c r="H76" s="2"/>
      <c r="I76" t="str">
        <f t="shared" si="3"/>
        <v>A04470</v>
      </c>
      <c r="J76" t="str">
        <f t="shared" ref="J76:J139" si="4">IF(
    RIGHT(TRIM(B76), 1) = "]",
    LEFT(TRIM(B76), LEN(TRIM(B76)) - 4),
    B76
)</f>
        <v>Total itemized deductions amount</v>
      </c>
    </row>
    <row r="77" spans="1:10" ht="26" customHeight="1" x14ac:dyDescent="0.2">
      <c r="A77" s="3" t="s">
        <v>181</v>
      </c>
      <c r="B77" s="54" t="s">
        <v>182</v>
      </c>
      <c r="C77" s="54"/>
      <c r="D77" s="55" t="s">
        <v>60</v>
      </c>
      <c r="E77" s="55"/>
      <c r="F77" s="55"/>
      <c r="G77" s="5" t="s">
        <v>23</v>
      </c>
      <c r="H77" s="2"/>
      <c r="I77" t="str">
        <f t="shared" si="3"/>
        <v>A00101</v>
      </c>
      <c r="J77" t="str">
        <f t="shared" si="4"/>
        <v>Amount of AGI for itemized returns</v>
      </c>
    </row>
    <row r="78" spans="1:10" ht="23" customHeight="1" x14ac:dyDescent="0.2">
      <c r="A78" s="51" t="s">
        <v>183</v>
      </c>
      <c r="B78" s="52" t="s">
        <v>184</v>
      </c>
      <c r="C78" s="52"/>
      <c r="D78" s="53" t="s">
        <v>185</v>
      </c>
      <c r="E78" s="53"/>
      <c r="F78" s="53"/>
      <c r="G78" s="53" t="s">
        <v>23</v>
      </c>
      <c r="H78" s="61"/>
      <c r="I78" t="str">
        <f t="shared" si="3"/>
        <v>N17000</v>
      </c>
      <c r="J78" t="str">
        <f t="shared" si="4"/>
        <v>Number of returns with Total medical and dental expense deduction</v>
      </c>
    </row>
    <row r="79" spans="1:10" x14ac:dyDescent="0.2">
      <c r="A79" s="51"/>
      <c r="B79" s="52"/>
      <c r="C79" s="52"/>
      <c r="D79" s="53"/>
      <c r="E79" s="53"/>
      <c r="F79" s="53"/>
      <c r="G79" s="53"/>
      <c r="H79" s="61"/>
      <c r="I79" t="str">
        <f t="shared" si="3"/>
        <v/>
      </c>
      <c r="J79">
        <f t="shared" si="4"/>
        <v>0</v>
      </c>
    </row>
    <row r="80" spans="1:10" ht="23" customHeight="1" x14ac:dyDescent="0.2">
      <c r="A80" s="58" t="s">
        <v>186</v>
      </c>
      <c r="B80" s="59" t="s">
        <v>187</v>
      </c>
      <c r="C80" s="59"/>
      <c r="D80" s="60" t="s">
        <v>185</v>
      </c>
      <c r="E80" s="60"/>
      <c r="F80" s="60"/>
      <c r="G80" s="60" t="s">
        <v>23</v>
      </c>
      <c r="H80" s="61"/>
      <c r="I80" t="str">
        <f t="shared" si="3"/>
        <v>A17000</v>
      </c>
      <c r="J80" t="str">
        <f t="shared" si="4"/>
        <v>Total medical and dental expense deduction amount</v>
      </c>
    </row>
    <row r="81" spans="1:10" x14ac:dyDescent="0.2">
      <c r="A81" s="58"/>
      <c r="B81" s="59"/>
      <c r="C81" s="59"/>
      <c r="D81" s="60"/>
      <c r="E81" s="60"/>
      <c r="F81" s="60"/>
      <c r="G81" s="60"/>
      <c r="H81" s="61"/>
      <c r="I81" t="str">
        <f t="shared" si="3"/>
        <v/>
      </c>
      <c r="J81">
        <f t="shared" si="4"/>
        <v>0</v>
      </c>
    </row>
    <row r="82" spans="1:10" ht="39" customHeight="1" x14ac:dyDescent="0.2">
      <c r="A82" s="6" t="s">
        <v>188</v>
      </c>
      <c r="B82" s="52" t="s">
        <v>189</v>
      </c>
      <c r="C82" s="52"/>
      <c r="D82" s="53" t="s">
        <v>190</v>
      </c>
      <c r="E82" s="53"/>
      <c r="F82" s="53"/>
      <c r="G82" s="8" t="s">
        <v>23</v>
      </c>
      <c r="H82" s="2"/>
      <c r="I82" t="str">
        <f t="shared" si="3"/>
        <v>N18425</v>
      </c>
      <c r="J82" t="str">
        <f t="shared" si="4"/>
        <v>Number of returns with State and local income taxes</v>
      </c>
    </row>
    <row r="83" spans="1:10" ht="26" customHeight="1" x14ac:dyDescent="0.2">
      <c r="A83" s="3" t="s">
        <v>191</v>
      </c>
      <c r="B83" s="54" t="s">
        <v>192</v>
      </c>
      <c r="C83" s="54"/>
      <c r="D83" s="55" t="s">
        <v>190</v>
      </c>
      <c r="E83" s="55"/>
      <c r="F83" s="55"/>
      <c r="G83" s="5" t="s">
        <v>23</v>
      </c>
      <c r="H83" s="2"/>
      <c r="I83" t="str">
        <f t="shared" si="3"/>
        <v>A18425</v>
      </c>
      <c r="J83" t="str">
        <f t="shared" si="4"/>
        <v>State and local income taxes amount</v>
      </c>
    </row>
    <row r="84" spans="1:10" ht="39" customHeight="1" x14ac:dyDescent="0.2">
      <c r="A84" s="6" t="s">
        <v>193</v>
      </c>
      <c r="B84" s="52" t="s">
        <v>194</v>
      </c>
      <c r="C84" s="52"/>
      <c r="D84" s="53" t="s">
        <v>190</v>
      </c>
      <c r="E84" s="53"/>
      <c r="F84" s="53"/>
      <c r="G84" s="8" t="s">
        <v>23</v>
      </c>
      <c r="H84" s="2"/>
      <c r="I84" t="str">
        <f t="shared" si="3"/>
        <v>N18450</v>
      </c>
      <c r="J84" t="str">
        <f t="shared" si="4"/>
        <v>Number of returns with State and local general sales tax</v>
      </c>
    </row>
    <row r="85" spans="1:10" ht="26" customHeight="1" x14ac:dyDescent="0.2">
      <c r="A85" s="3" t="s">
        <v>195</v>
      </c>
      <c r="B85" s="54" t="s">
        <v>196</v>
      </c>
      <c r="C85" s="54"/>
      <c r="D85" s="55" t="s">
        <v>190</v>
      </c>
      <c r="E85" s="55"/>
      <c r="F85" s="55"/>
      <c r="G85" s="5" t="s">
        <v>23</v>
      </c>
      <c r="H85" s="2"/>
      <c r="I85" t="str">
        <f t="shared" si="3"/>
        <v>A18450</v>
      </c>
      <c r="J85" t="str">
        <f t="shared" si="4"/>
        <v>State and local general sales tax amount</v>
      </c>
    </row>
    <row r="86" spans="1:10" ht="26" customHeight="1" x14ac:dyDescent="0.2">
      <c r="A86" s="6" t="s">
        <v>197</v>
      </c>
      <c r="B86" s="52" t="s">
        <v>198</v>
      </c>
      <c r="C86" s="52"/>
      <c r="D86" s="53" t="s">
        <v>199</v>
      </c>
      <c r="E86" s="53"/>
      <c r="F86" s="53"/>
      <c r="G86" s="8" t="s">
        <v>23</v>
      </c>
      <c r="H86" s="2"/>
      <c r="I86" t="str">
        <f t="shared" si="3"/>
        <v>N18500</v>
      </c>
      <c r="J86" t="str">
        <f t="shared" si="4"/>
        <v>Number of returns with real estate taxes</v>
      </c>
    </row>
    <row r="87" spans="1:10" x14ac:dyDescent="0.2">
      <c r="A87" s="3" t="s">
        <v>200</v>
      </c>
      <c r="B87" s="54" t="s">
        <v>201</v>
      </c>
      <c r="C87" s="54"/>
      <c r="D87" s="55" t="s">
        <v>199</v>
      </c>
      <c r="E87" s="55"/>
      <c r="F87" s="55"/>
      <c r="G87" s="5" t="s">
        <v>23</v>
      </c>
      <c r="H87" s="2"/>
      <c r="I87" t="str">
        <f t="shared" si="3"/>
        <v>A18500</v>
      </c>
      <c r="J87" t="str">
        <f t="shared" si="4"/>
        <v>Real estate taxes amount</v>
      </c>
    </row>
    <row r="88" spans="1:10" ht="26" customHeight="1" x14ac:dyDescent="0.2">
      <c r="A88" s="6" t="s">
        <v>202</v>
      </c>
      <c r="B88" s="52" t="s">
        <v>203</v>
      </c>
      <c r="C88" s="52"/>
      <c r="D88" s="53" t="s">
        <v>204</v>
      </c>
      <c r="E88" s="53"/>
      <c r="F88" s="53"/>
      <c r="G88" s="8" t="s">
        <v>23</v>
      </c>
      <c r="H88" s="2"/>
      <c r="I88" t="str">
        <f t="shared" si="3"/>
        <v>N18800</v>
      </c>
      <c r="J88" t="str">
        <f t="shared" si="4"/>
        <v>Number of returns with Personal property taxes</v>
      </c>
    </row>
    <row r="89" spans="1:10" ht="26" customHeight="1" x14ac:dyDescent="0.2">
      <c r="A89" s="9" t="s">
        <v>205</v>
      </c>
      <c r="B89" s="59" t="s">
        <v>206</v>
      </c>
      <c r="C89" s="59"/>
      <c r="D89" s="60" t="s">
        <v>204</v>
      </c>
      <c r="E89" s="60"/>
      <c r="F89" s="60"/>
      <c r="G89" s="10" t="s">
        <v>23</v>
      </c>
      <c r="H89" s="2"/>
      <c r="I89" t="str">
        <f t="shared" si="3"/>
        <v>A18800</v>
      </c>
      <c r="J89" t="str">
        <f t="shared" si="4"/>
        <v>Personal property taxes amount</v>
      </c>
    </row>
    <row r="90" spans="1:10" ht="39" customHeight="1" x14ac:dyDescent="0.2">
      <c r="A90" s="6" t="s">
        <v>207</v>
      </c>
      <c r="B90" s="52" t="s">
        <v>208</v>
      </c>
      <c r="C90" s="52"/>
      <c r="D90" s="53" t="s">
        <v>209</v>
      </c>
      <c r="E90" s="53"/>
      <c r="F90" s="53"/>
      <c r="G90" s="8" t="s">
        <v>23</v>
      </c>
      <c r="H90" s="2"/>
      <c r="I90" t="str">
        <f t="shared" si="3"/>
        <v>N18460</v>
      </c>
      <c r="J90" t="str">
        <f t="shared" si="4"/>
        <v>Number of returns with Limited state and local taxes</v>
      </c>
    </row>
    <row r="91" spans="1:10" ht="26" customHeight="1" x14ac:dyDescent="0.2">
      <c r="A91" s="3" t="s">
        <v>210</v>
      </c>
      <c r="B91" s="54" t="s">
        <v>211</v>
      </c>
      <c r="C91" s="54"/>
      <c r="D91" s="55" t="s">
        <v>209</v>
      </c>
      <c r="E91" s="55"/>
      <c r="F91" s="55"/>
      <c r="G91" s="5" t="s">
        <v>23</v>
      </c>
      <c r="H91" s="2"/>
      <c r="I91" t="str">
        <f t="shared" si="3"/>
        <v>A18460</v>
      </c>
      <c r="J91" t="str">
        <f t="shared" si="4"/>
        <v>Limited state and local taxes</v>
      </c>
    </row>
    <row r="92" spans="1:10" ht="26" customHeight="1" x14ac:dyDescent="0.2">
      <c r="A92" s="6" t="s">
        <v>212</v>
      </c>
      <c r="B92" s="52" t="s">
        <v>213</v>
      </c>
      <c r="C92" s="52"/>
      <c r="D92" s="53" t="s">
        <v>214</v>
      </c>
      <c r="E92" s="53"/>
      <c r="F92" s="53"/>
      <c r="G92" s="8" t="s">
        <v>23</v>
      </c>
      <c r="H92" s="2"/>
      <c r="I92" t="str">
        <f t="shared" si="3"/>
        <v>N18300</v>
      </c>
      <c r="J92" t="str">
        <f t="shared" si="4"/>
        <v>Number of returns with Total taxes paid</v>
      </c>
    </row>
    <row r="93" spans="1:10" x14ac:dyDescent="0.2">
      <c r="A93" s="3" t="s">
        <v>215</v>
      </c>
      <c r="B93" s="54" t="s">
        <v>216</v>
      </c>
      <c r="C93" s="54"/>
      <c r="D93" s="55" t="s">
        <v>214</v>
      </c>
      <c r="E93" s="55"/>
      <c r="F93" s="55"/>
      <c r="G93" s="5" t="s">
        <v>23</v>
      </c>
      <c r="H93" s="2"/>
      <c r="I93" t="str">
        <f t="shared" si="3"/>
        <v>A18300</v>
      </c>
      <c r="J93" t="str">
        <f t="shared" si="4"/>
        <v>Total taxes paid amount</v>
      </c>
    </row>
    <row r="94" spans="1:10" ht="39" customHeight="1" x14ac:dyDescent="0.2">
      <c r="A94" s="6" t="s">
        <v>217</v>
      </c>
      <c r="B94" s="52" t="s">
        <v>218</v>
      </c>
      <c r="C94" s="52"/>
      <c r="D94" s="53" t="s">
        <v>219</v>
      </c>
      <c r="E94" s="53"/>
      <c r="F94" s="53"/>
      <c r="G94" s="8" t="s">
        <v>23</v>
      </c>
      <c r="H94" s="2"/>
      <c r="I94" t="str">
        <f t="shared" si="3"/>
        <v>N19300</v>
      </c>
      <c r="J94" t="str">
        <f t="shared" si="4"/>
        <v>Number of returns with Home mortgage interest paid</v>
      </c>
    </row>
    <row r="95" spans="1:10" ht="26" customHeight="1" x14ac:dyDescent="0.2">
      <c r="A95" s="9" t="s">
        <v>220</v>
      </c>
      <c r="B95" s="59" t="s">
        <v>221</v>
      </c>
      <c r="C95" s="59"/>
      <c r="D95" s="60" t="s">
        <v>219</v>
      </c>
      <c r="E95" s="60"/>
      <c r="F95" s="60"/>
      <c r="G95" s="10" t="s">
        <v>23</v>
      </c>
      <c r="H95" s="2"/>
      <c r="I95" t="str">
        <f t="shared" si="3"/>
        <v>A19300</v>
      </c>
      <c r="J95" t="str">
        <f t="shared" si="4"/>
        <v>Home mortgage interest paid amount</v>
      </c>
    </row>
    <row r="96" spans="1:10" ht="39" customHeight="1" x14ac:dyDescent="0.2">
      <c r="A96" s="6" t="s">
        <v>222</v>
      </c>
      <c r="B96" s="52" t="s">
        <v>223</v>
      </c>
      <c r="C96" s="52"/>
      <c r="D96" s="53" t="s">
        <v>224</v>
      </c>
      <c r="E96" s="53"/>
      <c r="F96" s="53"/>
      <c r="G96" s="8" t="s">
        <v>23</v>
      </c>
      <c r="H96" s="2"/>
      <c r="I96" t="str">
        <f t="shared" si="3"/>
        <v>N19500</v>
      </c>
      <c r="J96" t="str">
        <f t="shared" si="4"/>
        <v>Number of returns with Home mortgage from personal seller</v>
      </c>
    </row>
    <row r="97" spans="1:10" ht="26" customHeight="1" x14ac:dyDescent="0.2">
      <c r="A97" s="9" t="s">
        <v>225</v>
      </c>
      <c r="B97" s="59" t="s">
        <v>226</v>
      </c>
      <c r="C97" s="59"/>
      <c r="D97" s="60" t="s">
        <v>224</v>
      </c>
      <c r="E97" s="60"/>
      <c r="F97" s="60"/>
      <c r="G97" s="10" t="s">
        <v>23</v>
      </c>
      <c r="H97" s="2"/>
      <c r="I97" t="str">
        <f t="shared" si="3"/>
        <v>A19500</v>
      </c>
      <c r="J97" t="str">
        <f t="shared" si="4"/>
        <v>Home mortgage from personal seller amount</v>
      </c>
    </row>
    <row r="98" spans="1:10" ht="26" customHeight="1" x14ac:dyDescent="0.2">
      <c r="A98" s="6" t="s">
        <v>227</v>
      </c>
      <c r="B98" s="52" t="s">
        <v>228</v>
      </c>
      <c r="C98" s="52"/>
      <c r="D98" s="53" t="s">
        <v>229</v>
      </c>
      <c r="E98" s="53"/>
      <c r="F98" s="53"/>
      <c r="G98" s="8" t="s">
        <v>23</v>
      </c>
      <c r="H98" s="2"/>
      <c r="I98" t="str">
        <f t="shared" si="3"/>
        <v>N19530</v>
      </c>
      <c r="J98" t="str">
        <f t="shared" si="4"/>
        <v>Number of returns with Deductible points</v>
      </c>
    </row>
    <row r="99" spans="1:10" x14ac:dyDescent="0.2">
      <c r="A99" s="9" t="s">
        <v>230</v>
      </c>
      <c r="B99" s="59" t="s">
        <v>231</v>
      </c>
      <c r="C99" s="59"/>
      <c r="D99" s="60" t="s">
        <v>229</v>
      </c>
      <c r="E99" s="60"/>
      <c r="F99" s="60"/>
      <c r="G99" s="10" t="s">
        <v>23</v>
      </c>
      <c r="H99" s="2"/>
      <c r="I99" t="str">
        <f t="shared" si="3"/>
        <v>A19530</v>
      </c>
      <c r="J99" t="str">
        <f t="shared" si="4"/>
        <v>Deductible points amount</v>
      </c>
    </row>
    <row r="100" spans="1:10" ht="39" customHeight="1" x14ac:dyDescent="0.2">
      <c r="A100" s="6" t="s">
        <v>232</v>
      </c>
      <c r="B100" s="52" t="s">
        <v>233</v>
      </c>
      <c r="C100" s="52"/>
      <c r="D100" s="53" t="s">
        <v>234</v>
      </c>
      <c r="E100" s="53"/>
      <c r="F100" s="53"/>
      <c r="G100" s="8" t="s">
        <v>23</v>
      </c>
      <c r="H100" s="2"/>
      <c r="I100" t="str">
        <f t="shared" si="3"/>
        <v>N19550</v>
      </c>
      <c r="J100" t="str">
        <f t="shared" si="4"/>
        <v>Number of returns with Qualified mortgage insurance premiums</v>
      </c>
    </row>
    <row r="101" spans="1:10" ht="39" customHeight="1" x14ac:dyDescent="0.2">
      <c r="A101" s="3" t="s">
        <v>235</v>
      </c>
      <c r="B101" s="54" t="s">
        <v>236</v>
      </c>
      <c r="C101" s="54"/>
      <c r="D101" s="55" t="s">
        <v>234</v>
      </c>
      <c r="E101" s="55"/>
      <c r="F101" s="55"/>
      <c r="G101" s="5" t="s">
        <v>23</v>
      </c>
      <c r="H101" s="2"/>
      <c r="I101" t="str">
        <f t="shared" si="3"/>
        <v>A19550</v>
      </c>
      <c r="J101" t="str">
        <f t="shared" si="4"/>
        <v>Qualified mortgage insurance premiums amount</v>
      </c>
    </row>
    <row r="102" spans="1:10" ht="26" customHeight="1" x14ac:dyDescent="0.2">
      <c r="A102" s="6" t="s">
        <v>237</v>
      </c>
      <c r="B102" s="52" t="s">
        <v>238</v>
      </c>
      <c r="C102" s="52"/>
      <c r="D102" s="53" t="s">
        <v>239</v>
      </c>
      <c r="E102" s="53"/>
      <c r="F102" s="53"/>
      <c r="G102" s="8" t="s">
        <v>23</v>
      </c>
      <c r="H102" s="2"/>
      <c r="I102" t="str">
        <f t="shared" si="3"/>
        <v>N19570</v>
      </c>
      <c r="J102" t="str">
        <f t="shared" si="4"/>
        <v>Number of returns with Investment interest paid</v>
      </c>
    </row>
    <row r="103" spans="1:10" ht="26" customHeight="1" x14ac:dyDescent="0.2">
      <c r="A103" s="9" t="s">
        <v>240</v>
      </c>
      <c r="B103" s="59" t="s">
        <v>241</v>
      </c>
      <c r="C103" s="59"/>
      <c r="D103" s="60" t="s">
        <v>239</v>
      </c>
      <c r="E103" s="60"/>
      <c r="F103" s="60"/>
      <c r="G103" s="10" t="s">
        <v>23</v>
      </c>
      <c r="H103" s="2"/>
      <c r="I103" t="str">
        <f t="shared" si="3"/>
        <v>A19570</v>
      </c>
      <c r="J103" t="str">
        <f t="shared" si="4"/>
        <v>Investment interest paid amount</v>
      </c>
    </row>
    <row r="104" spans="1:10" ht="39" customHeight="1" x14ac:dyDescent="0.2">
      <c r="A104" s="6" t="s">
        <v>242</v>
      </c>
      <c r="B104" s="52" t="s">
        <v>243</v>
      </c>
      <c r="C104" s="52"/>
      <c r="D104" s="53" t="s">
        <v>244</v>
      </c>
      <c r="E104" s="53"/>
      <c r="F104" s="53"/>
      <c r="G104" s="8" t="s">
        <v>23</v>
      </c>
      <c r="H104" s="2"/>
      <c r="I104" t="str">
        <f t="shared" si="3"/>
        <v>N19700</v>
      </c>
      <c r="J104" t="str">
        <f t="shared" si="4"/>
        <v>Number of returns with Total charitable contributions</v>
      </c>
    </row>
    <row r="105" spans="1:10" ht="26" customHeight="1" x14ac:dyDescent="0.2">
      <c r="A105" s="3" t="s">
        <v>245</v>
      </c>
      <c r="B105" s="54" t="s">
        <v>246</v>
      </c>
      <c r="C105" s="54"/>
      <c r="D105" s="55" t="s">
        <v>244</v>
      </c>
      <c r="E105" s="55"/>
      <c r="F105" s="55"/>
      <c r="G105" s="5" t="s">
        <v>23</v>
      </c>
      <c r="H105" s="2"/>
      <c r="I105" t="str">
        <f t="shared" si="3"/>
        <v>A19700</v>
      </c>
      <c r="J105" t="str">
        <f t="shared" si="4"/>
        <v>Total charitable contributions amount</v>
      </c>
    </row>
    <row r="106" spans="1:10" ht="39" customHeight="1" x14ac:dyDescent="0.2">
      <c r="A106" s="6" t="s">
        <v>247</v>
      </c>
      <c r="B106" s="52" t="s">
        <v>248</v>
      </c>
      <c r="C106" s="52"/>
      <c r="D106" s="53" t="s">
        <v>249</v>
      </c>
      <c r="E106" s="53"/>
      <c r="F106" s="53"/>
      <c r="G106" s="8" t="s">
        <v>23</v>
      </c>
      <c r="H106" s="2"/>
      <c r="I106" t="str">
        <f t="shared" si="3"/>
        <v>N20950</v>
      </c>
      <c r="J106" t="str">
        <f t="shared" si="4"/>
        <v>Number of returns with Other non-limited miscellaneous deductions</v>
      </c>
    </row>
    <row r="107" spans="1:10" ht="39" customHeight="1" x14ac:dyDescent="0.2">
      <c r="A107" s="9" t="s">
        <v>250</v>
      </c>
      <c r="B107" s="59" t="s">
        <v>251</v>
      </c>
      <c r="C107" s="59"/>
      <c r="D107" s="60" t="s">
        <v>249</v>
      </c>
      <c r="E107" s="60"/>
      <c r="F107" s="60"/>
      <c r="G107" s="10" t="s">
        <v>23</v>
      </c>
      <c r="H107" s="2"/>
      <c r="I107" t="str">
        <f t="shared" si="3"/>
        <v>A20950</v>
      </c>
      <c r="J107" t="str">
        <f t="shared" si="4"/>
        <v>Other non-limited miscellaneous deductions amount</v>
      </c>
    </row>
    <row r="108" spans="1:10" ht="39" customHeight="1" x14ac:dyDescent="0.2">
      <c r="A108" s="6" t="s">
        <v>252</v>
      </c>
      <c r="B108" s="52" t="s">
        <v>253</v>
      </c>
      <c r="C108" s="52"/>
      <c r="D108" s="53" t="s">
        <v>254</v>
      </c>
      <c r="E108" s="53"/>
      <c r="F108" s="53"/>
      <c r="G108" s="8" t="s">
        <v>23</v>
      </c>
      <c r="H108" s="2"/>
      <c r="I108" t="str">
        <f t="shared" si="3"/>
        <v>N04475</v>
      </c>
      <c r="J108" t="str">
        <f t="shared" si="4"/>
        <v>Number of returns with Qualified business income deduction</v>
      </c>
    </row>
    <row r="109" spans="1:10" ht="26" customHeight="1" x14ac:dyDescent="0.2">
      <c r="A109" s="9" t="s">
        <v>255</v>
      </c>
      <c r="B109" s="59" t="s">
        <v>256</v>
      </c>
      <c r="C109" s="59"/>
      <c r="D109" s="60" t="s">
        <v>254</v>
      </c>
      <c r="E109" s="60"/>
      <c r="F109" s="60"/>
      <c r="G109" s="10" t="s">
        <v>23</v>
      </c>
      <c r="H109" s="2"/>
      <c r="I109" t="str">
        <f t="shared" si="3"/>
        <v>A04475</v>
      </c>
      <c r="J109" t="str">
        <f t="shared" si="4"/>
        <v>Qualified business income deduction</v>
      </c>
    </row>
    <row r="110" spans="1:10" ht="26" customHeight="1" x14ac:dyDescent="0.2">
      <c r="A110" s="6" t="s">
        <v>257</v>
      </c>
      <c r="B110" s="52" t="s">
        <v>258</v>
      </c>
      <c r="C110" s="52"/>
      <c r="D110" s="53" t="s">
        <v>259</v>
      </c>
      <c r="E110" s="53"/>
      <c r="F110" s="53"/>
      <c r="G110" s="8" t="s">
        <v>23</v>
      </c>
      <c r="H110" s="2"/>
      <c r="I110" t="str">
        <f t="shared" si="3"/>
        <v>N04800</v>
      </c>
      <c r="J110" t="str">
        <f t="shared" si="4"/>
        <v>Number of returns with taxable income</v>
      </c>
    </row>
    <row r="111" spans="1:10" x14ac:dyDescent="0.2">
      <c r="A111" s="3" t="s">
        <v>260</v>
      </c>
      <c r="B111" s="54" t="s">
        <v>261</v>
      </c>
      <c r="C111" s="54"/>
      <c r="D111" s="55" t="s">
        <v>259</v>
      </c>
      <c r="E111" s="55"/>
      <c r="F111" s="55"/>
      <c r="G111" s="5" t="s">
        <v>23</v>
      </c>
      <c r="H111" s="2"/>
      <c r="I111" t="str">
        <f t="shared" si="3"/>
        <v>A04800</v>
      </c>
      <c r="J111" t="str">
        <f t="shared" si="4"/>
        <v>Taxable income amount</v>
      </c>
    </row>
    <row r="112" spans="1:10" ht="26" customHeight="1" x14ac:dyDescent="0.2">
      <c r="A112" s="6" t="s">
        <v>262</v>
      </c>
      <c r="B112" s="52" t="s">
        <v>263</v>
      </c>
      <c r="C112" s="52"/>
      <c r="D112" s="53" t="s">
        <v>264</v>
      </c>
      <c r="E112" s="53"/>
      <c r="F112" s="53"/>
      <c r="G112" s="8" t="s">
        <v>23</v>
      </c>
      <c r="H112" s="2"/>
      <c r="I112" t="str">
        <f t="shared" si="3"/>
        <v>N05800</v>
      </c>
      <c r="J112" t="str">
        <f t="shared" si="4"/>
        <v>Number of returns with income tax before credits</v>
      </c>
    </row>
    <row r="113" spans="1:10" ht="26" customHeight="1" x14ac:dyDescent="0.2">
      <c r="A113" s="3" t="s">
        <v>265</v>
      </c>
      <c r="B113" s="54" t="s">
        <v>266</v>
      </c>
      <c r="C113" s="54"/>
      <c r="D113" s="55" t="s">
        <v>264</v>
      </c>
      <c r="E113" s="55"/>
      <c r="F113" s="55"/>
      <c r="G113" s="5" t="s">
        <v>23</v>
      </c>
      <c r="H113" s="2"/>
      <c r="I113" t="str">
        <f t="shared" si="3"/>
        <v>A05800</v>
      </c>
      <c r="J113" t="str">
        <f t="shared" si="4"/>
        <v>Income tax before credits amount</v>
      </c>
    </row>
    <row r="114" spans="1:10" ht="26" customHeight="1" x14ac:dyDescent="0.2">
      <c r="A114" s="6" t="s">
        <v>267</v>
      </c>
      <c r="B114" s="52" t="s">
        <v>268</v>
      </c>
      <c r="C114" s="52"/>
      <c r="D114" s="53" t="s">
        <v>269</v>
      </c>
      <c r="E114" s="53"/>
      <c r="F114" s="53"/>
      <c r="G114" s="8" t="s">
        <v>23</v>
      </c>
      <c r="H114" s="2"/>
      <c r="I114" t="str">
        <f t="shared" si="3"/>
        <v>N09600</v>
      </c>
      <c r="J114" t="str">
        <f t="shared" si="4"/>
        <v xml:space="preserve">Number of returns with alternative minimum tax </v>
      </c>
    </row>
    <row r="115" spans="1:10" ht="26" customHeight="1" x14ac:dyDescent="0.2">
      <c r="A115" s="3" t="s">
        <v>270</v>
      </c>
      <c r="B115" s="54" t="s">
        <v>271</v>
      </c>
      <c r="C115" s="54"/>
      <c r="D115" s="55" t="s">
        <v>269</v>
      </c>
      <c r="E115" s="55"/>
      <c r="F115" s="55"/>
      <c r="G115" s="5" t="s">
        <v>23</v>
      </c>
      <c r="H115" s="2"/>
      <c r="I115" t="str">
        <f t="shared" si="3"/>
        <v>A09600</v>
      </c>
      <c r="J115" t="str">
        <f t="shared" si="4"/>
        <v>Alternative minimum tax amount</v>
      </c>
    </row>
    <row r="116" spans="1:10" ht="39" customHeight="1" x14ac:dyDescent="0.2">
      <c r="A116" s="6" t="s">
        <v>272</v>
      </c>
      <c r="B116" s="52" t="s">
        <v>273</v>
      </c>
      <c r="C116" s="52"/>
      <c r="D116" s="53" t="s">
        <v>274</v>
      </c>
      <c r="E116" s="53"/>
      <c r="F116" s="53"/>
      <c r="G116" s="8" t="s">
        <v>23</v>
      </c>
      <c r="H116" s="2"/>
      <c r="I116" t="str">
        <f t="shared" si="3"/>
        <v>N05780</v>
      </c>
      <c r="J116" t="str">
        <f t="shared" si="4"/>
        <v>Number of returns with excess advance premium tax credit repayment</v>
      </c>
    </row>
    <row r="117" spans="1:10" ht="39" customHeight="1" x14ac:dyDescent="0.2">
      <c r="A117" s="3" t="s">
        <v>275</v>
      </c>
      <c r="B117" s="54" t="s">
        <v>276</v>
      </c>
      <c r="C117" s="54"/>
      <c r="D117" s="55" t="s">
        <v>274</v>
      </c>
      <c r="E117" s="55"/>
      <c r="F117" s="55"/>
      <c r="G117" s="5" t="s">
        <v>23</v>
      </c>
      <c r="H117" s="2"/>
      <c r="I117" t="str">
        <f t="shared" si="3"/>
        <v>A05780</v>
      </c>
      <c r="J117" t="str">
        <f t="shared" si="4"/>
        <v>Excess advance premium tax credit repayment amount</v>
      </c>
    </row>
    <row r="118" spans="1:10" ht="26" customHeight="1" x14ac:dyDescent="0.2">
      <c r="A118" s="6" t="s">
        <v>277</v>
      </c>
      <c r="B118" s="52" t="s">
        <v>278</v>
      </c>
      <c r="C118" s="52"/>
      <c r="D118" s="53" t="s">
        <v>279</v>
      </c>
      <c r="E118" s="53"/>
      <c r="F118" s="53"/>
      <c r="G118" s="8" t="s">
        <v>23</v>
      </c>
      <c r="H118" s="2"/>
      <c r="I118" t="str">
        <f t="shared" si="3"/>
        <v>N07100</v>
      </c>
      <c r="J118" t="str">
        <f t="shared" si="4"/>
        <v xml:space="preserve">Number of returns with total tax credits </v>
      </c>
    </row>
    <row r="119" spans="1:10" x14ac:dyDescent="0.2">
      <c r="A119" s="3" t="s">
        <v>280</v>
      </c>
      <c r="B119" s="54" t="s">
        <v>281</v>
      </c>
      <c r="C119" s="54"/>
      <c r="D119" s="55" t="s">
        <v>279</v>
      </c>
      <c r="E119" s="55"/>
      <c r="F119" s="55"/>
      <c r="G119" s="5" t="s">
        <v>23</v>
      </c>
      <c r="H119" s="2"/>
      <c r="I119" t="str">
        <f t="shared" si="3"/>
        <v>A07100</v>
      </c>
      <c r="J119" t="str">
        <f t="shared" si="4"/>
        <v>Total tax credits amount</v>
      </c>
    </row>
    <row r="120" spans="1:10" ht="26" customHeight="1" x14ac:dyDescent="0.2">
      <c r="A120" s="6" t="s">
        <v>282</v>
      </c>
      <c r="B120" s="52" t="s">
        <v>283</v>
      </c>
      <c r="C120" s="52"/>
      <c r="D120" s="53" t="s">
        <v>284</v>
      </c>
      <c r="E120" s="53"/>
      <c r="F120" s="53"/>
      <c r="G120" s="8" t="s">
        <v>23</v>
      </c>
      <c r="H120" s="2"/>
      <c r="I120" t="str">
        <f t="shared" si="3"/>
        <v>N07300</v>
      </c>
      <c r="J120" t="str">
        <f t="shared" si="4"/>
        <v>Number of returns with foreign tax credit</v>
      </c>
    </row>
    <row r="121" spans="1:10" x14ac:dyDescent="0.2">
      <c r="A121" s="3" t="s">
        <v>285</v>
      </c>
      <c r="B121" s="54" t="s">
        <v>286</v>
      </c>
      <c r="C121" s="54"/>
      <c r="D121" s="55" t="s">
        <v>284</v>
      </c>
      <c r="E121" s="55"/>
      <c r="F121" s="55"/>
      <c r="G121" s="5" t="s">
        <v>23</v>
      </c>
      <c r="H121" s="2"/>
      <c r="I121" t="str">
        <f t="shared" si="3"/>
        <v>A07300</v>
      </c>
      <c r="J121" t="str">
        <f t="shared" si="4"/>
        <v>Foreign tax credit amount</v>
      </c>
    </row>
    <row r="122" spans="1:10" ht="39" customHeight="1" x14ac:dyDescent="0.2">
      <c r="A122" s="6" t="s">
        <v>287</v>
      </c>
      <c r="B122" s="52" t="s">
        <v>288</v>
      </c>
      <c r="C122" s="52"/>
      <c r="D122" s="53" t="s">
        <v>289</v>
      </c>
      <c r="E122" s="53"/>
      <c r="F122" s="53"/>
      <c r="G122" s="8" t="s">
        <v>23</v>
      </c>
      <c r="H122" s="2"/>
      <c r="I122" t="str">
        <f t="shared" si="3"/>
        <v>N07180</v>
      </c>
      <c r="J122" t="str">
        <f t="shared" si="4"/>
        <v>Number of returns with child and dependent care credit</v>
      </c>
    </row>
    <row r="123" spans="1:10" ht="26" customHeight="1" x14ac:dyDescent="0.2">
      <c r="A123" s="3" t="s">
        <v>290</v>
      </c>
      <c r="B123" s="54" t="s">
        <v>291</v>
      </c>
      <c r="C123" s="54"/>
      <c r="D123" s="55" t="s">
        <v>289</v>
      </c>
      <c r="E123" s="55"/>
      <c r="F123" s="55"/>
      <c r="G123" s="5" t="s">
        <v>23</v>
      </c>
      <c r="H123" s="2"/>
      <c r="I123" t="str">
        <f t="shared" si="3"/>
        <v>A07180</v>
      </c>
      <c r="J123" t="str">
        <f t="shared" si="4"/>
        <v>Child and dependent care credit amount</v>
      </c>
    </row>
    <row r="124" spans="1:10" ht="39" customHeight="1" x14ac:dyDescent="0.2">
      <c r="A124" s="6" t="s">
        <v>292</v>
      </c>
      <c r="B124" s="52" t="s">
        <v>293</v>
      </c>
      <c r="C124" s="52"/>
      <c r="D124" s="53" t="s">
        <v>294</v>
      </c>
      <c r="E124" s="53"/>
      <c r="F124" s="53"/>
      <c r="G124" s="8" t="s">
        <v>23</v>
      </c>
      <c r="H124" s="2"/>
      <c r="I124" t="str">
        <f t="shared" si="3"/>
        <v>N07230</v>
      </c>
      <c r="J124" t="str">
        <f t="shared" si="4"/>
        <v>Number of returns with nonrefundable education credit</v>
      </c>
    </row>
    <row r="125" spans="1:10" ht="26" customHeight="1" x14ac:dyDescent="0.2">
      <c r="A125" s="3" t="s">
        <v>295</v>
      </c>
      <c r="B125" s="54" t="s">
        <v>296</v>
      </c>
      <c r="C125" s="54"/>
      <c r="D125" s="55" t="s">
        <v>294</v>
      </c>
      <c r="E125" s="55"/>
      <c r="F125" s="55"/>
      <c r="G125" s="5" t="s">
        <v>23</v>
      </c>
      <c r="H125" s="2"/>
      <c r="I125" t="str">
        <f t="shared" si="3"/>
        <v>A07230</v>
      </c>
      <c r="J125" t="str">
        <f t="shared" si="4"/>
        <v>Nonrefundable education credit amount</v>
      </c>
    </row>
    <row r="126" spans="1:10" ht="39" customHeight="1" x14ac:dyDescent="0.2">
      <c r="A126" s="6" t="s">
        <v>297</v>
      </c>
      <c r="B126" s="52" t="s">
        <v>298</v>
      </c>
      <c r="C126" s="52"/>
      <c r="D126" s="53" t="s">
        <v>299</v>
      </c>
      <c r="E126" s="53"/>
      <c r="F126" s="53"/>
      <c r="G126" s="8" t="s">
        <v>23</v>
      </c>
      <c r="H126" s="2"/>
      <c r="I126" t="str">
        <f t="shared" si="3"/>
        <v>N07240</v>
      </c>
      <c r="J126" t="str">
        <f t="shared" si="4"/>
        <v>Number of returns with retirement savings contribution credit</v>
      </c>
    </row>
    <row r="127" spans="1:10" ht="26" customHeight="1" x14ac:dyDescent="0.2">
      <c r="A127" s="3" t="s">
        <v>300</v>
      </c>
      <c r="B127" s="54" t="s">
        <v>301</v>
      </c>
      <c r="C127" s="54"/>
      <c r="D127" s="55" t="s">
        <v>299</v>
      </c>
      <c r="E127" s="55"/>
      <c r="F127" s="55"/>
      <c r="G127" s="5" t="s">
        <v>23</v>
      </c>
      <c r="H127" s="2"/>
      <c r="I127" t="str">
        <f t="shared" si="3"/>
        <v>A07240</v>
      </c>
      <c r="J127" t="str">
        <f t="shared" si="4"/>
        <v>Retirement savings contribution credit amount</v>
      </c>
    </row>
    <row r="128" spans="1:10" ht="39" customHeight="1" x14ac:dyDescent="0.2">
      <c r="A128" s="6" t="s">
        <v>302</v>
      </c>
      <c r="B128" s="52" t="s">
        <v>436</v>
      </c>
      <c r="C128" s="52"/>
      <c r="D128" s="53" t="s">
        <v>304</v>
      </c>
      <c r="E128" s="53"/>
      <c r="F128" s="53"/>
      <c r="G128" s="8" t="s">
        <v>23</v>
      </c>
      <c r="H128" s="2"/>
      <c r="I128" t="str">
        <f t="shared" si="3"/>
        <v>N07225</v>
      </c>
      <c r="J128" t="str">
        <f t="shared" si="4"/>
        <v>Number of returns with child and other dependent credit</v>
      </c>
    </row>
    <row r="129" spans="1:10" ht="26" customHeight="1" x14ac:dyDescent="0.2">
      <c r="A129" s="3" t="s">
        <v>305</v>
      </c>
      <c r="B129" s="54" t="s">
        <v>437</v>
      </c>
      <c r="C129" s="54"/>
      <c r="D129" s="55" t="s">
        <v>304</v>
      </c>
      <c r="E129" s="55"/>
      <c r="F129" s="55"/>
      <c r="G129" s="5" t="s">
        <v>23</v>
      </c>
      <c r="H129" s="2"/>
      <c r="I129" t="str">
        <f t="shared" si="3"/>
        <v>A07225</v>
      </c>
      <c r="J129" t="str">
        <f t="shared" si="4"/>
        <v>Child and other dependent credit amount</v>
      </c>
    </row>
    <row r="130" spans="1:10" ht="39" customHeight="1" x14ac:dyDescent="0.2">
      <c r="A130" s="6" t="s">
        <v>307</v>
      </c>
      <c r="B130" s="52" t="s">
        <v>308</v>
      </c>
      <c r="C130" s="52"/>
      <c r="D130" s="53" t="s">
        <v>309</v>
      </c>
      <c r="E130" s="53"/>
      <c r="F130" s="53"/>
      <c r="G130" s="8" t="s">
        <v>23</v>
      </c>
      <c r="H130" s="2"/>
      <c r="I130" t="str">
        <f t="shared" ref="I130:I173" si="5">TRIM(A130)</f>
        <v>N07260</v>
      </c>
      <c r="J130" t="str">
        <f t="shared" si="4"/>
        <v>Number of returns with residential energy tax credit</v>
      </c>
    </row>
    <row r="131" spans="1:10" ht="26" customHeight="1" x14ac:dyDescent="0.2">
      <c r="A131" s="3" t="s">
        <v>310</v>
      </c>
      <c r="B131" s="54" t="s">
        <v>311</v>
      </c>
      <c r="C131" s="54"/>
      <c r="D131" s="55" t="s">
        <v>309</v>
      </c>
      <c r="E131" s="55"/>
      <c r="F131" s="55"/>
      <c r="G131" s="5" t="s">
        <v>23</v>
      </c>
      <c r="H131" s="2"/>
      <c r="I131" t="str">
        <f t="shared" si="5"/>
        <v>A07260</v>
      </c>
      <c r="J131" t="str">
        <f t="shared" si="4"/>
        <v>Residential energy tax credit amount</v>
      </c>
    </row>
    <row r="132" spans="1:10" ht="26" customHeight="1" x14ac:dyDescent="0.2">
      <c r="A132" s="6" t="s">
        <v>312</v>
      </c>
      <c r="B132" s="52" t="s">
        <v>313</v>
      </c>
      <c r="C132" s="52"/>
      <c r="D132" s="53" t="s">
        <v>314</v>
      </c>
      <c r="E132" s="53"/>
      <c r="F132" s="53"/>
      <c r="G132" s="8" t="s">
        <v>23</v>
      </c>
      <c r="H132" s="2"/>
      <c r="I132" t="str">
        <f t="shared" si="5"/>
        <v>N09400</v>
      </c>
      <c r="J132" t="str">
        <f t="shared" si="4"/>
        <v>Number of returns with self-employment tax</v>
      </c>
    </row>
    <row r="133" spans="1:10" ht="26" customHeight="1" x14ac:dyDescent="0.2">
      <c r="A133" s="3" t="s">
        <v>315</v>
      </c>
      <c r="B133" s="54" t="s">
        <v>316</v>
      </c>
      <c r="C133" s="54"/>
      <c r="D133" s="55" t="s">
        <v>314</v>
      </c>
      <c r="E133" s="55"/>
      <c r="F133" s="55"/>
      <c r="G133" s="5" t="s">
        <v>23</v>
      </c>
      <c r="H133" s="2"/>
      <c r="I133" t="str">
        <f t="shared" si="5"/>
        <v>A09400</v>
      </c>
      <c r="J133" t="str">
        <f t="shared" si="4"/>
        <v>Self-employment tax amount</v>
      </c>
    </row>
    <row r="134" spans="1:10" ht="26" customHeight="1" x14ac:dyDescent="0.2">
      <c r="A134" s="6" t="s">
        <v>317</v>
      </c>
      <c r="B134" s="52" t="s">
        <v>318</v>
      </c>
      <c r="C134" s="52"/>
      <c r="D134" s="53" t="s">
        <v>319</v>
      </c>
      <c r="E134" s="53"/>
      <c r="F134" s="53"/>
      <c r="G134" s="8" t="s">
        <v>23</v>
      </c>
      <c r="H134" s="2"/>
      <c r="I134" t="str">
        <f t="shared" si="5"/>
        <v>N85770</v>
      </c>
      <c r="J134" t="str">
        <f t="shared" si="4"/>
        <v>Number of returns with total premium tax credit</v>
      </c>
    </row>
    <row r="135" spans="1:10" ht="26" customHeight="1" x14ac:dyDescent="0.2">
      <c r="A135" s="3" t="s">
        <v>320</v>
      </c>
      <c r="B135" s="54" t="s">
        <v>321</v>
      </c>
      <c r="C135" s="54"/>
      <c r="D135" s="55" t="s">
        <v>319</v>
      </c>
      <c r="E135" s="55"/>
      <c r="F135" s="55"/>
      <c r="G135" s="5" t="s">
        <v>23</v>
      </c>
      <c r="H135" s="2"/>
      <c r="I135" t="str">
        <f t="shared" si="5"/>
        <v>A85770</v>
      </c>
      <c r="J135" t="str">
        <f t="shared" si="4"/>
        <v>Total premium tax credit amount</v>
      </c>
    </row>
    <row r="136" spans="1:10" ht="39" customHeight="1" x14ac:dyDescent="0.2">
      <c r="A136" s="6" t="s">
        <v>322</v>
      </c>
      <c r="B136" s="52" t="s">
        <v>323</v>
      </c>
      <c r="C136" s="52"/>
      <c r="D136" s="53" t="s">
        <v>324</v>
      </c>
      <c r="E136" s="53"/>
      <c r="F136" s="53"/>
      <c r="G136" s="8" t="s">
        <v>23</v>
      </c>
      <c r="H136" s="2"/>
      <c r="I136" t="str">
        <f t="shared" si="5"/>
        <v>N85775</v>
      </c>
      <c r="J136" t="str">
        <f t="shared" si="4"/>
        <v>Number of returns with advance premium tax credit</v>
      </c>
    </row>
    <row r="137" spans="1:10" ht="26" customHeight="1" x14ac:dyDescent="0.2">
      <c r="A137" s="3" t="s">
        <v>325</v>
      </c>
      <c r="B137" s="54" t="s">
        <v>326</v>
      </c>
      <c r="C137" s="54"/>
      <c r="D137" s="55" t="s">
        <v>324</v>
      </c>
      <c r="E137" s="55"/>
      <c r="F137" s="55"/>
      <c r="G137" s="5" t="s">
        <v>23</v>
      </c>
      <c r="H137" s="2"/>
      <c r="I137" t="str">
        <f t="shared" si="5"/>
        <v>A85775</v>
      </c>
      <c r="J137" t="str">
        <f t="shared" si="4"/>
        <v>Advance premium tax credit amount</v>
      </c>
    </row>
    <row r="138" spans="1:10" ht="26" customHeight="1" x14ac:dyDescent="0.2">
      <c r="A138" s="6" t="s">
        <v>327</v>
      </c>
      <c r="B138" s="52" t="s">
        <v>328</v>
      </c>
      <c r="C138" s="52"/>
      <c r="D138" s="53" t="s">
        <v>329</v>
      </c>
      <c r="E138" s="53"/>
      <c r="F138" s="53"/>
      <c r="G138" s="8" t="s">
        <v>23</v>
      </c>
      <c r="H138" s="2"/>
      <c r="I138" t="str">
        <f t="shared" si="5"/>
        <v>N10600</v>
      </c>
      <c r="J138" t="str">
        <f t="shared" si="4"/>
        <v>Number of returns with total tax payments</v>
      </c>
    </row>
    <row r="139" spans="1:10" ht="26" customHeight="1" x14ac:dyDescent="0.2">
      <c r="A139" s="3" t="s">
        <v>330</v>
      </c>
      <c r="B139" s="54" t="s">
        <v>331</v>
      </c>
      <c r="C139" s="54"/>
      <c r="D139" s="55" t="s">
        <v>329</v>
      </c>
      <c r="E139" s="55"/>
      <c r="F139" s="55"/>
      <c r="G139" s="5" t="s">
        <v>23</v>
      </c>
      <c r="H139" s="2"/>
      <c r="I139" t="str">
        <f t="shared" si="5"/>
        <v>A10600</v>
      </c>
      <c r="J139" t="str">
        <f t="shared" si="4"/>
        <v>Total tax payments amount</v>
      </c>
    </row>
    <row r="140" spans="1:10" ht="26" customHeight="1" x14ac:dyDescent="0.2">
      <c r="A140" s="6" t="s">
        <v>332</v>
      </c>
      <c r="B140" s="52" t="s">
        <v>333</v>
      </c>
      <c r="C140" s="52"/>
      <c r="D140" s="53" t="s">
        <v>334</v>
      </c>
      <c r="E140" s="53"/>
      <c r="F140" s="53"/>
      <c r="G140" s="8" t="s">
        <v>23</v>
      </c>
      <c r="H140" s="2"/>
      <c r="I140" t="str">
        <f t="shared" si="5"/>
        <v>N59660</v>
      </c>
      <c r="J140" t="str">
        <f t="shared" ref="J140:J173" si="6">IF(
    RIGHT(TRIM(B140), 1) = "]",
    LEFT(TRIM(B140), LEN(TRIM(B140)) - 4),
    B140
)</f>
        <v>Number of returns with earned income credit</v>
      </c>
    </row>
    <row r="141" spans="1:10" ht="26" customHeight="1" x14ac:dyDescent="0.2">
      <c r="A141" s="3" t="s">
        <v>335</v>
      </c>
      <c r="B141" s="54" t="s">
        <v>336</v>
      </c>
      <c r="C141" s="54"/>
      <c r="D141" s="55" t="s">
        <v>334</v>
      </c>
      <c r="E141" s="55"/>
      <c r="F141" s="55"/>
      <c r="G141" s="5" t="s">
        <v>23</v>
      </c>
      <c r="H141" s="2"/>
      <c r="I141" t="str">
        <f t="shared" si="5"/>
        <v>A59660</v>
      </c>
      <c r="J141" t="str">
        <f t="shared" si="6"/>
        <v xml:space="preserve">Earned income credit amount </v>
      </c>
    </row>
    <row r="142" spans="1:10" ht="39" customHeight="1" x14ac:dyDescent="0.2">
      <c r="A142" s="6" t="s">
        <v>337</v>
      </c>
      <c r="B142" s="52" t="s">
        <v>338</v>
      </c>
      <c r="C142" s="52"/>
      <c r="D142" s="53" t="s">
        <v>334</v>
      </c>
      <c r="E142" s="53"/>
      <c r="F142" s="53"/>
      <c r="G142" s="8" t="s">
        <v>23</v>
      </c>
      <c r="H142" s="2"/>
      <c r="I142" t="str">
        <f t="shared" si="5"/>
        <v>N59720</v>
      </c>
      <c r="J142" t="str">
        <f t="shared" si="6"/>
        <v>Number of returns with excess earned income credit</v>
      </c>
    </row>
    <row r="143" spans="1:10" ht="39" customHeight="1" x14ac:dyDescent="0.2">
      <c r="A143" s="3" t="s">
        <v>339</v>
      </c>
      <c r="B143" s="54" t="s">
        <v>340</v>
      </c>
      <c r="C143" s="54"/>
      <c r="D143" s="55" t="s">
        <v>334</v>
      </c>
      <c r="E143" s="55"/>
      <c r="F143" s="55"/>
      <c r="G143" s="5" t="s">
        <v>23</v>
      </c>
      <c r="H143" s="2"/>
      <c r="I143" t="str">
        <f t="shared" si="5"/>
        <v>A59720</v>
      </c>
      <c r="J143" t="str">
        <f t="shared" si="6"/>
        <v xml:space="preserve">Excess earned income credit (refundable) amount </v>
      </c>
    </row>
    <row r="144" spans="1:10" ht="26" customHeight="1" x14ac:dyDescent="0.2">
      <c r="A144" s="6" t="s">
        <v>341</v>
      </c>
      <c r="B144" s="52" t="s">
        <v>438</v>
      </c>
      <c r="C144" s="52"/>
      <c r="D144" s="53" t="s">
        <v>343</v>
      </c>
      <c r="E144" s="53"/>
      <c r="F144" s="53"/>
      <c r="G144" s="8" t="s">
        <v>23</v>
      </c>
      <c r="H144" s="2"/>
      <c r="I144" t="str">
        <f t="shared" si="5"/>
        <v>N11070</v>
      </c>
      <c r="J144" t="str">
        <f t="shared" si="6"/>
        <v>Number of returns with additional child tax credit</v>
      </c>
    </row>
    <row r="145" spans="1:10" ht="26" customHeight="1" x14ac:dyDescent="0.2">
      <c r="A145" s="3" t="s">
        <v>344</v>
      </c>
      <c r="B145" s="54" t="s">
        <v>439</v>
      </c>
      <c r="C145" s="54"/>
      <c r="D145" s="55" t="s">
        <v>343</v>
      </c>
      <c r="E145" s="55"/>
      <c r="F145" s="55"/>
      <c r="G145" s="5" t="s">
        <v>23</v>
      </c>
      <c r="H145" s="2"/>
      <c r="I145" t="str">
        <f t="shared" si="5"/>
        <v>A11070</v>
      </c>
      <c r="J145" t="str">
        <f t="shared" si="6"/>
        <v>Additional child tax credit amount</v>
      </c>
    </row>
    <row r="146" spans="1:10" ht="39" customHeight="1" x14ac:dyDescent="0.2">
      <c r="A146" s="6" t="s">
        <v>346</v>
      </c>
      <c r="B146" s="52" t="s">
        <v>347</v>
      </c>
      <c r="C146" s="52"/>
      <c r="D146" s="53" t="s">
        <v>348</v>
      </c>
      <c r="E146" s="53"/>
      <c r="F146" s="53"/>
      <c r="G146" s="8" t="s">
        <v>23</v>
      </c>
      <c r="H146" s="2"/>
      <c r="I146" t="str">
        <f t="shared" si="5"/>
        <v>N10960</v>
      </c>
      <c r="J146" t="str">
        <f t="shared" si="6"/>
        <v xml:space="preserve">Number of returns with refundable education credit </v>
      </c>
    </row>
    <row r="147" spans="1:10" ht="26" customHeight="1" x14ac:dyDescent="0.2">
      <c r="A147" s="3" t="s">
        <v>349</v>
      </c>
      <c r="B147" s="54" t="s">
        <v>350</v>
      </c>
      <c r="C147" s="54"/>
      <c r="D147" s="55" t="s">
        <v>348</v>
      </c>
      <c r="E147" s="55"/>
      <c r="F147" s="55"/>
      <c r="G147" s="5" t="s">
        <v>23</v>
      </c>
      <c r="H147" s="2"/>
      <c r="I147" t="str">
        <f t="shared" si="5"/>
        <v>A10960</v>
      </c>
      <c r="J147" t="str">
        <f t="shared" si="6"/>
        <v>Refundable education credit amount</v>
      </c>
    </row>
    <row r="148" spans="1:10" ht="26" customHeight="1" x14ac:dyDescent="0.2">
      <c r="A148" s="6" t="s">
        <v>351</v>
      </c>
      <c r="B148" s="52" t="s">
        <v>352</v>
      </c>
      <c r="C148" s="52"/>
      <c r="D148" s="53" t="s">
        <v>353</v>
      </c>
      <c r="E148" s="53"/>
      <c r="F148" s="53"/>
      <c r="G148" s="8" t="s">
        <v>23</v>
      </c>
      <c r="H148" s="2"/>
      <c r="I148" t="str">
        <f t="shared" si="5"/>
        <v>N11560</v>
      </c>
      <c r="J148" t="str">
        <f t="shared" si="6"/>
        <v>Number of returns with net premium tax credit</v>
      </c>
    </row>
    <row r="149" spans="1:10" ht="26" customHeight="1" x14ac:dyDescent="0.2">
      <c r="A149" s="3" t="s">
        <v>354</v>
      </c>
      <c r="B149" s="54" t="s">
        <v>355</v>
      </c>
      <c r="C149" s="54"/>
      <c r="D149" s="55" t="s">
        <v>353</v>
      </c>
      <c r="E149" s="55"/>
      <c r="F149" s="55"/>
      <c r="G149" s="5" t="s">
        <v>23</v>
      </c>
      <c r="H149" s="2"/>
      <c r="I149" t="str">
        <f t="shared" si="5"/>
        <v>A11560</v>
      </c>
      <c r="J149" t="str">
        <f t="shared" si="6"/>
        <v>Net premium tax credit amount</v>
      </c>
    </row>
    <row r="150" spans="1:10" ht="39" customHeight="1" x14ac:dyDescent="0.2">
      <c r="A150" s="6" t="s">
        <v>356</v>
      </c>
      <c r="B150" s="52" t="s">
        <v>440</v>
      </c>
      <c r="C150" s="52"/>
      <c r="D150" s="53" t="s">
        <v>441</v>
      </c>
      <c r="E150" s="53"/>
      <c r="F150" s="53"/>
      <c r="G150" s="8" t="s">
        <v>23</v>
      </c>
      <c r="H150" s="2"/>
      <c r="I150" t="str">
        <f t="shared" si="5"/>
        <v>N11450</v>
      </c>
      <c r="J150" t="str">
        <f t="shared" si="6"/>
        <v>Number of returns with qualified sick and family leave credit</v>
      </c>
    </row>
    <row r="151" spans="1:10" ht="26" customHeight="1" x14ac:dyDescent="0.2">
      <c r="A151" s="3" t="s">
        <v>359</v>
      </c>
      <c r="B151" s="54" t="s">
        <v>442</v>
      </c>
      <c r="C151" s="54"/>
      <c r="D151" s="55" t="s">
        <v>441</v>
      </c>
      <c r="E151" s="55"/>
      <c r="F151" s="55"/>
      <c r="G151" s="5" t="s">
        <v>23</v>
      </c>
      <c r="H151" s="2"/>
      <c r="I151" t="str">
        <f t="shared" si="5"/>
        <v>A11450</v>
      </c>
      <c r="J151" t="str">
        <f t="shared" si="6"/>
        <v>Qualified sick and family leave credit amount</v>
      </c>
    </row>
    <row r="152" spans="1:10" ht="26" customHeight="1" x14ac:dyDescent="0.2">
      <c r="A152" s="6" t="s">
        <v>371</v>
      </c>
      <c r="B152" s="52" t="s">
        <v>372</v>
      </c>
      <c r="C152" s="52"/>
      <c r="D152" s="53" t="s">
        <v>373</v>
      </c>
      <c r="E152" s="53"/>
      <c r="F152" s="53"/>
      <c r="G152" s="8" t="s">
        <v>23</v>
      </c>
      <c r="H152" s="2"/>
      <c r="I152" t="str">
        <f t="shared" si="5"/>
        <v>N10970</v>
      </c>
      <c r="J152" t="str">
        <f t="shared" si="6"/>
        <v>Number of returns with recovery rebate credit</v>
      </c>
    </row>
    <row r="153" spans="1:10" ht="26" customHeight="1" x14ac:dyDescent="0.2">
      <c r="A153" s="3" t="s">
        <v>374</v>
      </c>
      <c r="B153" s="54" t="s">
        <v>375</v>
      </c>
      <c r="C153" s="54"/>
      <c r="D153" s="55" t="s">
        <v>373</v>
      </c>
      <c r="E153" s="55"/>
      <c r="F153" s="55"/>
      <c r="G153" s="5" t="s">
        <v>23</v>
      </c>
      <c r="H153" s="2"/>
      <c r="I153" t="str">
        <f t="shared" si="5"/>
        <v>A10970</v>
      </c>
      <c r="J153" t="str">
        <f t="shared" si="6"/>
        <v xml:space="preserve">Recovery rebate credit amount </v>
      </c>
    </row>
    <row r="154" spans="1:10" ht="39" customHeight="1" x14ac:dyDescent="0.2">
      <c r="A154" s="6" t="s">
        <v>376</v>
      </c>
      <c r="B154" s="52" t="s">
        <v>443</v>
      </c>
      <c r="C154" s="52"/>
      <c r="D154" s="53"/>
      <c r="E154" s="53"/>
      <c r="F154" s="53"/>
      <c r="G154" s="8" t="s">
        <v>23</v>
      </c>
      <c r="H154" s="2"/>
      <c r="I154" t="str">
        <f t="shared" si="5"/>
        <v>N10971</v>
      </c>
      <c r="J154" t="str">
        <f t="shared" si="6"/>
        <v>Number of returns with economic impact payment first round</v>
      </c>
    </row>
    <row r="155" spans="1:10" ht="26" customHeight="1" x14ac:dyDescent="0.2">
      <c r="A155" s="3" t="s">
        <v>378</v>
      </c>
      <c r="B155" s="54" t="s">
        <v>444</v>
      </c>
      <c r="C155" s="54"/>
      <c r="D155" s="55"/>
      <c r="E155" s="55"/>
      <c r="F155" s="55"/>
      <c r="G155" s="5" t="s">
        <v>23</v>
      </c>
      <c r="H155" s="2"/>
      <c r="I155" t="str">
        <f t="shared" si="5"/>
        <v>A10971</v>
      </c>
      <c r="J155" t="str">
        <f t="shared" si="6"/>
        <v>Economic impact payment first round amount [16,</v>
      </c>
    </row>
    <row r="156" spans="1:10" ht="39" customHeight="1" x14ac:dyDescent="0.2">
      <c r="A156" s="3" t="s">
        <v>425</v>
      </c>
      <c r="B156" s="54" t="s">
        <v>426</v>
      </c>
      <c r="C156" s="54"/>
      <c r="D156" s="55"/>
      <c r="E156" s="55"/>
      <c r="F156" s="55"/>
      <c r="G156" s="5" t="s">
        <v>23</v>
      </c>
      <c r="H156" s="2"/>
      <c r="I156" t="str">
        <f t="shared" si="5"/>
        <v>N10973</v>
      </c>
      <c r="J156" t="str">
        <f t="shared" si="6"/>
        <v>Number of returns with economic impact payment second round</v>
      </c>
    </row>
    <row r="157" spans="1:10" ht="39" customHeight="1" x14ac:dyDescent="0.2">
      <c r="A157" s="6" t="s">
        <v>427</v>
      </c>
      <c r="B157" s="52" t="s">
        <v>428</v>
      </c>
      <c r="C157" s="52"/>
      <c r="D157" s="53"/>
      <c r="E157" s="53"/>
      <c r="F157" s="53"/>
      <c r="G157" s="8" t="s">
        <v>23</v>
      </c>
      <c r="H157" s="2"/>
      <c r="I157" t="str">
        <f t="shared" si="5"/>
        <v>A10973</v>
      </c>
      <c r="J157" t="str">
        <f t="shared" si="6"/>
        <v>Economic impact payment second round amount [17,</v>
      </c>
    </row>
    <row r="158" spans="1:10" ht="26" customHeight="1" x14ac:dyDescent="0.2">
      <c r="A158" s="3" t="s">
        <v>380</v>
      </c>
      <c r="B158" s="54" t="s">
        <v>381</v>
      </c>
      <c r="C158" s="54"/>
      <c r="D158" s="55" t="s">
        <v>382</v>
      </c>
      <c r="E158" s="55"/>
      <c r="F158" s="55"/>
      <c r="G158" s="5" t="s">
        <v>23</v>
      </c>
      <c r="H158" s="2"/>
      <c r="I158" t="str">
        <f t="shared" si="5"/>
        <v>N06500</v>
      </c>
      <c r="J158" t="str">
        <f t="shared" si="6"/>
        <v>Number of returns with income tax after credits</v>
      </c>
    </row>
    <row r="159" spans="1:10" ht="26" customHeight="1" x14ac:dyDescent="0.2">
      <c r="A159" s="3" t="s">
        <v>383</v>
      </c>
      <c r="B159" s="54" t="s">
        <v>384</v>
      </c>
      <c r="C159" s="54"/>
      <c r="D159" s="55" t="s">
        <v>382</v>
      </c>
      <c r="E159" s="55"/>
      <c r="F159" s="55"/>
      <c r="G159" s="5" t="s">
        <v>23</v>
      </c>
      <c r="H159" s="2"/>
      <c r="I159" t="str">
        <f t="shared" si="5"/>
        <v>A06500</v>
      </c>
      <c r="J159" t="str">
        <f t="shared" si="6"/>
        <v xml:space="preserve">Income tax after credits amount   </v>
      </c>
    </row>
    <row r="160" spans="1:10" ht="26" customHeight="1" x14ac:dyDescent="0.2">
      <c r="A160" s="6" t="s">
        <v>385</v>
      </c>
      <c r="B160" s="52" t="s">
        <v>386</v>
      </c>
      <c r="C160" s="52"/>
      <c r="D160" s="53" t="s">
        <v>387</v>
      </c>
      <c r="E160" s="53"/>
      <c r="F160" s="53"/>
      <c r="G160" s="8" t="s">
        <v>23</v>
      </c>
      <c r="H160" s="2"/>
      <c r="I160" t="str">
        <f t="shared" si="5"/>
        <v>N10300</v>
      </c>
      <c r="J160" t="str">
        <f t="shared" si="6"/>
        <v>Number of returns with tax liability</v>
      </c>
    </row>
    <row r="161" spans="1:10" ht="26" customHeight="1" x14ac:dyDescent="0.2">
      <c r="A161" s="3" t="s">
        <v>388</v>
      </c>
      <c r="B161" s="54" t="s">
        <v>445</v>
      </c>
      <c r="C161" s="54"/>
      <c r="D161" s="55" t="s">
        <v>387</v>
      </c>
      <c r="E161" s="55"/>
      <c r="F161" s="55"/>
      <c r="G161" s="5" t="s">
        <v>390</v>
      </c>
      <c r="H161" s="2"/>
      <c r="I161" t="str">
        <f t="shared" si="5"/>
        <v>A10300</v>
      </c>
      <c r="J161" t="str">
        <f t="shared" si="6"/>
        <v xml:space="preserve">Total tax liability amount </v>
      </c>
    </row>
    <row r="162" spans="1:10" ht="26" customHeight="1" x14ac:dyDescent="0.2">
      <c r="A162" s="3" t="s">
        <v>391</v>
      </c>
      <c r="B162" s="54" t="s">
        <v>392</v>
      </c>
      <c r="C162" s="54"/>
      <c r="D162" s="55" t="s">
        <v>393</v>
      </c>
      <c r="E162" s="55"/>
      <c r="F162" s="55"/>
      <c r="G162" s="5" t="s">
        <v>390</v>
      </c>
      <c r="H162" s="2"/>
      <c r="I162" t="str">
        <f t="shared" si="5"/>
        <v>N85530</v>
      </c>
      <c r="J162" t="str">
        <f t="shared" si="6"/>
        <v>Number of returns with additional Medicare tax</v>
      </c>
    </row>
    <row r="163" spans="1:10" ht="26" customHeight="1" x14ac:dyDescent="0.2">
      <c r="A163" s="6" t="s">
        <v>394</v>
      </c>
      <c r="B163" s="52" t="s">
        <v>395</v>
      </c>
      <c r="C163" s="52"/>
      <c r="D163" s="53" t="s">
        <v>393</v>
      </c>
      <c r="E163" s="53"/>
      <c r="F163" s="53"/>
      <c r="G163" s="8" t="s">
        <v>390</v>
      </c>
      <c r="H163" s="2"/>
      <c r="I163" t="str">
        <f t="shared" si="5"/>
        <v>A85530</v>
      </c>
      <c r="J163" t="str">
        <f t="shared" si="6"/>
        <v>Additional Medicare tax amount</v>
      </c>
    </row>
    <row r="164" spans="1:10" ht="26" customHeight="1" x14ac:dyDescent="0.2">
      <c r="A164" s="3" t="s">
        <v>396</v>
      </c>
      <c r="B164" s="54" t="s">
        <v>397</v>
      </c>
      <c r="C164" s="54"/>
      <c r="D164" s="55" t="s">
        <v>398</v>
      </c>
      <c r="E164" s="55"/>
      <c r="F164" s="55"/>
      <c r="G164" s="5" t="s">
        <v>390</v>
      </c>
      <c r="H164" s="2"/>
      <c r="I164" t="str">
        <f t="shared" si="5"/>
        <v>N85300</v>
      </c>
      <c r="J164" t="str">
        <f t="shared" si="6"/>
        <v>Number of returns with net investment income tax</v>
      </c>
    </row>
    <row r="165" spans="1:10" ht="26" customHeight="1" x14ac:dyDescent="0.2">
      <c r="A165" s="6" t="s">
        <v>399</v>
      </c>
      <c r="B165" s="52" t="s">
        <v>400</v>
      </c>
      <c r="C165" s="52"/>
      <c r="D165" s="53" t="s">
        <v>398</v>
      </c>
      <c r="E165" s="53"/>
      <c r="F165" s="53"/>
      <c r="G165" s="8" t="s">
        <v>390</v>
      </c>
      <c r="H165" s="2"/>
      <c r="I165" t="str">
        <f t="shared" si="5"/>
        <v>A85300</v>
      </c>
      <c r="J165" t="str">
        <f t="shared" si="6"/>
        <v>Net investment income tax amount</v>
      </c>
    </row>
    <row r="166" spans="1:10" ht="26" customHeight="1" x14ac:dyDescent="0.2">
      <c r="A166" s="3" t="s">
        <v>401</v>
      </c>
      <c r="B166" s="54" t="s">
        <v>402</v>
      </c>
      <c r="C166" s="54"/>
      <c r="D166" s="55" t="s">
        <v>403</v>
      </c>
      <c r="E166" s="55"/>
      <c r="F166" s="55"/>
      <c r="G166" s="5" t="s">
        <v>390</v>
      </c>
      <c r="H166" s="2"/>
      <c r="I166" t="str">
        <f t="shared" si="5"/>
        <v>N11901</v>
      </c>
      <c r="J166" t="str">
        <f t="shared" si="6"/>
        <v>Number of returns with tax due at time of filing</v>
      </c>
    </row>
    <row r="167" spans="1:10" ht="26" customHeight="1" x14ac:dyDescent="0.2">
      <c r="A167" s="6" t="s">
        <v>404</v>
      </c>
      <c r="B167" s="52" t="s">
        <v>446</v>
      </c>
      <c r="C167" s="52"/>
      <c r="D167" s="53" t="s">
        <v>403</v>
      </c>
      <c r="E167" s="53"/>
      <c r="F167" s="53"/>
      <c r="G167" s="8" t="s">
        <v>390</v>
      </c>
      <c r="H167" s="2"/>
      <c r="I167" t="str">
        <f t="shared" si="5"/>
        <v>A11901</v>
      </c>
      <c r="J167" t="str">
        <f t="shared" si="6"/>
        <v xml:space="preserve">Tax due at time of filing amount </v>
      </c>
    </row>
    <row r="168" spans="1:10" ht="26" customHeight="1" x14ac:dyDescent="0.2">
      <c r="A168" s="3" t="s">
        <v>406</v>
      </c>
      <c r="B168" s="54" t="s">
        <v>407</v>
      </c>
      <c r="C168" s="54"/>
      <c r="D168" s="55" t="s">
        <v>408</v>
      </c>
      <c r="E168" s="55"/>
      <c r="F168" s="55"/>
      <c r="G168" s="5" t="s">
        <v>390</v>
      </c>
      <c r="H168" s="2"/>
      <c r="I168" t="str">
        <f t="shared" si="5"/>
        <v>N11900</v>
      </c>
      <c r="J168" t="str">
        <f t="shared" si="6"/>
        <v>Number of returns with total overpayments</v>
      </c>
    </row>
    <row r="169" spans="1:10" ht="26" customHeight="1" x14ac:dyDescent="0.2">
      <c r="A169" s="6" t="s">
        <v>409</v>
      </c>
      <c r="B169" s="52" t="s">
        <v>410</v>
      </c>
      <c r="C169" s="52"/>
      <c r="D169" s="53" t="s">
        <v>408</v>
      </c>
      <c r="E169" s="53"/>
      <c r="F169" s="53"/>
      <c r="G169" s="8" t="s">
        <v>390</v>
      </c>
      <c r="H169" s="2"/>
      <c r="I169" t="str">
        <f t="shared" si="5"/>
        <v>A11900</v>
      </c>
      <c r="J169" t="str">
        <f t="shared" si="6"/>
        <v>Total overpayments amount</v>
      </c>
    </row>
    <row r="170" spans="1:10" ht="26" customHeight="1" x14ac:dyDescent="0.2">
      <c r="A170" s="3" t="s">
        <v>411</v>
      </c>
      <c r="B170" s="54" t="s">
        <v>412</v>
      </c>
      <c r="C170" s="54"/>
      <c r="D170" s="55" t="s">
        <v>413</v>
      </c>
      <c r="E170" s="55"/>
      <c r="F170" s="55"/>
      <c r="G170" s="5" t="s">
        <v>390</v>
      </c>
      <c r="H170" s="2"/>
      <c r="I170" t="str">
        <f t="shared" si="5"/>
        <v>N11902</v>
      </c>
      <c r="J170" t="str">
        <f t="shared" si="6"/>
        <v>Number of returns with overpayments refunded</v>
      </c>
    </row>
    <row r="171" spans="1:10" ht="26" customHeight="1" x14ac:dyDescent="0.2">
      <c r="A171" s="6" t="s">
        <v>414</v>
      </c>
      <c r="B171" s="52" t="s">
        <v>447</v>
      </c>
      <c r="C171" s="52"/>
      <c r="D171" s="53" t="s">
        <v>413</v>
      </c>
      <c r="E171" s="53"/>
      <c r="F171" s="53"/>
      <c r="G171" s="8" t="s">
        <v>390</v>
      </c>
      <c r="H171" s="2"/>
      <c r="I171" t="str">
        <f t="shared" si="5"/>
        <v>A11902</v>
      </c>
      <c r="J171" t="str">
        <f t="shared" si="6"/>
        <v xml:space="preserve">Overpayments refunded amount </v>
      </c>
    </row>
    <row r="172" spans="1:10" ht="39" customHeight="1" x14ac:dyDescent="0.2">
      <c r="A172" s="3" t="s">
        <v>416</v>
      </c>
      <c r="B172" s="54" t="s">
        <v>417</v>
      </c>
      <c r="C172" s="54"/>
      <c r="D172" s="55" t="s">
        <v>418</v>
      </c>
      <c r="E172" s="55"/>
      <c r="F172" s="55"/>
      <c r="G172" s="5" t="s">
        <v>390</v>
      </c>
      <c r="H172" s="2"/>
      <c r="I172" t="str">
        <f t="shared" si="5"/>
        <v>N12000</v>
      </c>
      <c r="J172" t="str">
        <f t="shared" si="6"/>
        <v>Number of returns with credit to next year’s estimated tax</v>
      </c>
    </row>
    <row r="173" spans="1:10" ht="26" customHeight="1" x14ac:dyDescent="0.2">
      <c r="A173" s="6" t="s">
        <v>419</v>
      </c>
      <c r="B173" s="52" t="s">
        <v>420</v>
      </c>
      <c r="C173" s="52"/>
      <c r="D173" s="53" t="s">
        <v>418</v>
      </c>
      <c r="E173" s="53"/>
      <c r="F173" s="53"/>
      <c r="G173" s="8" t="s">
        <v>390</v>
      </c>
      <c r="H173" s="2"/>
      <c r="I173" t="str">
        <f t="shared" si="5"/>
        <v>A12000</v>
      </c>
      <c r="J173" t="str">
        <f t="shared" si="6"/>
        <v>Credited to next year’s estimated tax amount</v>
      </c>
    </row>
  </sheetData>
  <mergeCells count="343">
    <mergeCell ref="B172:C172"/>
    <mergeCell ref="D172:F172"/>
    <mergeCell ref="B173:C173"/>
    <mergeCell ref="D173:F173"/>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H78:H79"/>
    <mergeCell ref="A80:A81"/>
    <mergeCell ref="B80:C81"/>
    <mergeCell ref="D80:F81"/>
    <mergeCell ref="G80:G81"/>
    <mergeCell ref="H80:H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46" t="s">
        <v>0</v>
      </c>
      <c r="B1" s="46"/>
      <c r="C1" s="47" t="s">
        <v>1</v>
      </c>
      <c r="D1" s="47"/>
      <c r="E1" s="1" t="s">
        <v>2</v>
      </c>
      <c r="F1" s="47" t="s">
        <v>3</v>
      </c>
      <c r="G1" s="47"/>
      <c r="H1" s="2"/>
      <c r="I1" t="str">
        <f>TRIM(A1)</f>
        <v>VARIABLE NAME</v>
      </c>
      <c r="J1" t="str">
        <f>C1</f>
        <v>DESCRIPTION</v>
      </c>
      <c r="K1" t="str">
        <f>E1</f>
        <v>VALUE/LINE REFERENCE</v>
      </c>
      <c r="N1" s="23" t="s">
        <v>692</v>
      </c>
    </row>
    <row r="2" spans="1:14" ht="39" customHeight="1" thickTop="1" x14ac:dyDescent="0.2">
      <c r="A2" s="48" t="s">
        <v>4</v>
      </c>
      <c r="B2" s="48"/>
      <c r="C2" s="49" t="s">
        <v>5</v>
      </c>
      <c r="D2" s="49"/>
      <c r="E2" s="4">
        <v>20455</v>
      </c>
      <c r="F2" s="50" t="s">
        <v>6</v>
      </c>
      <c r="G2" s="50"/>
      <c r="H2" s="2"/>
      <c r="I2" t="str">
        <f t="shared" ref="I2:I65" si="0">TRIM(A2)</f>
        <v>STATEFIPS</v>
      </c>
      <c r="J2" t="str">
        <f>C2</f>
        <v>The State Federal Information Processing System (FIPS) code</v>
      </c>
      <c r="N2" s="24"/>
    </row>
    <row r="3" spans="1:14" ht="26" customHeight="1" x14ac:dyDescent="0.2">
      <c r="A3" s="51" t="s">
        <v>7</v>
      </c>
      <c r="B3" s="51"/>
      <c r="C3" s="52" t="s">
        <v>8</v>
      </c>
      <c r="D3" s="52"/>
      <c r="E3" s="8" t="s">
        <v>9</v>
      </c>
      <c r="F3" s="53" t="s">
        <v>6</v>
      </c>
      <c r="G3" s="53"/>
      <c r="H3" s="2"/>
      <c r="I3" t="str">
        <f t="shared" si="0"/>
        <v>STATE</v>
      </c>
      <c r="J3" t="str">
        <f>C3</f>
        <v>The State associated with the ZIP code</v>
      </c>
      <c r="N3" s="25" t="s">
        <v>693</v>
      </c>
    </row>
    <row r="4" spans="1:14" x14ac:dyDescent="0.2">
      <c r="A4" s="56" t="s">
        <v>10</v>
      </c>
      <c r="B4" s="56"/>
      <c r="C4" s="54" t="s">
        <v>11</v>
      </c>
      <c r="D4" s="54"/>
      <c r="E4" s="5"/>
      <c r="F4" s="55" t="s">
        <v>6</v>
      </c>
      <c r="G4" s="55"/>
      <c r="H4" s="2"/>
      <c r="I4" t="str">
        <f t="shared" si="0"/>
        <v>ZIPCODE</v>
      </c>
      <c r="J4" t="str">
        <f>C4</f>
        <v>5-digit Zip code</v>
      </c>
      <c r="N4" s="25"/>
    </row>
    <row r="5" spans="1:14" ht="42" x14ac:dyDescent="0.2">
      <c r="A5" s="51" t="s">
        <v>12</v>
      </c>
      <c r="B5" s="51"/>
      <c r="C5" s="52" t="s">
        <v>13</v>
      </c>
      <c r="D5" s="52"/>
      <c r="E5" s="7" t="s">
        <v>14</v>
      </c>
      <c r="F5" s="53" t="s">
        <v>20</v>
      </c>
      <c r="G5" s="53"/>
      <c r="H5" s="2"/>
      <c r="I5" t="str">
        <f t="shared" si="0"/>
        <v>AGI_STUB</v>
      </c>
      <c r="J5" t="s">
        <v>13</v>
      </c>
      <c r="K5" t="str">
        <f t="shared" ref="K5:K10" si="1">E5</f>
        <v>1 = $1 under $25,000</v>
      </c>
      <c r="N5" s="28" t="s">
        <v>694</v>
      </c>
    </row>
    <row r="6" spans="1:14" ht="42" x14ac:dyDescent="0.2">
      <c r="A6" s="51"/>
      <c r="B6" s="51"/>
      <c r="C6" s="52"/>
      <c r="D6" s="52"/>
      <c r="E6" s="7" t="s">
        <v>15</v>
      </c>
      <c r="F6" s="53"/>
      <c r="G6" s="53"/>
      <c r="H6" s="2"/>
      <c r="I6" t="str">
        <f t="shared" si="0"/>
        <v/>
      </c>
      <c r="J6">
        <v>0</v>
      </c>
      <c r="K6" t="str">
        <f t="shared" si="1"/>
        <v>2 = $25,000 under $50,000</v>
      </c>
      <c r="N6" s="25"/>
    </row>
    <row r="7" spans="1:14" ht="70" x14ac:dyDescent="0.2">
      <c r="A7" s="51"/>
      <c r="B7" s="51"/>
      <c r="C7" s="52"/>
      <c r="D7" s="52"/>
      <c r="E7" s="7" t="s">
        <v>16</v>
      </c>
      <c r="F7" s="53"/>
      <c r="G7" s="53"/>
      <c r="H7" s="2"/>
      <c r="I7" t="str">
        <f t="shared" si="0"/>
        <v/>
      </c>
      <c r="J7">
        <v>0</v>
      </c>
      <c r="K7" t="str">
        <f t="shared" si="1"/>
        <v>3 = $50,000 under $75,000</v>
      </c>
      <c r="N7" s="27" t="s">
        <v>695</v>
      </c>
    </row>
    <row r="8" spans="1:14" ht="42" x14ac:dyDescent="0.2">
      <c r="A8" s="51"/>
      <c r="B8" s="51"/>
      <c r="C8" s="52"/>
      <c r="D8" s="52"/>
      <c r="E8" s="7" t="s">
        <v>17</v>
      </c>
      <c r="F8" s="53"/>
      <c r="G8" s="53"/>
      <c r="H8" s="2"/>
      <c r="I8" t="str">
        <f t="shared" si="0"/>
        <v/>
      </c>
      <c r="J8">
        <v>0</v>
      </c>
      <c r="K8" t="str">
        <f t="shared" si="1"/>
        <v>4 = $75,000 under $100,000</v>
      </c>
      <c r="N8" s="26"/>
    </row>
    <row r="9" spans="1:14" ht="126" x14ac:dyDescent="0.2">
      <c r="A9" s="51"/>
      <c r="B9" s="51"/>
      <c r="C9" s="52"/>
      <c r="D9" s="52"/>
      <c r="E9" s="7" t="s">
        <v>18</v>
      </c>
      <c r="F9" s="53"/>
      <c r="G9" s="53"/>
      <c r="H9" s="2"/>
      <c r="I9" t="str">
        <f t="shared" si="0"/>
        <v/>
      </c>
      <c r="J9">
        <v>0</v>
      </c>
      <c r="K9" t="str">
        <f t="shared" si="1"/>
        <v>5 = $100,000 under $200,000</v>
      </c>
      <c r="N9" s="26" t="s">
        <v>696</v>
      </c>
    </row>
    <row r="10" spans="1:14" ht="42" x14ac:dyDescent="0.2">
      <c r="A10" s="51"/>
      <c r="B10" s="51"/>
      <c r="C10" s="52"/>
      <c r="D10" s="52"/>
      <c r="E10" s="7" t="s">
        <v>19</v>
      </c>
      <c r="F10" s="53"/>
      <c r="G10" s="53"/>
      <c r="H10" s="2"/>
      <c r="I10" t="str">
        <f t="shared" si="0"/>
        <v/>
      </c>
      <c r="J10">
        <v>0</v>
      </c>
      <c r="K10" t="str">
        <f t="shared" si="1"/>
        <v>6 = $200,000 or more</v>
      </c>
    </row>
    <row r="11" spans="1:14" x14ac:dyDescent="0.2">
      <c r="A11" s="3" t="s">
        <v>21</v>
      </c>
      <c r="B11" s="54" t="s">
        <v>22</v>
      </c>
      <c r="C11" s="54"/>
      <c r="D11" s="55"/>
      <c r="E11" s="55"/>
      <c r="F11" s="55"/>
      <c r="G11" s="5" t="s">
        <v>23</v>
      </c>
      <c r="H11" s="2"/>
      <c r="I11" t="str">
        <f t="shared" si="0"/>
        <v>N1</v>
      </c>
      <c r="J11" t="str">
        <f>IF(
    RIGHT(TRIM(B11), 1) = "]",
    LEFT(TRIM(B11), LEN(TRIM(B11)) - 4),
    B11
)</f>
        <v>Number of returns</v>
      </c>
      <c r="N11" s="25"/>
    </row>
    <row r="12" spans="1:14" x14ac:dyDescent="0.2">
      <c r="A12" s="6" t="s">
        <v>24</v>
      </c>
      <c r="B12" s="52" t="s">
        <v>25</v>
      </c>
      <c r="C12" s="52"/>
      <c r="D12" s="53" t="s">
        <v>26</v>
      </c>
      <c r="E12" s="53"/>
      <c r="F12" s="53"/>
      <c r="G12" s="8" t="s">
        <v>23</v>
      </c>
      <c r="H12" s="2"/>
      <c r="I12" t="str">
        <f t="shared" si="0"/>
        <v>MARS1</v>
      </c>
      <c r="J12" t="str">
        <f t="shared" ref="J12:J75" si="2">IF(
    RIGHT(TRIM(B12), 1) = "]",
    LEFT(TRIM(B12), LEN(TRIM(B12)) - 4),
    B12
)</f>
        <v>Number of single returns</v>
      </c>
    </row>
    <row r="13" spans="1:14" x14ac:dyDescent="0.2">
      <c r="A13" s="3" t="s">
        <v>27</v>
      </c>
      <c r="B13" s="54" t="s">
        <v>28</v>
      </c>
      <c r="C13" s="54"/>
      <c r="D13" s="55" t="s">
        <v>29</v>
      </c>
      <c r="E13" s="55"/>
      <c r="F13" s="55"/>
      <c r="G13" s="5" t="s">
        <v>23</v>
      </c>
      <c r="H13" s="2"/>
      <c r="I13" t="str">
        <f t="shared" si="0"/>
        <v>MARS2</v>
      </c>
      <c r="J13" t="str">
        <f t="shared" si="2"/>
        <v>Number of joint returns</v>
      </c>
    </row>
    <row r="14" spans="1:14" ht="26" customHeight="1" x14ac:dyDescent="0.2">
      <c r="A14" s="6" t="s">
        <v>30</v>
      </c>
      <c r="B14" s="52" t="s">
        <v>31</v>
      </c>
      <c r="C14" s="52"/>
      <c r="D14" s="53" t="s">
        <v>32</v>
      </c>
      <c r="E14" s="53"/>
      <c r="F14" s="53"/>
      <c r="G14" s="8" t="s">
        <v>23</v>
      </c>
      <c r="H14" s="2"/>
      <c r="I14" t="str">
        <f t="shared" si="0"/>
        <v>MARS4</v>
      </c>
      <c r="J14" t="str">
        <f t="shared" si="2"/>
        <v>Number of head of household returns</v>
      </c>
    </row>
    <row r="15" spans="1:14" ht="26" customHeight="1" x14ac:dyDescent="0.2">
      <c r="A15" s="3" t="s">
        <v>33</v>
      </c>
      <c r="B15" s="54" t="s">
        <v>34</v>
      </c>
      <c r="C15" s="54"/>
      <c r="D15" s="57"/>
      <c r="E15" s="57"/>
      <c r="F15" s="57"/>
      <c r="G15" s="5" t="s">
        <v>23</v>
      </c>
      <c r="H15" s="2"/>
      <c r="I15" t="str">
        <f t="shared" si="0"/>
        <v>ELF</v>
      </c>
      <c r="J15" t="str">
        <f t="shared" si="2"/>
        <v>Number of electronically filed returns</v>
      </c>
    </row>
    <row r="16" spans="1:14" ht="26" customHeight="1" x14ac:dyDescent="0.2">
      <c r="A16" s="6" t="s">
        <v>35</v>
      </c>
      <c r="B16" s="52" t="s">
        <v>36</v>
      </c>
      <c r="C16" s="52"/>
      <c r="D16" s="53"/>
      <c r="E16" s="53"/>
      <c r="F16" s="53"/>
      <c r="G16" s="8" t="s">
        <v>23</v>
      </c>
      <c r="H16" s="2"/>
      <c r="I16" t="str">
        <f t="shared" si="0"/>
        <v>CPREP</v>
      </c>
      <c r="J16" t="str">
        <f t="shared" si="2"/>
        <v>Number of computer prepared paper returns</v>
      </c>
    </row>
    <row r="17" spans="1:10" ht="26" customHeight="1" x14ac:dyDescent="0.2">
      <c r="A17" s="3" t="s">
        <v>37</v>
      </c>
      <c r="B17" s="54" t="s">
        <v>38</v>
      </c>
      <c r="C17" s="54"/>
      <c r="D17" s="55"/>
      <c r="E17" s="55"/>
      <c r="F17" s="55"/>
      <c r="G17" s="5" t="s">
        <v>23</v>
      </c>
      <c r="H17" s="2"/>
      <c r="I17" t="str">
        <f t="shared" si="0"/>
        <v>PREP</v>
      </c>
      <c r="J17" t="str">
        <f t="shared" si="2"/>
        <v>Number of returns with paid preparer's signature</v>
      </c>
    </row>
    <row r="18" spans="1:10" ht="26" customHeight="1" x14ac:dyDescent="0.2">
      <c r="A18" s="6" t="s">
        <v>39</v>
      </c>
      <c r="B18" s="52" t="s">
        <v>40</v>
      </c>
      <c r="C18" s="52"/>
      <c r="D18" s="53"/>
      <c r="E18" s="53"/>
      <c r="F18" s="53"/>
      <c r="G18" s="8" t="s">
        <v>23</v>
      </c>
      <c r="H18" s="2"/>
      <c r="I18" t="str">
        <f t="shared" si="0"/>
        <v>DIR_DEP</v>
      </c>
      <c r="J18" t="str">
        <f t="shared" si="2"/>
        <v>Number of returns with direct deposit</v>
      </c>
    </row>
    <row r="19" spans="1:10" x14ac:dyDescent="0.2">
      <c r="A19" s="3" t="s">
        <v>43</v>
      </c>
      <c r="B19" s="54" t="s">
        <v>44</v>
      </c>
      <c r="C19" s="54"/>
      <c r="D19" s="55" t="s">
        <v>45</v>
      </c>
      <c r="E19" s="55"/>
      <c r="F19" s="55"/>
      <c r="G19" s="5" t="s">
        <v>23</v>
      </c>
      <c r="H19" s="2"/>
      <c r="I19" t="str">
        <f t="shared" si="0"/>
        <v>N2</v>
      </c>
      <c r="J19" t="str">
        <f t="shared" si="2"/>
        <v>Number of individuals</v>
      </c>
    </row>
    <row r="20" spans="1:10" ht="42" x14ac:dyDescent="0.2">
      <c r="A20" s="3" t="s">
        <v>46</v>
      </c>
      <c r="B20" s="54" t="s">
        <v>47</v>
      </c>
      <c r="C20" s="54"/>
      <c r="D20" s="55"/>
      <c r="E20" s="55"/>
      <c r="F20" s="55"/>
      <c r="G20" s="5" t="s">
        <v>23</v>
      </c>
      <c r="H20" s="2"/>
      <c r="I20" t="str">
        <f t="shared" si="0"/>
        <v>TOTAL_VITA</v>
      </c>
      <c r="J20" t="str">
        <f t="shared" si="2"/>
        <v>Total number of volunteer prepared returns</v>
      </c>
    </row>
    <row r="21" spans="1:10" ht="39" customHeight="1" x14ac:dyDescent="0.2">
      <c r="A21" s="6" t="s">
        <v>48</v>
      </c>
      <c r="B21" s="52" t="s">
        <v>49</v>
      </c>
      <c r="C21" s="52"/>
      <c r="D21" s="53"/>
      <c r="E21" s="53"/>
      <c r="F21" s="53"/>
      <c r="G21" s="8" t="s">
        <v>23</v>
      </c>
      <c r="H21" s="2"/>
      <c r="I21" t="str">
        <f t="shared" si="0"/>
        <v>VITA</v>
      </c>
      <c r="J21" t="str">
        <f t="shared" si="2"/>
        <v>Number of volunteer income tax assistance (VITA) prepared returns</v>
      </c>
    </row>
    <row r="22" spans="1:10" ht="39" customHeight="1" x14ac:dyDescent="0.2">
      <c r="A22" s="3" t="s">
        <v>50</v>
      </c>
      <c r="B22" s="54" t="s">
        <v>51</v>
      </c>
      <c r="C22" s="54"/>
      <c r="D22" s="55"/>
      <c r="E22" s="55"/>
      <c r="F22" s="55"/>
      <c r="G22" s="5" t="s">
        <v>23</v>
      </c>
      <c r="H22" s="2"/>
      <c r="I22" t="str">
        <f t="shared" si="0"/>
        <v>TCE</v>
      </c>
      <c r="J22" t="str">
        <f t="shared" si="2"/>
        <v>Number of tax counseling for the elderly (TCE) prepared returns</v>
      </c>
    </row>
    <row r="23" spans="1:10" ht="39" customHeight="1" x14ac:dyDescent="0.2">
      <c r="A23" s="6" t="s">
        <v>52</v>
      </c>
      <c r="B23" s="52" t="s">
        <v>53</v>
      </c>
      <c r="C23" s="52"/>
      <c r="D23" s="53"/>
      <c r="E23" s="53"/>
      <c r="F23" s="53"/>
      <c r="G23" s="8" t="s">
        <v>23</v>
      </c>
      <c r="H23" s="2"/>
      <c r="I23" t="str">
        <f t="shared" si="0"/>
        <v>VITA_EIC</v>
      </c>
      <c r="J23" t="str">
        <f t="shared" si="2"/>
        <v>Number of volunteer prepared returns with Earned Income Credit</v>
      </c>
    </row>
    <row r="24" spans="1:10" ht="39" customHeight="1" x14ac:dyDescent="0.2">
      <c r="A24" s="6" t="s">
        <v>54</v>
      </c>
      <c r="B24" s="52" t="s">
        <v>55</v>
      </c>
      <c r="C24" s="52"/>
      <c r="D24" s="53"/>
      <c r="E24" s="53"/>
      <c r="F24" s="53"/>
      <c r="G24" s="8" t="s">
        <v>23</v>
      </c>
      <c r="H24" s="2"/>
      <c r="I24" t="str">
        <f t="shared" si="0"/>
        <v>RAC</v>
      </c>
      <c r="J24" t="str">
        <f t="shared" si="2"/>
        <v>Number of refund anticipation check returns</v>
      </c>
    </row>
    <row r="25" spans="1:10" ht="26" customHeight="1" x14ac:dyDescent="0.2">
      <c r="A25" s="3" t="s">
        <v>56</v>
      </c>
      <c r="B25" s="54" t="s">
        <v>57</v>
      </c>
      <c r="C25" s="54"/>
      <c r="D25" s="55"/>
      <c r="E25" s="55"/>
      <c r="F25" s="55"/>
      <c r="G25" s="5" t="s">
        <v>23</v>
      </c>
      <c r="H25" s="2"/>
      <c r="I25" t="str">
        <f t="shared" si="0"/>
        <v>ELDERLY</v>
      </c>
      <c r="J25" t="str">
        <f t="shared" si="2"/>
        <v>Number of elderly returns</v>
      </c>
    </row>
    <row r="26" spans="1:10" ht="26" customHeight="1" x14ac:dyDescent="0.2">
      <c r="A26" s="6" t="s">
        <v>58</v>
      </c>
      <c r="B26" s="52" t="s">
        <v>59</v>
      </c>
      <c r="C26" s="52"/>
      <c r="D26" s="53" t="s">
        <v>615</v>
      </c>
      <c r="E26" s="53"/>
      <c r="F26" s="53"/>
      <c r="G26" s="8" t="s">
        <v>23</v>
      </c>
      <c r="H26" s="2"/>
      <c r="I26" t="str">
        <f t="shared" si="0"/>
        <v>A00100</v>
      </c>
      <c r="J26" t="str">
        <f t="shared" si="2"/>
        <v>Adjust gross income (AGI)</v>
      </c>
    </row>
    <row r="27" spans="1:10" ht="26" customHeight="1" x14ac:dyDescent="0.2">
      <c r="A27" s="3" t="s">
        <v>61</v>
      </c>
      <c r="B27" s="54" t="s">
        <v>62</v>
      </c>
      <c r="C27" s="54"/>
      <c r="D27" s="55" t="s">
        <v>616</v>
      </c>
      <c r="E27" s="55"/>
      <c r="F27" s="55"/>
      <c r="G27" s="5" t="s">
        <v>23</v>
      </c>
      <c r="H27" s="2"/>
      <c r="I27" t="str">
        <f t="shared" si="0"/>
        <v>N02650</v>
      </c>
      <c r="J27" t="str">
        <f t="shared" si="2"/>
        <v>Number of returns with total income</v>
      </c>
    </row>
    <row r="28" spans="1:10" x14ac:dyDescent="0.2">
      <c r="A28" s="6" t="s">
        <v>64</v>
      </c>
      <c r="B28" s="52" t="s">
        <v>65</v>
      </c>
      <c r="C28" s="52"/>
      <c r="D28" s="53" t="s">
        <v>616</v>
      </c>
      <c r="E28" s="53"/>
      <c r="F28" s="53"/>
      <c r="G28" s="8" t="s">
        <v>23</v>
      </c>
      <c r="H28" s="2"/>
      <c r="I28" t="str">
        <f t="shared" si="0"/>
        <v>A02650</v>
      </c>
      <c r="J28" t="str">
        <f t="shared" si="2"/>
        <v>Total income amount</v>
      </c>
    </row>
    <row r="29" spans="1:10" ht="26" customHeight="1" x14ac:dyDescent="0.2">
      <c r="A29" s="3" t="s">
        <v>66</v>
      </c>
      <c r="B29" s="54" t="s">
        <v>67</v>
      </c>
      <c r="C29" s="54"/>
      <c r="D29" s="55" t="s">
        <v>68</v>
      </c>
      <c r="E29" s="55"/>
      <c r="F29" s="55"/>
      <c r="G29" s="5" t="s">
        <v>23</v>
      </c>
      <c r="H29" s="2"/>
      <c r="I29" t="str">
        <f t="shared" si="0"/>
        <v>N00200</v>
      </c>
      <c r="J29" t="str">
        <f t="shared" si="2"/>
        <v>Number of returns with salaries and wages</v>
      </c>
    </row>
    <row r="30" spans="1:10" ht="26" customHeight="1" x14ac:dyDescent="0.2">
      <c r="A30" s="6" t="s">
        <v>69</v>
      </c>
      <c r="B30" s="52" t="s">
        <v>70</v>
      </c>
      <c r="C30" s="52"/>
      <c r="D30" s="53" t="s">
        <v>68</v>
      </c>
      <c r="E30" s="53"/>
      <c r="F30" s="53"/>
      <c r="G30" s="8" t="s">
        <v>23</v>
      </c>
      <c r="H30" s="2"/>
      <c r="I30" t="str">
        <f t="shared" si="0"/>
        <v>A00200</v>
      </c>
      <c r="J30" t="str">
        <f t="shared" si="2"/>
        <v>Salaries and wages amount</v>
      </c>
    </row>
    <row r="31" spans="1:10" ht="26" customHeight="1" x14ac:dyDescent="0.2">
      <c r="A31" s="3" t="s">
        <v>71</v>
      </c>
      <c r="B31" s="54" t="s">
        <v>72</v>
      </c>
      <c r="C31" s="54"/>
      <c r="D31" s="55" t="s">
        <v>73</v>
      </c>
      <c r="E31" s="55"/>
      <c r="F31" s="55"/>
      <c r="G31" s="5" t="s">
        <v>23</v>
      </c>
      <c r="H31" s="2"/>
      <c r="I31" t="str">
        <f t="shared" si="0"/>
        <v>N00300</v>
      </c>
      <c r="J31" t="str">
        <f t="shared" si="2"/>
        <v>Number of returns with taxable interest</v>
      </c>
    </row>
    <row r="32" spans="1:10" x14ac:dyDescent="0.2">
      <c r="A32" s="6" t="s">
        <v>74</v>
      </c>
      <c r="B32" s="52" t="s">
        <v>75</v>
      </c>
      <c r="C32" s="52"/>
      <c r="D32" s="53" t="s">
        <v>73</v>
      </c>
      <c r="E32" s="53"/>
      <c r="F32" s="53"/>
      <c r="G32" s="8" t="s">
        <v>23</v>
      </c>
      <c r="H32" s="2"/>
      <c r="I32" t="str">
        <f t="shared" si="0"/>
        <v>A00300</v>
      </c>
      <c r="J32" t="str">
        <f t="shared" si="2"/>
        <v>Taxable interest amount</v>
      </c>
    </row>
    <row r="33" spans="1:10" ht="26" customHeight="1" x14ac:dyDescent="0.2">
      <c r="A33" s="3" t="s">
        <v>76</v>
      </c>
      <c r="B33" s="54" t="s">
        <v>77</v>
      </c>
      <c r="C33" s="54"/>
      <c r="D33" s="55" t="s">
        <v>78</v>
      </c>
      <c r="E33" s="55"/>
      <c r="F33" s="55"/>
      <c r="G33" s="5" t="s">
        <v>23</v>
      </c>
      <c r="H33" s="2"/>
      <c r="I33" t="str">
        <f t="shared" si="0"/>
        <v>N00600</v>
      </c>
      <c r="J33" t="str">
        <f t="shared" si="2"/>
        <v xml:space="preserve">Number of returns with ordinary dividends </v>
      </c>
    </row>
    <row r="34" spans="1:10" x14ac:dyDescent="0.2">
      <c r="A34" s="6" t="s">
        <v>79</v>
      </c>
      <c r="B34" s="52" t="s">
        <v>80</v>
      </c>
      <c r="C34" s="52"/>
      <c r="D34" s="53" t="s">
        <v>78</v>
      </c>
      <c r="E34" s="53"/>
      <c r="F34" s="53"/>
      <c r="G34" s="8" t="s">
        <v>23</v>
      </c>
      <c r="H34" s="2"/>
      <c r="I34" t="str">
        <f t="shared" si="0"/>
        <v>A00600</v>
      </c>
      <c r="J34" t="str">
        <f t="shared" si="2"/>
        <v>Ordinary dividends amount</v>
      </c>
    </row>
    <row r="35" spans="1:10" ht="26" customHeight="1" x14ac:dyDescent="0.2">
      <c r="A35" s="3" t="s">
        <v>81</v>
      </c>
      <c r="B35" s="54" t="s">
        <v>82</v>
      </c>
      <c r="C35" s="54"/>
      <c r="D35" s="55" t="s">
        <v>83</v>
      </c>
      <c r="E35" s="55"/>
      <c r="F35" s="55"/>
      <c r="G35" s="5" t="s">
        <v>23</v>
      </c>
      <c r="H35" s="2"/>
      <c r="I35" t="str">
        <f t="shared" si="0"/>
        <v>N00650</v>
      </c>
      <c r="J35" t="str">
        <f t="shared" si="2"/>
        <v>Number of returns with qualified dividends</v>
      </c>
    </row>
    <row r="36" spans="1:10" ht="26" customHeight="1" x14ac:dyDescent="0.2">
      <c r="A36" s="6" t="s">
        <v>84</v>
      </c>
      <c r="B36" s="52" t="s">
        <v>85</v>
      </c>
      <c r="C36" s="52"/>
      <c r="D36" s="53" t="s">
        <v>83</v>
      </c>
      <c r="E36" s="53"/>
      <c r="F36" s="53"/>
      <c r="G36" s="8" t="s">
        <v>23</v>
      </c>
      <c r="H36" s="2"/>
      <c r="I36" t="str">
        <f t="shared" si="0"/>
        <v>A00650</v>
      </c>
      <c r="J36" t="str">
        <f t="shared" si="2"/>
        <v>Qualified dividends amount</v>
      </c>
    </row>
    <row r="37" spans="1:10" ht="39" customHeight="1" x14ac:dyDescent="0.2">
      <c r="A37" s="3" t="s">
        <v>86</v>
      </c>
      <c r="B37" s="54" t="s">
        <v>87</v>
      </c>
      <c r="C37" s="54"/>
      <c r="D37" s="55" t="s">
        <v>88</v>
      </c>
      <c r="E37" s="55"/>
      <c r="F37" s="55"/>
      <c r="G37" s="5" t="s">
        <v>23</v>
      </c>
      <c r="H37" s="2"/>
      <c r="I37" t="str">
        <f t="shared" si="0"/>
        <v>N00700</v>
      </c>
      <c r="J37" t="str">
        <f t="shared" si="2"/>
        <v>Number of returns with state and local income tax refunds</v>
      </c>
    </row>
    <row r="38" spans="1:10" ht="26" customHeight="1" x14ac:dyDescent="0.2">
      <c r="A38" s="6" t="s">
        <v>89</v>
      </c>
      <c r="B38" s="52" t="s">
        <v>90</v>
      </c>
      <c r="C38" s="52"/>
      <c r="D38" s="53" t="s">
        <v>88</v>
      </c>
      <c r="E38" s="53"/>
      <c r="F38" s="53"/>
      <c r="G38" s="8" t="s">
        <v>23</v>
      </c>
      <c r="H38" s="2"/>
      <c r="I38" t="str">
        <f t="shared" si="0"/>
        <v>A00700</v>
      </c>
      <c r="J38" t="str">
        <f t="shared" si="2"/>
        <v>State and local income tax refunds amount</v>
      </c>
    </row>
    <row r="39" spans="1:10" ht="39" customHeight="1" x14ac:dyDescent="0.2">
      <c r="A39" s="3" t="s">
        <v>91</v>
      </c>
      <c r="B39" s="54" t="s">
        <v>92</v>
      </c>
      <c r="C39" s="54"/>
      <c r="D39" s="55" t="s">
        <v>93</v>
      </c>
      <c r="E39" s="55"/>
      <c r="F39" s="55"/>
      <c r="G39" s="5" t="s">
        <v>23</v>
      </c>
      <c r="H39" s="2"/>
      <c r="I39" t="str">
        <f t="shared" si="0"/>
        <v>N00900</v>
      </c>
      <c r="J39" t="str">
        <f t="shared" si="2"/>
        <v>Number of returns with business or professional net income (less loss)</v>
      </c>
    </row>
    <row r="40" spans="1:10" ht="39" customHeight="1" x14ac:dyDescent="0.2">
      <c r="A40" s="6" t="s">
        <v>94</v>
      </c>
      <c r="B40" s="52" t="s">
        <v>95</v>
      </c>
      <c r="C40" s="52"/>
      <c r="D40" s="53" t="s">
        <v>93</v>
      </c>
      <c r="E40" s="53"/>
      <c r="F40" s="53"/>
      <c r="G40" s="8" t="s">
        <v>23</v>
      </c>
      <c r="H40" s="2"/>
      <c r="I40" t="str">
        <f t="shared" si="0"/>
        <v>A00900</v>
      </c>
      <c r="J40" t="str">
        <f t="shared" si="2"/>
        <v>Business or professional net income (less loss) amount</v>
      </c>
    </row>
    <row r="41" spans="1:10" ht="26" customHeight="1" x14ac:dyDescent="0.2">
      <c r="A41" s="3" t="s">
        <v>96</v>
      </c>
      <c r="B41" s="54" t="s">
        <v>97</v>
      </c>
      <c r="C41" s="54"/>
      <c r="D41" s="55" t="s">
        <v>617</v>
      </c>
      <c r="E41" s="55"/>
      <c r="F41" s="55"/>
      <c r="G41" s="5" t="s">
        <v>23</v>
      </c>
      <c r="H41" s="2"/>
      <c r="I41" t="str">
        <f t="shared" si="0"/>
        <v>N01000</v>
      </c>
      <c r="J41" t="str">
        <f t="shared" si="2"/>
        <v>Number of returns with net capital gain (less loss)</v>
      </c>
    </row>
    <row r="42" spans="1:10" ht="26" customHeight="1" x14ac:dyDescent="0.2">
      <c r="A42" s="6" t="s">
        <v>99</v>
      </c>
      <c r="B42" s="52" t="s">
        <v>100</v>
      </c>
      <c r="C42" s="52"/>
      <c r="D42" s="53" t="s">
        <v>617</v>
      </c>
      <c r="E42" s="53"/>
      <c r="F42" s="53"/>
      <c r="G42" s="8" t="s">
        <v>23</v>
      </c>
      <c r="H42" s="2"/>
      <c r="I42" t="str">
        <f t="shared" si="0"/>
        <v>A01000</v>
      </c>
      <c r="J42" t="str">
        <f t="shared" si="2"/>
        <v>Net capital gain (less loss) amount</v>
      </c>
    </row>
    <row r="43" spans="1:10" ht="52" customHeight="1" x14ac:dyDescent="0.2">
      <c r="A43" s="3" t="s">
        <v>101</v>
      </c>
      <c r="B43" s="54" t="s">
        <v>102</v>
      </c>
      <c r="C43" s="54"/>
      <c r="D43" s="55" t="s">
        <v>103</v>
      </c>
      <c r="E43" s="55"/>
      <c r="F43" s="55"/>
      <c r="G43" s="5" t="s">
        <v>23</v>
      </c>
      <c r="H43" s="2"/>
      <c r="I43" t="str">
        <f t="shared" si="0"/>
        <v>N01400</v>
      </c>
      <c r="J43" t="str">
        <f t="shared" si="2"/>
        <v>Number of returns with taxable individual retirement arrangements distributions</v>
      </c>
    </row>
    <row r="44" spans="1:10" ht="39" customHeight="1" x14ac:dyDescent="0.2">
      <c r="A44" s="6" t="s">
        <v>104</v>
      </c>
      <c r="B44" s="52" t="s">
        <v>105</v>
      </c>
      <c r="C44" s="52"/>
      <c r="D44" s="53" t="s">
        <v>103</v>
      </c>
      <c r="E44" s="53"/>
      <c r="F44" s="53"/>
      <c r="G44" s="8" t="s">
        <v>390</v>
      </c>
      <c r="H44" s="2"/>
      <c r="I44" t="str">
        <f t="shared" si="0"/>
        <v>A01400</v>
      </c>
      <c r="J44" t="str">
        <f t="shared" si="2"/>
        <v>Taxable individual retirement arrangements distributions amount</v>
      </c>
    </row>
    <row r="45" spans="1:10" ht="39" customHeight="1" x14ac:dyDescent="0.2">
      <c r="A45" s="6" t="s">
        <v>106</v>
      </c>
      <c r="B45" s="52" t="s">
        <v>107</v>
      </c>
      <c r="C45" s="52"/>
      <c r="D45" s="53" t="s">
        <v>618</v>
      </c>
      <c r="E45" s="53"/>
      <c r="F45" s="53"/>
      <c r="G45" s="8" t="s">
        <v>390</v>
      </c>
      <c r="H45" s="2"/>
      <c r="I45" t="str">
        <f t="shared" si="0"/>
        <v>N01700</v>
      </c>
      <c r="J45" t="str">
        <f t="shared" si="2"/>
        <v>Number of returns with taxable pensions and annuities</v>
      </c>
    </row>
    <row r="46" spans="1:10" ht="26" customHeight="1" x14ac:dyDescent="0.2">
      <c r="A46" s="6" t="s">
        <v>109</v>
      </c>
      <c r="B46" s="52" t="s">
        <v>110</v>
      </c>
      <c r="C46" s="52"/>
      <c r="D46" s="53" t="s">
        <v>618</v>
      </c>
      <c r="E46" s="53"/>
      <c r="F46" s="53"/>
      <c r="G46" s="8" t="s">
        <v>390</v>
      </c>
      <c r="H46" s="2"/>
      <c r="I46" t="str">
        <f t="shared" si="0"/>
        <v>A01700</v>
      </c>
      <c r="J46" t="str">
        <f t="shared" si="2"/>
        <v>Taxable pensions and annuities amount</v>
      </c>
    </row>
    <row r="47" spans="1:10" x14ac:dyDescent="0.2">
      <c r="A47" s="3" t="s">
        <v>111</v>
      </c>
      <c r="B47" s="54" t="s">
        <v>112</v>
      </c>
      <c r="C47" s="54"/>
      <c r="D47" s="55" t="s">
        <v>113</v>
      </c>
      <c r="E47" s="55"/>
      <c r="F47" s="55"/>
      <c r="G47" s="5" t="s">
        <v>23</v>
      </c>
      <c r="H47" s="2"/>
      <c r="I47" t="str">
        <f t="shared" si="0"/>
        <v>SCHF</v>
      </c>
      <c r="J47" t="str">
        <f t="shared" si="2"/>
        <v>Number of farm returns</v>
      </c>
    </row>
    <row r="48" spans="1:10" ht="39" customHeight="1" x14ac:dyDescent="0.2">
      <c r="A48" s="6" t="s">
        <v>114</v>
      </c>
      <c r="B48" s="52" t="s">
        <v>115</v>
      </c>
      <c r="C48" s="52"/>
      <c r="D48" s="53" t="s">
        <v>116</v>
      </c>
      <c r="E48" s="53"/>
      <c r="F48" s="53"/>
      <c r="G48" s="8" t="s">
        <v>23</v>
      </c>
      <c r="H48" s="2"/>
      <c r="I48" t="str">
        <f>TRIM(A48)</f>
        <v>N02300</v>
      </c>
      <c r="J48" t="str">
        <f t="shared" si="2"/>
        <v>Number of returns with unemployment compensation</v>
      </c>
    </row>
    <row r="49" spans="1:10" ht="26" customHeight="1" x14ac:dyDescent="0.2">
      <c r="A49" s="3" t="s">
        <v>117</v>
      </c>
      <c r="B49" s="54" t="s">
        <v>118</v>
      </c>
      <c r="C49" s="54"/>
      <c r="D49" s="55" t="s">
        <v>116</v>
      </c>
      <c r="E49" s="55"/>
      <c r="F49" s="55"/>
      <c r="G49" s="5" t="s">
        <v>23</v>
      </c>
      <c r="H49" s="2"/>
      <c r="I49" t="str">
        <f t="shared" si="0"/>
        <v>A02300</v>
      </c>
      <c r="J49" t="str">
        <f t="shared" si="2"/>
        <v xml:space="preserve">Unemployment compensation amount </v>
      </c>
    </row>
    <row r="50" spans="1:10" ht="39" customHeight="1" x14ac:dyDescent="0.2">
      <c r="A50" s="6" t="s">
        <v>119</v>
      </c>
      <c r="B50" s="52" t="s">
        <v>120</v>
      </c>
      <c r="C50" s="52"/>
      <c r="D50" s="53" t="s">
        <v>108</v>
      </c>
      <c r="E50" s="53"/>
      <c r="F50" s="53"/>
      <c r="G50" s="8" t="s">
        <v>23</v>
      </c>
      <c r="H50" s="2"/>
      <c r="I50" t="str">
        <f t="shared" si="0"/>
        <v>N02500</v>
      </c>
      <c r="J50" t="str">
        <f t="shared" si="2"/>
        <v>Number of returns with taxable Social Security benefits</v>
      </c>
    </row>
    <row r="51" spans="1:10" ht="26" customHeight="1" x14ac:dyDescent="0.2">
      <c r="A51" s="3" t="s">
        <v>122</v>
      </c>
      <c r="B51" s="54" t="s">
        <v>123</v>
      </c>
      <c r="C51" s="54"/>
      <c r="D51" s="55" t="s">
        <v>108</v>
      </c>
      <c r="E51" s="55"/>
      <c r="F51" s="55"/>
      <c r="G51" s="5" t="s">
        <v>23</v>
      </c>
      <c r="H51" s="2"/>
      <c r="I51" t="str">
        <f t="shared" si="0"/>
        <v>A02500</v>
      </c>
      <c r="J51" t="str">
        <f t="shared" si="2"/>
        <v>Taxable Social Security benefits amount</v>
      </c>
    </row>
    <row r="52" spans="1:10" ht="39" customHeight="1" x14ac:dyDescent="0.2">
      <c r="A52" s="3" t="s">
        <v>124</v>
      </c>
      <c r="B52" s="54" t="s">
        <v>125</v>
      </c>
      <c r="C52" s="54"/>
      <c r="D52" s="55" t="s">
        <v>126</v>
      </c>
      <c r="E52" s="55"/>
      <c r="F52" s="55"/>
      <c r="G52" s="5" t="s">
        <v>23</v>
      </c>
      <c r="H52" s="2"/>
      <c r="I52" t="str">
        <f t="shared" si="0"/>
        <v>N26270</v>
      </c>
      <c r="J52" t="str">
        <f t="shared" si="2"/>
        <v>Number of returns with partnership/S-corp net income (less loss)</v>
      </c>
    </row>
    <row r="53" spans="1:10" ht="26" customHeight="1" x14ac:dyDescent="0.2">
      <c r="A53" s="6" t="s">
        <v>127</v>
      </c>
      <c r="B53" s="52" t="s">
        <v>128</v>
      </c>
      <c r="C53" s="52"/>
      <c r="D53" s="53" t="s">
        <v>126</v>
      </c>
      <c r="E53" s="53"/>
      <c r="F53" s="53"/>
      <c r="G53" s="8" t="s">
        <v>23</v>
      </c>
      <c r="H53" s="2"/>
      <c r="I53" t="str">
        <f t="shared" si="0"/>
        <v>A26270</v>
      </c>
      <c r="J53" t="str">
        <f t="shared" si="2"/>
        <v>Partnership/S-corp net income (less loss) amount</v>
      </c>
    </row>
    <row r="54" spans="1:10" ht="26" customHeight="1" x14ac:dyDescent="0.2">
      <c r="A54" s="3" t="s">
        <v>129</v>
      </c>
      <c r="B54" s="54" t="s">
        <v>130</v>
      </c>
      <c r="C54" s="54"/>
      <c r="D54" s="55" t="s">
        <v>430</v>
      </c>
      <c r="E54" s="55"/>
      <c r="F54" s="55"/>
      <c r="G54" s="5" t="s">
        <v>23</v>
      </c>
      <c r="H54" s="2"/>
      <c r="I54" t="str">
        <f t="shared" si="0"/>
        <v>N02900</v>
      </c>
      <c r="J54" t="str">
        <f t="shared" si="2"/>
        <v>Number of returns with total statutory adjustments</v>
      </c>
    </row>
    <row r="55" spans="1:10" ht="26" customHeight="1" x14ac:dyDescent="0.2">
      <c r="A55" s="6" t="s">
        <v>132</v>
      </c>
      <c r="B55" s="52" t="s">
        <v>133</v>
      </c>
      <c r="C55" s="52"/>
      <c r="D55" s="53" t="s">
        <v>430</v>
      </c>
      <c r="E55" s="53"/>
      <c r="F55" s="53"/>
      <c r="G55" s="8" t="s">
        <v>23</v>
      </c>
      <c r="H55" s="2"/>
      <c r="I55" t="str">
        <f t="shared" si="0"/>
        <v>A02900</v>
      </c>
      <c r="J55" t="str">
        <f t="shared" si="2"/>
        <v>Total statutory adjustments amount</v>
      </c>
    </row>
    <row r="56" spans="1:10" ht="26" customHeight="1" x14ac:dyDescent="0.2">
      <c r="A56" s="3" t="s">
        <v>134</v>
      </c>
      <c r="B56" s="54" t="s">
        <v>135</v>
      </c>
      <c r="C56" s="54"/>
      <c r="D56" s="55" t="s">
        <v>431</v>
      </c>
      <c r="E56" s="55"/>
      <c r="F56" s="55"/>
      <c r="G56" s="5" t="s">
        <v>23</v>
      </c>
      <c r="H56" s="2"/>
      <c r="I56" t="str">
        <f t="shared" si="0"/>
        <v>N03220</v>
      </c>
      <c r="J56" t="str">
        <f t="shared" si="2"/>
        <v>Number of returns with educator expenses</v>
      </c>
    </row>
    <row r="57" spans="1:10" ht="26" customHeight="1" x14ac:dyDescent="0.2">
      <c r="A57" s="6" t="s">
        <v>137</v>
      </c>
      <c r="B57" s="52" t="s">
        <v>138</v>
      </c>
      <c r="C57" s="52"/>
      <c r="D57" s="53" t="s">
        <v>431</v>
      </c>
      <c r="E57" s="53"/>
      <c r="F57" s="53"/>
      <c r="G57" s="8" t="s">
        <v>23</v>
      </c>
      <c r="H57" s="2"/>
      <c r="I57" t="str">
        <f t="shared" si="0"/>
        <v>A03220</v>
      </c>
      <c r="J57" t="str">
        <f t="shared" si="2"/>
        <v>Educator expenses amount</v>
      </c>
    </row>
    <row r="58" spans="1:10" ht="39" customHeight="1" x14ac:dyDescent="0.2">
      <c r="A58" s="3" t="s">
        <v>139</v>
      </c>
      <c r="B58" s="54" t="s">
        <v>140</v>
      </c>
      <c r="C58" s="54"/>
      <c r="D58" s="55" t="s">
        <v>432</v>
      </c>
      <c r="E58" s="55"/>
      <c r="F58" s="55"/>
      <c r="G58" s="5" t="s">
        <v>23</v>
      </c>
      <c r="H58" s="2"/>
      <c r="I58" t="str">
        <f t="shared" si="0"/>
        <v>N03300</v>
      </c>
      <c r="J58" t="str">
        <f t="shared" si="2"/>
        <v>Number of returns with Self-employed (Keogh) retirement plans</v>
      </c>
    </row>
    <row r="59" spans="1:10" ht="26" customHeight="1" x14ac:dyDescent="0.2">
      <c r="A59" s="6" t="s">
        <v>142</v>
      </c>
      <c r="B59" s="52" t="s">
        <v>143</v>
      </c>
      <c r="C59" s="52"/>
      <c r="D59" s="53" t="s">
        <v>432</v>
      </c>
      <c r="E59" s="53"/>
      <c r="F59" s="53"/>
      <c r="G59" s="8" t="s">
        <v>23</v>
      </c>
      <c r="H59" s="2"/>
      <c r="I59" t="str">
        <f t="shared" si="0"/>
        <v>A03300</v>
      </c>
      <c r="J59" t="str">
        <f t="shared" si="2"/>
        <v>Self-employed (Keogh) retirement plans amount</v>
      </c>
    </row>
    <row r="60" spans="1:10" ht="39" customHeight="1" x14ac:dyDescent="0.2">
      <c r="A60" s="3" t="s">
        <v>144</v>
      </c>
      <c r="B60" s="54" t="s">
        <v>145</v>
      </c>
      <c r="C60" s="54"/>
      <c r="D60" s="55" t="s">
        <v>141</v>
      </c>
      <c r="E60" s="55"/>
      <c r="F60" s="55"/>
      <c r="G60" s="5" t="s">
        <v>23</v>
      </c>
      <c r="H60" s="2"/>
      <c r="I60" t="str">
        <f t="shared" si="0"/>
        <v>N03270</v>
      </c>
      <c r="J60" t="str">
        <f t="shared" si="2"/>
        <v>Number of returns with Self-employed health insurance deduction</v>
      </c>
    </row>
    <row r="61" spans="1:10" ht="39" customHeight="1" x14ac:dyDescent="0.2">
      <c r="A61" s="6" t="s">
        <v>147</v>
      </c>
      <c r="B61" s="52" t="s">
        <v>148</v>
      </c>
      <c r="C61" s="52"/>
      <c r="D61" s="53" t="s">
        <v>141</v>
      </c>
      <c r="E61" s="53"/>
      <c r="F61" s="53"/>
      <c r="G61" s="8" t="s">
        <v>23</v>
      </c>
      <c r="H61" s="2"/>
      <c r="I61" t="str">
        <f t="shared" si="0"/>
        <v>A03270</v>
      </c>
      <c r="J61" t="str">
        <f t="shared" si="2"/>
        <v>Self-employed health insurance deduction amount</v>
      </c>
    </row>
    <row r="62" spans="1:10" ht="39" customHeight="1" x14ac:dyDescent="0.2">
      <c r="A62" s="3" t="s">
        <v>149</v>
      </c>
      <c r="B62" s="54" t="s">
        <v>150</v>
      </c>
      <c r="C62" s="54"/>
      <c r="D62" s="55" t="s">
        <v>433</v>
      </c>
      <c r="E62" s="55"/>
      <c r="F62" s="55"/>
      <c r="G62" s="5" t="s">
        <v>23</v>
      </c>
      <c r="H62" s="2"/>
      <c r="I62" t="str">
        <f t="shared" si="0"/>
        <v>N03150</v>
      </c>
      <c r="J62" t="str">
        <f t="shared" si="2"/>
        <v>Number of returns with Individual retirement arrangement payments</v>
      </c>
    </row>
    <row r="63" spans="1:10" ht="39" customHeight="1" x14ac:dyDescent="0.2">
      <c r="A63" s="6" t="s">
        <v>152</v>
      </c>
      <c r="B63" s="52" t="s">
        <v>153</v>
      </c>
      <c r="C63" s="52"/>
      <c r="D63" s="53" t="s">
        <v>433</v>
      </c>
      <c r="E63" s="53"/>
      <c r="F63" s="53"/>
      <c r="G63" s="8" t="s">
        <v>23</v>
      </c>
      <c r="H63" s="2"/>
      <c r="I63" t="str">
        <f t="shared" si="0"/>
        <v>A03150</v>
      </c>
      <c r="J63" t="str">
        <f t="shared" si="2"/>
        <v>Individual retirement arrangement payments amount</v>
      </c>
    </row>
    <row r="64" spans="1:10" ht="39" customHeight="1" x14ac:dyDescent="0.2">
      <c r="A64" s="3" t="s">
        <v>154</v>
      </c>
      <c r="B64" s="54" t="s">
        <v>155</v>
      </c>
      <c r="C64" s="54"/>
      <c r="D64" s="55" t="s">
        <v>151</v>
      </c>
      <c r="E64" s="55"/>
      <c r="F64" s="55"/>
      <c r="G64" s="5" t="s">
        <v>23</v>
      </c>
      <c r="H64" s="2"/>
      <c r="I64" t="str">
        <f t="shared" si="0"/>
        <v>N03210</v>
      </c>
      <c r="J64" t="str">
        <f t="shared" si="2"/>
        <v>Number of returns with student loan interest deduction</v>
      </c>
    </row>
    <row r="65" spans="1:10" ht="26" customHeight="1" x14ac:dyDescent="0.2">
      <c r="A65" s="6" t="s">
        <v>157</v>
      </c>
      <c r="B65" s="52" t="s">
        <v>158</v>
      </c>
      <c r="C65" s="52"/>
      <c r="D65" s="53" t="s">
        <v>151</v>
      </c>
      <c r="E65" s="53"/>
      <c r="F65" s="53"/>
      <c r="G65" s="8" t="s">
        <v>23</v>
      </c>
      <c r="H65" s="2"/>
      <c r="I65" t="str">
        <f t="shared" si="0"/>
        <v>A03210</v>
      </c>
      <c r="J65" t="str">
        <f t="shared" si="2"/>
        <v>Student loan interest deduction amount</v>
      </c>
    </row>
    <row r="66" spans="1:10" ht="26" customHeight="1" x14ac:dyDescent="0.2">
      <c r="A66" s="3" t="s">
        <v>164</v>
      </c>
      <c r="B66" s="54" t="s">
        <v>165</v>
      </c>
      <c r="C66" s="54"/>
      <c r="D66" s="55" t="s">
        <v>63</v>
      </c>
      <c r="E66" s="55"/>
      <c r="F66" s="55"/>
      <c r="G66" s="5" t="s">
        <v>23</v>
      </c>
      <c r="H66" s="2"/>
      <c r="I66" t="str">
        <f t="shared" ref="I66:I129" si="3">TRIM(A66)</f>
        <v>N04450</v>
      </c>
      <c r="J66" t="str">
        <f t="shared" si="2"/>
        <v>Number of returns with total standard deduction</v>
      </c>
    </row>
    <row r="67" spans="1:10" ht="26" customHeight="1" x14ac:dyDescent="0.2">
      <c r="A67" s="6" t="s">
        <v>167</v>
      </c>
      <c r="B67" s="52" t="s">
        <v>168</v>
      </c>
      <c r="C67" s="52"/>
      <c r="D67" s="53" t="s">
        <v>63</v>
      </c>
      <c r="E67" s="53"/>
      <c r="F67" s="53"/>
      <c r="G67" s="8" t="s">
        <v>23</v>
      </c>
      <c r="H67" s="2"/>
      <c r="I67" t="str">
        <f t="shared" si="3"/>
        <v>A04450</v>
      </c>
      <c r="J67" t="str">
        <f t="shared" si="2"/>
        <v>Total standard deduction amount</v>
      </c>
    </row>
    <row r="68" spans="1:10" ht="26" customHeight="1" x14ac:dyDescent="0.2">
      <c r="A68" s="3" t="s">
        <v>169</v>
      </c>
      <c r="B68" s="54" t="s">
        <v>170</v>
      </c>
      <c r="C68" s="54"/>
      <c r="D68" s="55" t="s">
        <v>63</v>
      </c>
      <c r="E68" s="55"/>
      <c r="F68" s="55"/>
      <c r="G68" s="5" t="s">
        <v>23</v>
      </c>
      <c r="H68" s="2"/>
      <c r="I68" t="str">
        <f t="shared" si="3"/>
        <v>N04100</v>
      </c>
      <c r="J68" t="str">
        <f t="shared" si="2"/>
        <v>Number of returns with basic standard deduction</v>
      </c>
    </row>
    <row r="69" spans="1:10" ht="26" customHeight="1" x14ac:dyDescent="0.2">
      <c r="A69" s="6" t="s">
        <v>171</v>
      </c>
      <c r="B69" s="52" t="s">
        <v>172</v>
      </c>
      <c r="C69" s="52"/>
      <c r="D69" s="53" t="s">
        <v>63</v>
      </c>
      <c r="E69" s="53"/>
      <c r="F69" s="53"/>
      <c r="G69" s="8" t="s">
        <v>23</v>
      </c>
      <c r="H69" s="2"/>
      <c r="I69" t="str">
        <f t="shared" si="3"/>
        <v>A04100</v>
      </c>
      <c r="J69" t="str">
        <f t="shared" si="2"/>
        <v>Basic standard deduction amount</v>
      </c>
    </row>
    <row r="70" spans="1:10" ht="39" customHeight="1" x14ac:dyDescent="0.2">
      <c r="A70" s="3" t="s">
        <v>173</v>
      </c>
      <c r="B70" s="54" t="s">
        <v>174</v>
      </c>
      <c r="C70" s="54"/>
      <c r="D70" s="55" t="s">
        <v>63</v>
      </c>
      <c r="E70" s="55"/>
      <c r="F70" s="55"/>
      <c r="G70" s="5" t="s">
        <v>23</v>
      </c>
      <c r="H70" s="2"/>
      <c r="I70" t="str">
        <f t="shared" si="3"/>
        <v>N04200</v>
      </c>
      <c r="J70" t="str">
        <f t="shared" si="2"/>
        <v>Number of returns with additional standard deduction</v>
      </c>
    </row>
    <row r="71" spans="1:10" ht="26" customHeight="1" x14ac:dyDescent="0.2">
      <c r="A71" s="6" t="s">
        <v>175</v>
      </c>
      <c r="B71" s="52" t="s">
        <v>176</v>
      </c>
      <c r="C71" s="52"/>
      <c r="D71" s="53" t="s">
        <v>63</v>
      </c>
      <c r="E71" s="53"/>
      <c r="F71" s="53"/>
      <c r="G71" s="8" t="s">
        <v>23</v>
      </c>
      <c r="H71" s="2"/>
      <c r="I71" t="str">
        <f t="shared" si="3"/>
        <v>A04200</v>
      </c>
      <c r="J71" t="str">
        <f t="shared" si="2"/>
        <v>Additional standard deduction amount</v>
      </c>
    </row>
    <row r="72" spans="1:10" ht="26" customHeight="1" x14ac:dyDescent="0.2">
      <c r="A72" s="3" t="s">
        <v>177</v>
      </c>
      <c r="B72" s="54" t="s">
        <v>178</v>
      </c>
      <c r="C72" s="54"/>
      <c r="D72" s="55" t="s">
        <v>63</v>
      </c>
      <c r="E72" s="55"/>
      <c r="F72" s="55"/>
      <c r="G72" s="5" t="s">
        <v>23</v>
      </c>
      <c r="H72" s="2"/>
      <c r="I72" t="str">
        <f t="shared" si="3"/>
        <v>N04470</v>
      </c>
      <c r="J72" t="str">
        <f t="shared" si="2"/>
        <v>Number of returns with itemized deductions</v>
      </c>
    </row>
    <row r="73" spans="1:10" ht="26" customHeight="1" x14ac:dyDescent="0.2">
      <c r="A73" s="6" t="s">
        <v>179</v>
      </c>
      <c r="B73" s="52" t="s">
        <v>180</v>
      </c>
      <c r="C73" s="52"/>
      <c r="D73" s="53" t="s">
        <v>63</v>
      </c>
      <c r="E73" s="53"/>
      <c r="F73" s="53"/>
      <c r="G73" s="8" t="s">
        <v>23</v>
      </c>
      <c r="H73" s="2"/>
      <c r="I73" t="str">
        <f t="shared" si="3"/>
        <v>A04470</v>
      </c>
      <c r="J73" t="str">
        <f t="shared" si="2"/>
        <v>Total itemized deductions amount</v>
      </c>
    </row>
    <row r="74" spans="1:10" ht="26" customHeight="1" x14ac:dyDescent="0.2">
      <c r="A74" s="3" t="s">
        <v>181</v>
      </c>
      <c r="B74" s="54" t="s">
        <v>182</v>
      </c>
      <c r="C74" s="54"/>
      <c r="D74" s="55" t="s">
        <v>615</v>
      </c>
      <c r="E74" s="55"/>
      <c r="F74" s="55"/>
      <c r="G74" s="5" t="s">
        <v>23</v>
      </c>
      <c r="H74" s="2"/>
      <c r="I74" t="str">
        <f t="shared" si="3"/>
        <v>A00101</v>
      </c>
      <c r="J74" t="str">
        <f t="shared" si="2"/>
        <v>Amount of AGI for itemized returns</v>
      </c>
    </row>
    <row r="75" spans="1:10" ht="23" customHeight="1" x14ac:dyDescent="0.2">
      <c r="A75" s="51" t="s">
        <v>183</v>
      </c>
      <c r="B75" s="52" t="s">
        <v>184</v>
      </c>
      <c r="C75" s="52"/>
      <c r="D75" s="53" t="s">
        <v>185</v>
      </c>
      <c r="E75" s="53"/>
      <c r="F75" s="53"/>
      <c r="G75" s="53" t="s">
        <v>23</v>
      </c>
      <c r="H75" s="61"/>
      <c r="I75" t="str">
        <f t="shared" si="3"/>
        <v>N17000</v>
      </c>
      <c r="J75" t="str">
        <f t="shared" si="2"/>
        <v>Number of returns with Total medical and dental expense deduction</v>
      </c>
    </row>
    <row r="76" spans="1:10" x14ac:dyDescent="0.2">
      <c r="A76" s="51"/>
      <c r="B76" s="52"/>
      <c r="C76" s="52"/>
      <c r="D76" s="53"/>
      <c r="E76" s="53"/>
      <c r="F76" s="53"/>
      <c r="G76" s="53"/>
      <c r="H76" s="61"/>
      <c r="I76" t="str">
        <f t="shared" si="3"/>
        <v/>
      </c>
      <c r="J76">
        <f t="shared" ref="J76:J139" si="4">IF(
    RIGHT(TRIM(B76), 1) = "]",
    LEFT(TRIM(B76), LEN(TRIM(B76)) - 4),
    B76
)</f>
        <v>0</v>
      </c>
    </row>
    <row r="77" spans="1:10" ht="23" customHeight="1" x14ac:dyDescent="0.2">
      <c r="A77" s="56" t="s">
        <v>186</v>
      </c>
      <c r="B77" s="54" t="s">
        <v>187</v>
      </c>
      <c r="C77" s="54"/>
      <c r="D77" s="55" t="s">
        <v>185</v>
      </c>
      <c r="E77" s="55"/>
      <c r="F77" s="55"/>
      <c r="G77" s="55" t="s">
        <v>23</v>
      </c>
      <c r="H77" s="61"/>
      <c r="I77" t="str">
        <f t="shared" si="3"/>
        <v>A17000</v>
      </c>
      <c r="J77" t="str">
        <f t="shared" si="4"/>
        <v>Total medical and dental expense deduction amount</v>
      </c>
    </row>
    <row r="78" spans="1:10" x14ac:dyDescent="0.2">
      <c r="A78" s="56"/>
      <c r="B78" s="54"/>
      <c r="C78" s="54"/>
      <c r="D78" s="55"/>
      <c r="E78" s="55"/>
      <c r="F78" s="55"/>
      <c r="G78" s="55"/>
      <c r="H78" s="61"/>
      <c r="I78" t="str">
        <f t="shared" si="3"/>
        <v/>
      </c>
      <c r="J78">
        <f t="shared" si="4"/>
        <v>0</v>
      </c>
    </row>
    <row r="79" spans="1:10" ht="39" customHeight="1" x14ac:dyDescent="0.2">
      <c r="A79" s="6" t="s">
        <v>188</v>
      </c>
      <c r="B79" s="52" t="s">
        <v>189</v>
      </c>
      <c r="C79" s="52"/>
      <c r="D79" s="53" t="s">
        <v>190</v>
      </c>
      <c r="E79" s="53"/>
      <c r="F79" s="53"/>
      <c r="G79" s="8" t="s">
        <v>23</v>
      </c>
      <c r="H79" s="2"/>
      <c r="I79" t="str">
        <f t="shared" si="3"/>
        <v>N18425</v>
      </c>
      <c r="J79" t="str">
        <f t="shared" si="4"/>
        <v>Number of returns with State and local income taxes</v>
      </c>
    </row>
    <row r="80" spans="1:10" ht="26" customHeight="1" x14ac:dyDescent="0.2">
      <c r="A80" s="3" t="s">
        <v>191</v>
      </c>
      <c r="B80" s="54" t="s">
        <v>192</v>
      </c>
      <c r="C80" s="54"/>
      <c r="D80" s="55" t="s">
        <v>190</v>
      </c>
      <c r="E80" s="55"/>
      <c r="F80" s="55"/>
      <c r="G80" s="5" t="s">
        <v>23</v>
      </c>
      <c r="H80" s="2"/>
      <c r="I80" t="str">
        <f t="shared" si="3"/>
        <v>A18425</v>
      </c>
      <c r="J80" t="str">
        <f t="shared" si="4"/>
        <v>State and local income taxes amount</v>
      </c>
    </row>
    <row r="81" spans="1:10" ht="39" customHeight="1" x14ac:dyDescent="0.2">
      <c r="A81" s="6" t="s">
        <v>193</v>
      </c>
      <c r="B81" s="52" t="s">
        <v>194</v>
      </c>
      <c r="C81" s="52"/>
      <c r="D81" s="53" t="s">
        <v>190</v>
      </c>
      <c r="E81" s="53"/>
      <c r="F81" s="53"/>
      <c r="G81" s="8" t="s">
        <v>23</v>
      </c>
      <c r="H81" s="2"/>
      <c r="I81" t="str">
        <f t="shared" si="3"/>
        <v>N18450</v>
      </c>
      <c r="J81" t="str">
        <f t="shared" si="4"/>
        <v>Number of returns with State and local general sales tax</v>
      </c>
    </row>
    <row r="82" spans="1:10" ht="26" customHeight="1" x14ac:dyDescent="0.2">
      <c r="A82" s="3" t="s">
        <v>195</v>
      </c>
      <c r="B82" s="54" t="s">
        <v>196</v>
      </c>
      <c r="C82" s="54"/>
      <c r="D82" s="55" t="s">
        <v>190</v>
      </c>
      <c r="E82" s="55"/>
      <c r="F82" s="55"/>
      <c r="G82" s="5" t="s">
        <v>23</v>
      </c>
      <c r="H82" s="2"/>
      <c r="I82" t="str">
        <f t="shared" si="3"/>
        <v>A18450</v>
      </c>
      <c r="J82" t="str">
        <f t="shared" si="4"/>
        <v>State and local general sales tax amount</v>
      </c>
    </row>
    <row r="83" spans="1:10" ht="26" customHeight="1" x14ac:dyDescent="0.2">
      <c r="A83" s="6" t="s">
        <v>197</v>
      </c>
      <c r="B83" s="52" t="s">
        <v>198</v>
      </c>
      <c r="C83" s="52"/>
      <c r="D83" s="53" t="s">
        <v>199</v>
      </c>
      <c r="E83" s="53"/>
      <c r="F83" s="53"/>
      <c r="G83" s="8" t="s">
        <v>23</v>
      </c>
      <c r="H83" s="2"/>
      <c r="I83" t="str">
        <f t="shared" si="3"/>
        <v>N18500</v>
      </c>
      <c r="J83" t="str">
        <f t="shared" si="4"/>
        <v>Number of returns with real estate taxes</v>
      </c>
    </row>
    <row r="84" spans="1:10" x14ac:dyDescent="0.2">
      <c r="A84" s="3" t="s">
        <v>200</v>
      </c>
      <c r="B84" s="54" t="s">
        <v>201</v>
      </c>
      <c r="C84" s="54"/>
      <c r="D84" s="55" t="s">
        <v>199</v>
      </c>
      <c r="E84" s="55"/>
      <c r="F84" s="55"/>
      <c r="G84" s="5" t="s">
        <v>23</v>
      </c>
      <c r="H84" s="2"/>
      <c r="I84" t="str">
        <f t="shared" si="3"/>
        <v>A18500</v>
      </c>
      <c r="J84" t="str">
        <f t="shared" si="4"/>
        <v>Real estate taxes amount</v>
      </c>
    </row>
    <row r="85" spans="1:10" ht="26" customHeight="1" x14ac:dyDescent="0.2">
      <c r="A85" s="6" t="s">
        <v>202</v>
      </c>
      <c r="B85" s="52" t="s">
        <v>203</v>
      </c>
      <c r="C85" s="52"/>
      <c r="D85" s="53" t="s">
        <v>204</v>
      </c>
      <c r="E85" s="53"/>
      <c r="F85" s="53"/>
      <c r="G85" s="8" t="s">
        <v>23</v>
      </c>
      <c r="H85" s="2"/>
      <c r="I85" t="str">
        <f t="shared" si="3"/>
        <v>N18800</v>
      </c>
      <c r="J85" t="str">
        <f t="shared" si="4"/>
        <v>Number of returns with Personal property taxes</v>
      </c>
    </row>
    <row r="86" spans="1:10" ht="26" customHeight="1" x14ac:dyDescent="0.2">
      <c r="A86" s="9" t="s">
        <v>205</v>
      </c>
      <c r="B86" s="59" t="s">
        <v>206</v>
      </c>
      <c r="C86" s="59"/>
      <c r="D86" s="60" t="s">
        <v>204</v>
      </c>
      <c r="E86" s="60"/>
      <c r="F86" s="60"/>
      <c r="G86" s="10" t="s">
        <v>23</v>
      </c>
      <c r="H86" s="2"/>
      <c r="I86" t="str">
        <f t="shared" si="3"/>
        <v>A18800</v>
      </c>
      <c r="J86" t="str">
        <f t="shared" si="4"/>
        <v>Personal property taxes amount</v>
      </c>
    </row>
    <row r="87" spans="1:10" ht="39" customHeight="1" x14ac:dyDescent="0.2">
      <c r="A87" s="6" t="s">
        <v>207</v>
      </c>
      <c r="B87" s="52" t="s">
        <v>208</v>
      </c>
      <c r="C87" s="52"/>
      <c r="D87" s="53" t="s">
        <v>209</v>
      </c>
      <c r="E87" s="53"/>
      <c r="F87" s="53"/>
      <c r="G87" s="8" t="s">
        <v>23</v>
      </c>
      <c r="H87" s="2"/>
      <c r="I87" t="str">
        <f t="shared" si="3"/>
        <v>N18460</v>
      </c>
      <c r="J87" t="str">
        <f t="shared" si="4"/>
        <v>Number of returns with Limited state and local taxes</v>
      </c>
    </row>
    <row r="88" spans="1:10" ht="26" customHeight="1" x14ac:dyDescent="0.2">
      <c r="A88" s="3" t="s">
        <v>210</v>
      </c>
      <c r="B88" s="54" t="s">
        <v>211</v>
      </c>
      <c r="C88" s="54"/>
      <c r="D88" s="55" t="s">
        <v>209</v>
      </c>
      <c r="E88" s="55"/>
      <c r="F88" s="55"/>
      <c r="G88" s="5" t="s">
        <v>23</v>
      </c>
      <c r="H88" s="2"/>
      <c r="I88" t="str">
        <f t="shared" si="3"/>
        <v>A18460</v>
      </c>
      <c r="J88" t="str">
        <f t="shared" si="4"/>
        <v>Limited state and local taxes</v>
      </c>
    </row>
    <row r="89" spans="1:10" ht="26" customHeight="1" x14ac:dyDescent="0.2">
      <c r="A89" s="6" t="s">
        <v>212</v>
      </c>
      <c r="B89" s="52" t="s">
        <v>213</v>
      </c>
      <c r="C89" s="52"/>
      <c r="D89" s="53" t="s">
        <v>214</v>
      </c>
      <c r="E89" s="53"/>
      <c r="F89" s="53"/>
      <c r="G89" s="8" t="s">
        <v>23</v>
      </c>
      <c r="H89" s="2"/>
      <c r="I89" t="str">
        <f t="shared" si="3"/>
        <v>N18300</v>
      </c>
      <c r="J89" t="str">
        <f t="shared" si="4"/>
        <v>Number of returns with Total taxes paid</v>
      </c>
    </row>
    <row r="90" spans="1:10" x14ac:dyDescent="0.2">
      <c r="A90" s="9" t="s">
        <v>215</v>
      </c>
      <c r="B90" s="59" t="s">
        <v>216</v>
      </c>
      <c r="C90" s="59"/>
      <c r="D90" s="60" t="s">
        <v>214</v>
      </c>
      <c r="E90" s="60"/>
      <c r="F90" s="60"/>
      <c r="G90" s="10" t="s">
        <v>23</v>
      </c>
      <c r="H90" s="2"/>
      <c r="I90" t="str">
        <f t="shared" si="3"/>
        <v>A18300</v>
      </c>
      <c r="J90" t="str">
        <f t="shared" si="4"/>
        <v>Total taxes paid amount</v>
      </c>
    </row>
    <row r="91" spans="1:10" ht="39" customHeight="1" x14ac:dyDescent="0.2">
      <c r="A91" s="6" t="s">
        <v>217</v>
      </c>
      <c r="B91" s="52" t="s">
        <v>218</v>
      </c>
      <c r="C91" s="52"/>
      <c r="D91" s="53" t="s">
        <v>219</v>
      </c>
      <c r="E91" s="53"/>
      <c r="F91" s="53"/>
      <c r="G91" s="8" t="s">
        <v>23</v>
      </c>
      <c r="H91" s="2"/>
      <c r="I91" t="str">
        <f t="shared" si="3"/>
        <v>N19300</v>
      </c>
      <c r="J91" t="str">
        <f t="shared" si="4"/>
        <v>Number of returns with Home mortgage interest paid</v>
      </c>
    </row>
    <row r="92" spans="1:10" ht="26" customHeight="1" x14ac:dyDescent="0.2">
      <c r="A92" s="9" t="s">
        <v>220</v>
      </c>
      <c r="B92" s="59" t="s">
        <v>221</v>
      </c>
      <c r="C92" s="59"/>
      <c r="D92" s="60" t="s">
        <v>219</v>
      </c>
      <c r="E92" s="60"/>
      <c r="F92" s="60"/>
      <c r="G92" s="10" t="s">
        <v>23</v>
      </c>
      <c r="H92" s="2"/>
      <c r="I92" t="str">
        <f t="shared" si="3"/>
        <v>A19300</v>
      </c>
      <c r="J92" t="str">
        <f t="shared" si="4"/>
        <v>Home mortgage interest paid amount</v>
      </c>
    </row>
    <row r="93" spans="1:10" ht="39" customHeight="1" x14ac:dyDescent="0.2">
      <c r="A93" s="6" t="s">
        <v>222</v>
      </c>
      <c r="B93" s="52" t="s">
        <v>223</v>
      </c>
      <c r="C93" s="52"/>
      <c r="D93" s="53" t="s">
        <v>224</v>
      </c>
      <c r="E93" s="53"/>
      <c r="F93" s="53"/>
      <c r="G93" s="8" t="s">
        <v>23</v>
      </c>
      <c r="H93" s="2"/>
      <c r="I93" t="str">
        <f t="shared" si="3"/>
        <v>N19500</v>
      </c>
      <c r="J93" t="str">
        <f t="shared" si="4"/>
        <v>Number of returns with Home mortgage from personal seller</v>
      </c>
    </row>
    <row r="94" spans="1:10" ht="26" customHeight="1" x14ac:dyDescent="0.2">
      <c r="A94" s="9" t="s">
        <v>225</v>
      </c>
      <c r="B94" s="59" t="s">
        <v>226</v>
      </c>
      <c r="C94" s="59"/>
      <c r="D94" s="60" t="s">
        <v>224</v>
      </c>
      <c r="E94" s="60"/>
      <c r="F94" s="60"/>
      <c r="G94" s="10" t="s">
        <v>23</v>
      </c>
      <c r="H94" s="2"/>
      <c r="I94" t="str">
        <f t="shared" si="3"/>
        <v>A19500</v>
      </c>
      <c r="J94" t="str">
        <f t="shared" si="4"/>
        <v>Home mortgage from personal seller amount</v>
      </c>
    </row>
    <row r="95" spans="1:10" ht="26" customHeight="1" x14ac:dyDescent="0.2">
      <c r="A95" s="6" t="s">
        <v>227</v>
      </c>
      <c r="B95" s="52" t="s">
        <v>228</v>
      </c>
      <c r="C95" s="52"/>
      <c r="D95" s="53" t="s">
        <v>229</v>
      </c>
      <c r="E95" s="53"/>
      <c r="F95" s="53"/>
      <c r="G95" s="8" t="s">
        <v>23</v>
      </c>
      <c r="H95" s="2"/>
      <c r="I95" t="str">
        <f t="shared" si="3"/>
        <v>N19530</v>
      </c>
      <c r="J95" t="str">
        <f t="shared" si="4"/>
        <v>Number of returns with Deductible points</v>
      </c>
    </row>
    <row r="96" spans="1:10" x14ac:dyDescent="0.2">
      <c r="A96" s="9" t="s">
        <v>230</v>
      </c>
      <c r="B96" s="59" t="s">
        <v>231</v>
      </c>
      <c r="C96" s="59"/>
      <c r="D96" s="60" t="s">
        <v>229</v>
      </c>
      <c r="E96" s="60"/>
      <c r="F96" s="60"/>
      <c r="G96" s="10" t="s">
        <v>23</v>
      </c>
      <c r="H96" s="2"/>
      <c r="I96" t="str">
        <f t="shared" si="3"/>
        <v>A19530</v>
      </c>
      <c r="J96" t="str">
        <f t="shared" si="4"/>
        <v>Deductible points amount</v>
      </c>
    </row>
    <row r="97" spans="1:10" ht="26" customHeight="1" x14ac:dyDescent="0.2">
      <c r="A97" s="6" t="s">
        <v>237</v>
      </c>
      <c r="B97" s="52" t="s">
        <v>238</v>
      </c>
      <c r="C97" s="52"/>
      <c r="D97" s="53" t="s">
        <v>239</v>
      </c>
      <c r="E97" s="53"/>
      <c r="F97" s="53"/>
      <c r="G97" s="8" t="s">
        <v>23</v>
      </c>
      <c r="H97" s="2"/>
      <c r="I97" t="str">
        <f t="shared" si="3"/>
        <v>N19570</v>
      </c>
      <c r="J97" t="str">
        <f t="shared" si="4"/>
        <v>Number of returns with Investment interest paid</v>
      </c>
    </row>
    <row r="98" spans="1:10" ht="26" customHeight="1" x14ac:dyDescent="0.2">
      <c r="A98" s="3" t="s">
        <v>240</v>
      </c>
      <c r="B98" s="54" t="s">
        <v>241</v>
      </c>
      <c r="C98" s="54"/>
      <c r="D98" s="55" t="s">
        <v>239</v>
      </c>
      <c r="E98" s="55"/>
      <c r="F98" s="55"/>
      <c r="G98" s="5" t="s">
        <v>23</v>
      </c>
      <c r="H98" s="2"/>
      <c r="I98" t="str">
        <f t="shared" si="3"/>
        <v>A19570</v>
      </c>
      <c r="J98" t="str">
        <f t="shared" si="4"/>
        <v>Investment interest paid amount</v>
      </c>
    </row>
    <row r="99" spans="1:10" ht="39" customHeight="1" x14ac:dyDescent="0.2">
      <c r="A99" s="6" t="s">
        <v>242</v>
      </c>
      <c r="B99" s="52" t="s">
        <v>243</v>
      </c>
      <c r="C99" s="52"/>
      <c r="D99" s="53" t="s">
        <v>244</v>
      </c>
      <c r="E99" s="53"/>
      <c r="F99" s="53"/>
      <c r="G99" s="8" t="s">
        <v>23</v>
      </c>
      <c r="H99" s="2"/>
      <c r="I99" t="str">
        <f t="shared" si="3"/>
        <v>N19700</v>
      </c>
      <c r="J99" t="str">
        <f t="shared" si="4"/>
        <v>Number of returns with Total charitable contributions</v>
      </c>
    </row>
    <row r="100" spans="1:10" ht="26" customHeight="1" x14ac:dyDescent="0.2">
      <c r="A100" s="9" t="s">
        <v>245</v>
      </c>
      <c r="B100" s="59" t="s">
        <v>246</v>
      </c>
      <c r="C100" s="59"/>
      <c r="D100" s="60" t="s">
        <v>244</v>
      </c>
      <c r="E100" s="60"/>
      <c r="F100" s="60"/>
      <c r="G100" s="10" t="s">
        <v>23</v>
      </c>
      <c r="H100" s="2"/>
      <c r="I100" t="str">
        <f t="shared" si="3"/>
        <v>A19700</v>
      </c>
      <c r="J100" t="str">
        <f t="shared" si="4"/>
        <v>Total charitable contributions amount</v>
      </c>
    </row>
    <row r="101" spans="1:10" ht="39" customHeight="1" x14ac:dyDescent="0.2">
      <c r="A101" s="6" t="s">
        <v>247</v>
      </c>
      <c r="B101" s="52" t="s">
        <v>248</v>
      </c>
      <c r="C101" s="52"/>
      <c r="D101" s="53" t="s">
        <v>249</v>
      </c>
      <c r="E101" s="53"/>
      <c r="F101" s="53"/>
      <c r="G101" s="8" t="s">
        <v>23</v>
      </c>
      <c r="H101" s="2"/>
      <c r="I101" t="str">
        <f t="shared" si="3"/>
        <v>N20950</v>
      </c>
      <c r="J101" t="str">
        <f t="shared" si="4"/>
        <v>Number of returns with Other non-limited miscellaneous deductions</v>
      </c>
    </row>
    <row r="102" spans="1:10" ht="39" customHeight="1" x14ac:dyDescent="0.2">
      <c r="A102" s="9" t="s">
        <v>250</v>
      </c>
      <c r="B102" s="59" t="s">
        <v>251</v>
      </c>
      <c r="C102" s="59"/>
      <c r="D102" s="60" t="s">
        <v>249</v>
      </c>
      <c r="E102" s="60"/>
      <c r="F102" s="60"/>
      <c r="G102" s="10" t="s">
        <v>23</v>
      </c>
      <c r="H102" s="2"/>
      <c r="I102" t="str">
        <f t="shared" si="3"/>
        <v>A20950</v>
      </c>
      <c r="J102" t="str">
        <f t="shared" si="4"/>
        <v>Other non-limited miscellaneous deductions amount</v>
      </c>
    </row>
    <row r="103" spans="1:10" ht="39" customHeight="1" x14ac:dyDescent="0.2">
      <c r="A103" s="6" t="s">
        <v>252</v>
      </c>
      <c r="B103" s="52" t="s">
        <v>253</v>
      </c>
      <c r="C103" s="52"/>
      <c r="D103" s="53" t="s">
        <v>619</v>
      </c>
      <c r="E103" s="53"/>
      <c r="F103" s="53"/>
      <c r="G103" s="8" t="s">
        <v>23</v>
      </c>
      <c r="H103" s="2"/>
      <c r="I103" t="str">
        <f t="shared" si="3"/>
        <v>N04475</v>
      </c>
      <c r="J103" t="str">
        <f t="shared" si="4"/>
        <v>Number of returns with Qualified business income deduction</v>
      </c>
    </row>
    <row r="104" spans="1:10" ht="26" customHeight="1" x14ac:dyDescent="0.2">
      <c r="A104" s="3" t="s">
        <v>255</v>
      </c>
      <c r="B104" s="54" t="s">
        <v>256</v>
      </c>
      <c r="C104" s="54"/>
      <c r="D104" s="55" t="s">
        <v>619</v>
      </c>
      <c r="E104" s="55"/>
      <c r="F104" s="55"/>
      <c r="G104" s="5" t="s">
        <v>23</v>
      </c>
      <c r="H104" s="2"/>
      <c r="I104" t="str">
        <f t="shared" si="3"/>
        <v>A04475</v>
      </c>
      <c r="J104" t="str">
        <f t="shared" si="4"/>
        <v>Qualified business income deduction</v>
      </c>
    </row>
    <row r="105" spans="1:10" ht="26" customHeight="1" x14ac:dyDescent="0.2">
      <c r="A105" s="6" t="s">
        <v>257</v>
      </c>
      <c r="B105" s="52" t="s">
        <v>258</v>
      </c>
      <c r="C105" s="52"/>
      <c r="D105" s="53" t="s">
        <v>620</v>
      </c>
      <c r="E105" s="53"/>
      <c r="F105" s="53"/>
      <c r="G105" s="8" t="s">
        <v>23</v>
      </c>
      <c r="H105" s="2"/>
      <c r="I105" t="str">
        <f t="shared" si="3"/>
        <v>N04800</v>
      </c>
      <c r="J105" t="str">
        <f t="shared" si="4"/>
        <v>Number of returns with taxable income</v>
      </c>
    </row>
    <row r="106" spans="1:10" x14ac:dyDescent="0.2">
      <c r="A106" s="3" t="s">
        <v>260</v>
      </c>
      <c r="B106" s="54" t="s">
        <v>261</v>
      </c>
      <c r="C106" s="54"/>
      <c r="D106" s="55" t="s">
        <v>620</v>
      </c>
      <c r="E106" s="55"/>
      <c r="F106" s="55"/>
      <c r="G106" s="5" t="s">
        <v>23</v>
      </c>
      <c r="H106" s="2"/>
      <c r="I106" t="str">
        <f t="shared" si="3"/>
        <v>A04800</v>
      </c>
      <c r="J106" t="str">
        <f t="shared" si="4"/>
        <v>Taxable income amount</v>
      </c>
    </row>
    <row r="107" spans="1:10" ht="26" customHeight="1" x14ac:dyDescent="0.2">
      <c r="A107" s="6" t="s">
        <v>262</v>
      </c>
      <c r="B107" s="52" t="s">
        <v>263</v>
      </c>
      <c r="C107" s="52"/>
      <c r="D107" s="53" t="s">
        <v>161</v>
      </c>
      <c r="E107" s="53"/>
      <c r="F107" s="53"/>
      <c r="G107" s="8" t="s">
        <v>23</v>
      </c>
      <c r="H107" s="2"/>
      <c r="I107" t="str">
        <f t="shared" si="3"/>
        <v>N05800</v>
      </c>
      <c r="J107" t="str">
        <f t="shared" si="4"/>
        <v>Number of returns with income tax before credits</v>
      </c>
    </row>
    <row r="108" spans="1:10" ht="26" customHeight="1" x14ac:dyDescent="0.2">
      <c r="A108" s="3" t="s">
        <v>265</v>
      </c>
      <c r="B108" s="54" t="s">
        <v>266</v>
      </c>
      <c r="C108" s="54"/>
      <c r="D108" s="55" t="s">
        <v>161</v>
      </c>
      <c r="E108" s="55"/>
      <c r="F108" s="55"/>
      <c r="G108" s="5" t="s">
        <v>23</v>
      </c>
      <c r="H108" s="2"/>
      <c r="I108" t="str">
        <f t="shared" si="3"/>
        <v>A05800</v>
      </c>
      <c r="J108" t="str">
        <f t="shared" si="4"/>
        <v>Income tax before credits amount</v>
      </c>
    </row>
    <row r="109" spans="1:10" ht="26" customHeight="1" x14ac:dyDescent="0.2">
      <c r="A109" s="6" t="s">
        <v>267</v>
      </c>
      <c r="B109" s="52" t="s">
        <v>268</v>
      </c>
      <c r="C109" s="52"/>
      <c r="D109" s="53" t="s">
        <v>269</v>
      </c>
      <c r="E109" s="53"/>
      <c r="F109" s="53"/>
      <c r="G109" s="8" t="s">
        <v>23</v>
      </c>
      <c r="H109" s="2"/>
      <c r="I109" t="str">
        <f t="shared" si="3"/>
        <v>N09600</v>
      </c>
      <c r="J109" t="str">
        <f t="shared" si="4"/>
        <v xml:space="preserve">Number of returns with alternative minimum tax </v>
      </c>
    </row>
    <row r="110" spans="1:10" ht="26" customHeight="1" x14ac:dyDescent="0.2">
      <c r="A110" s="3" t="s">
        <v>270</v>
      </c>
      <c r="B110" s="54" t="s">
        <v>271</v>
      </c>
      <c r="C110" s="54"/>
      <c r="D110" s="55" t="s">
        <v>269</v>
      </c>
      <c r="E110" s="55"/>
      <c r="F110" s="55"/>
      <c r="G110" s="5" t="s">
        <v>23</v>
      </c>
      <c r="H110" s="2"/>
      <c r="I110" t="str">
        <f t="shared" si="3"/>
        <v>A09600</v>
      </c>
      <c r="J110" t="str">
        <f t="shared" si="4"/>
        <v>Alternative minimum tax amount</v>
      </c>
    </row>
    <row r="111" spans="1:10" ht="39" customHeight="1" x14ac:dyDescent="0.2">
      <c r="A111" s="6" t="s">
        <v>272</v>
      </c>
      <c r="B111" s="52" t="s">
        <v>273</v>
      </c>
      <c r="C111" s="52"/>
      <c r="D111" s="53" t="s">
        <v>274</v>
      </c>
      <c r="E111" s="53"/>
      <c r="F111" s="53"/>
      <c r="G111" s="8" t="s">
        <v>23</v>
      </c>
      <c r="H111" s="2"/>
      <c r="I111" t="str">
        <f t="shared" si="3"/>
        <v>N05780</v>
      </c>
      <c r="J111" t="str">
        <f t="shared" si="4"/>
        <v>Number of returns with excess advance premium tax credit repayment</v>
      </c>
    </row>
    <row r="112" spans="1:10" ht="39" customHeight="1" x14ac:dyDescent="0.2">
      <c r="A112" s="3" t="s">
        <v>275</v>
      </c>
      <c r="B112" s="54" t="s">
        <v>276</v>
      </c>
      <c r="C112" s="54"/>
      <c r="D112" s="55" t="s">
        <v>274</v>
      </c>
      <c r="E112" s="55"/>
      <c r="F112" s="55"/>
      <c r="G112" s="5" t="s">
        <v>23</v>
      </c>
      <c r="H112" s="2"/>
      <c r="I112" t="str">
        <f t="shared" si="3"/>
        <v>A05780</v>
      </c>
      <c r="J112" t="str">
        <f t="shared" si="4"/>
        <v>Excess advance premium tax credit repayment amount</v>
      </c>
    </row>
    <row r="113" spans="1:10" ht="26" customHeight="1" x14ac:dyDescent="0.2">
      <c r="A113" s="6" t="s">
        <v>277</v>
      </c>
      <c r="B113" s="52" t="s">
        <v>278</v>
      </c>
      <c r="C113" s="52"/>
      <c r="D113" s="53" t="s">
        <v>621</v>
      </c>
      <c r="E113" s="53"/>
      <c r="F113" s="53"/>
      <c r="G113" s="8" t="s">
        <v>23</v>
      </c>
      <c r="H113" s="2"/>
      <c r="I113" t="str">
        <f t="shared" si="3"/>
        <v>N07100</v>
      </c>
      <c r="J113" t="str">
        <f t="shared" si="4"/>
        <v xml:space="preserve">Number of returns with total tax credits </v>
      </c>
    </row>
    <row r="114" spans="1:10" x14ac:dyDescent="0.2">
      <c r="A114" s="3" t="s">
        <v>280</v>
      </c>
      <c r="B114" s="54" t="s">
        <v>281</v>
      </c>
      <c r="C114" s="54"/>
      <c r="D114" s="55" t="s">
        <v>621</v>
      </c>
      <c r="E114" s="55"/>
      <c r="F114" s="55"/>
      <c r="G114" s="5" t="s">
        <v>23</v>
      </c>
      <c r="H114" s="2"/>
      <c r="I114" t="str">
        <f t="shared" si="3"/>
        <v>A07100</v>
      </c>
      <c r="J114" t="str">
        <f t="shared" si="4"/>
        <v>Total tax credits amount</v>
      </c>
    </row>
    <row r="115" spans="1:10" ht="26" customHeight="1" x14ac:dyDescent="0.2">
      <c r="A115" s="6" t="s">
        <v>282</v>
      </c>
      <c r="B115" s="52" t="s">
        <v>283</v>
      </c>
      <c r="C115" s="52"/>
      <c r="D115" s="53" t="s">
        <v>284</v>
      </c>
      <c r="E115" s="53"/>
      <c r="F115" s="53"/>
      <c r="G115" s="8" t="s">
        <v>23</v>
      </c>
      <c r="H115" s="2"/>
      <c r="I115" t="str">
        <f t="shared" si="3"/>
        <v>N07300</v>
      </c>
      <c r="J115" t="str">
        <f t="shared" si="4"/>
        <v>Number of returns with foreign tax credit</v>
      </c>
    </row>
    <row r="116" spans="1:10" x14ac:dyDescent="0.2">
      <c r="A116" s="3" t="s">
        <v>285</v>
      </c>
      <c r="B116" s="54" t="s">
        <v>286</v>
      </c>
      <c r="C116" s="54"/>
      <c r="D116" s="55" t="s">
        <v>284</v>
      </c>
      <c r="E116" s="55"/>
      <c r="F116" s="55"/>
      <c r="G116" s="5" t="s">
        <v>23</v>
      </c>
      <c r="H116" s="2"/>
      <c r="I116" t="str">
        <f t="shared" si="3"/>
        <v>A07300</v>
      </c>
      <c r="J116" t="str">
        <f t="shared" si="4"/>
        <v>Foreign tax credit amount</v>
      </c>
    </row>
    <row r="117" spans="1:10" ht="39" customHeight="1" x14ac:dyDescent="0.2">
      <c r="A117" s="6" t="s">
        <v>287</v>
      </c>
      <c r="B117" s="52" t="s">
        <v>288</v>
      </c>
      <c r="C117" s="52"/>
      <c r="D117" s="53" t="s">
        <v>289</v>
      </c>
      <c r="E117" s="53"/>
      <c r="F117" s="53"/>
      <c r="G117" s="8" t="s">
        <v>23</v>
      </c>
      <c r="H117" s="2"/>
      <c r="I117" t="str">
        <f t="shared" si="3"/>
        <v>N07180</v>
      </c>
      <c r="J117" t="str">
        <f t="shared" si="4"/>
        <v>Number of returns with child and dependent care credit</v>
      </c>
    </row>
    <row r="118" spans="1:10" ht="26" customHeight="1" x14ac:dyDescent="0.2">
      <c r="A118" s="3" t="s">
        <v>290</v>
      </c>
      <c r="B118" s="54" t="s">
        <v>291</v>
      </c>
      <c r="C118" s="54"/>
      <c r="D118" s="55" t="s">
        <v>289</v>
      </c>
      <c r="E118" s="55"/>
      <c r="F118" s="55"/>
      <c r="G118" s="5" t="s">
        <v>23</v>
      </c>
      <c r="H118" s="2"/>
      <c r="I118" t="str">
        <f t="shared" si="3"/>
        <v>A07180</v>
      </c>
      <c r="J118" t="str">
        <f t="shared" si="4"/>
        <v>Child and dependent care credit amount</v>
      </c>
    </row>
    <row r="119" spans="1:10" ht="39" customHeight="1" x14ac:dyDescent="0.2">
      <c r="A119" s="6" t="s">
        <v>292</v>
      </c>
      <c r="B119" s="52" t="s">
        <v>293</v>
      </c>
      <c r="C119" s="52"/>
      <c r="D119" s="53" t="s">
        <v>294</v>
      </c>
      <c r="E119" s="53"/>
      <c r="F119" s="53"/>
      <c r="G119" s="8" t="s">
        <v>23</v>
      </c>
      <c r="H119" s="2"/>
      <c r="I119" t="str">
        <f t="shared" si="3"/>
        <v>N07230</v>
      </c>
      <c r="J119" t="str">
        <f t="shared" si="4"/>
        <v>Number of returns with nonrefundable education credit</v>
      </c>
    </row>
    <row r="120" spans="1:10" ht="26" customHeight="1" x14ac:dyDescent="0.2">
      <c r="A120" s="3" t="s">
        <v>295</v>
      </c>
      <c r="B120" s="54" t="s">
        <v>296</v>
      </c>
      <c r="C120" s="54"/>
      <c r="D120" s="55" t="s">
        <v>294</v>
      </c>
      <c r="E120" s="55"/>
      <c r="F120" s="55"/>
      <c r="G120" s="5" t="s">
        <v>23</v>
      </c>
      <c r="H120" s="2"/>
      <c r="I120" t="str">
        <f t="shared" si="3"/>
        <v>A07230</v>
      </c>
      <c r="J120" t="str">
        <f t="shared" si="4"/>
        <v>Nonrefundable education credit amount</v>
      </c>
    </row>
    <row r="121" spans="1:10" ht="39" customHeight="1" x14ac:dyDescent="0.2">
      <c r="A121" s="6" t="s">
        <v>297</v>
      </c>
      <c r="B121" s="52" t="s">
        <v>298</v>
      </c>
      <c r="C121" s="52"/>
      <c r="D121" s="53" t="s">
        <v>299</v>
      </c>
      <c r="E121" s="53"/>
      <c r="F121" s="53"/>
      <c r="G121" s="8" t="s">
        <v>23</v>
      </c>
      <c r="H121" s="2"/>
      <c r="I121" t="str">
        <f t="shared" si="3"/>
        <v>N07240</v>
      </c>
      <c r="J121" t="str">
        <f t="shared" si="4"/>
        <v>Number of returns with retirement savings contribution credit</v>
      </c>
    </row>
    <row r="122" spans="1:10" ht="26" customHeight="1" x14ac:dyDescent="0.2">
      <c r="A122" s="3" t="s">
        <v>300</v>
      </c>
      <c r="B122" s="54" t="s">
        <v>301</v>
      </c>
      <c r="C122" s="54"/>
      <c r="D122" s="55" t="s">
        <v>299</v>
      </c>
      <c r="E122" s="55"/>
      <c r="F122" s="55"/>
      <c r="G122" s="5" t="s">
        <v>23</v>
      </c>
      <c r="H122" s="2"/>
      <c r="I122" t="str">
        <f t="shared" si="3"/>
        <v>A07240</v>
      </c>
      <c r="J122" t="str">
        <f t="shared" si="4"/>
        <v>Retirement savings contribution credit amount</v>
      </c>
    </row>
    <row r="123" spans="1:10" ht="39" customHeight="1" x14ac:dyDescent="0.2">
      <c r="A123" s="6" t="s">
        <v>302</v>
      </c>
      <c r="B123" s="52" t="s">
        <v>436</v>
      </c>
      <c r="C123" s="52"/>
      <c r="D123" s="53" t="s">
        <v>622</v>
      </c>
      <c r="E123" s="53"/>
      <c r="F123" s="53"/>
      <c r="G123" s="8" t="s">
        <v>23</v>
      </c>
      <c r="H123" s="2"/>
      <c r="I123" t="str">
        <f t="shared" si="3"/>
        <v>N07225</v>
      </c>
      <c r="J123" t="str">
        <f t="shared" si="4"/>
        <v>Number of returns with child and other dependent credit</v>
      </c>
    </row>
    <row r="124" spans="1:10" ht="26" customHeight="1" x14ac:dyDescent="0.2">
      <c r="A124" s="3" t="s">
        <v>305</v>
      </c>
      <c r="B124" s="54" t="s">
        <v>437</v>
      </c>
      <c r="C124" s="54"/>
      <c r="D124" s="55" t="s">
        <v>622</v>
      </c>
      <c r="E124" s="55"/>
      <c r="F124" s="55"/>
      <c r="G124" s="5" t="s">
        <v>23</v>
      </c>
      <c r="H124" s="2"/>
      <c r="I124" t="str">
        <f t="shared" si="3"/>
        <v>A07225</v>
      </c>
      <c r="J124" t="str">
        <f t="shared" si="4"/>
        <v>Child and other dependent credit amount</v>
      </c>
    </row>
    <row r="125" spans="1:10" ht="39" customHeight="1" x14ac:dyDescent="0.2">
      <c r="A125" s="6" t="s">
        <v>307</v>
      </c>
      <c r="B125" s="52" t="s">
        <v>308</v>
      </c>
      <c r="C125" s="52"/>
      <c r="D125" s="53" t="s">
        <v>309</v>
      </c>
      <c r="E125" s="53"/>
      <c r="F125" s="53"/>
      <c r="G125" s="8" t="s">
        <v>23</v>
      </c>
      <c r="H125" s="2"/>
      <c r="I125" t="str">
        <f t="shared" si="3"/>
        <v>N07260</v>
      </c>
      <c r="J125" t="str">
        <f t="shared" si="4"/>
        <v>Number of returns with residential energy tax credit</v>
      </c>
    </row>
    <row r="126" spans="1:10" ht="26" customHeight="1" x14ac:dyDescent="0.2">
      <c r="A126" s="3" t="s">
        <v>310</v>
      </c>
      <c r="B126" s="54" t="s">
        <v>311</v>
      </c>
      <c r="C126" s="54"/>
      <c r="D126" s="55" t="s">
        <v>309</v>
      </c>
      <c r="E126" s="55"/>
      <c r="F126" s="55"/>
      <c r="G126" s="5" t="s">
        <v>23</v>
      </c>
      <c r="H126" s="2"/>
      <c r="I126" t="str">
        <f t="shared" si="3"/>
        <v>A07260</v>
      </c>
      <c r="J126" t="str">
        <f t="shared" si="4"/>
        <v>Residential energy tax credit amount</v>
      </c>
    </row>
    <row r="127" spans="1:10" ht="26" customHeight="1" x14ac:dyDescent="0.2">
      <c r="A127" s="6" t="s">
        <v>312</v>
      </c>
      <c r="B127" s="52" t="s">
        <v>313</v>
      </c>
      <c r="C127" s="52"/>
      <c r="D127" s="53" t="s">
        <v>314</v>
      </c>
      <c r="E127" s="53"/>
      <c r="F127" s="53"/>
      <c r="G127" s="8" t="s">
        <v>23</v>
      </c>
      <c r="H127" s="2"/>
      <c r="I127" t="str">
        <f t="shared" si="3"/>
        <v>N09400</v>
      </c>
      <c r="J127" t="str">
        <f t="shared" si="4"/>
        <v>Number of returns with self-employment tax</v>
      </c>
    </row>
    <row r="128" spans="1:10" ht="26" customHeight="1" x14ac:dyDescent="0.2">
      <c r="A128" s="3" t="s">
        <v>315</v>
      </c>
      <c r="B128" s="54" t="s">
        <v>316</v>
      </c>
      <c r="C128" s="54"/>
      <c r="D128" s="55" t="s">
        <v>314</v>
      </c>
      <c r="E128" s="55"/>
      <c r="F128" s="55"/>
      <c r="G128" s="5" t="s">
        <v>23</v>
      </c>
      <c r="H128" s="2"/>
      <c r="I128" t="str">
        <f t="shared" si="3"/>
        <v>A09400</v>
      </c>
      <c r="J128" t="str">
        <f t="shared" si="4"/>
        <v>Self-employment tax amount</v>
      </c>
    </row>
    <row r="129" spans="1:10" ht="26" customHeight="1" x14ac:dyDescent="0.2">
      <c r="A129" s="6" t="s">
        <v>317</v>
      </c>
      <c r="B129" s="52" t="s">
        <v>318</v>
      </c>
      <c r="C129" s="52"/>
      <c r="D129" s="53" t="s">
        <v>319</v>
      </c>
      <c r="E129" s="53"/>
      <c r="F129" s="53"/>
      <c r="G129" s="8" t="s">
        <v>23</v>
      </c>
      <c r="H129" s="2"/>
      <c r="I129" t="str">
        <f t="shared" si="3"/>
        <v>N85770</v>
      </c>
      <c r="J129" t="str">
        <f t="shared" si="4"/>
        <v>Number of returns with total premium tax credit</v>
      </c>
    </row>
    <row r="130" spans="1:10" ht="26" customHeight="1" x14ac:dyDescent="0.2">
      <c r="A130" s="3" t="s">
        <v>320</v>
      </c>
      <c r="B130" s="54" t="s">
        <v>321</v>
      </c>
      <c r="C130" s="54"/>
      <c r="D130" s="55" t="s">
        <v>319</v>
      </c>
      <c r="E130" s="55"/>
      <c r="F130" s="55"/>
      <c r="G130" s="5" t="s">
        <v>23</v>
      </c>
      <c r="H130" s="2"/>
      <c r="I130" t="str">
        <f t="shared" ref="I130:I173" si="5">TRIM(A130)</f>
        <v>A85770</v>
      </c>
      <c r="J130" t="str">
        <f t="shared" si="4"/>
        <v>Total premium tax credit amount</v>
      </c>
    </row>
    <row r="131" spans="1:10" ht="39" customHeight="1" x14ac:dyDescent="0.2">
      <c r="A131" s="6" t="s">
        <v>322</v>
      </c>
      <c r="B131" s="52" t="s">
        <v>323</v>
      </c>
      <c r="C131" s="52"/>
      <c r="D131" s="53" t="s">
        <v>324</v>
      </c>
      <c r="E131" s="53"/>
      <c r="F131" s="53"/>
      <c r="G131" s="8" t="s">
        <v>23</v>
      </c>
      <c r="H131" s="2"/>
      <c r="I131" t="str">
        <f t="shared" si="5"/>
        <v>N85775</v>
      </c>
      <c r="J131" t="str">
        <f t="shared" si="4"/>
        <v>Number of returns with advance premium tax credit</v>
      </c>
    </row>
    <row r="132" spans="1:10" ht="26" customHeight="1" x14ac:dyDescent="0.2">
      <c r="A132" s="3" t="s">
        <v>325</v>
      </c>
      <c r="B132" s="54" t="s">
        <v>326</v>
      </c>
      <c r="C132" s="54"/>
      <c r="D132" s="55" t="s">
        <v>324</v>
      </c>
      <c r="E132" s="55"/>
      <c r="F132" s="55"/>
      <c r="G132" s="5" t="s">
        <v>23</v>
      </c>
      <c r="H132" s="2"/>
      <c r="I132" t="str">
        <f t="shared" si="5"/>
        <v>A85775</v>
      </c>
      <c r="J132" t="str">
        <f t="shared" si="4"/>
        <v>Advance premium tax credit amount</v>
      </c>
    </row>
    <row r="133" spans="1:10" ht="26" customHeight="1" x14ac:dyDescent="0.2">
      <c r="A133" s="6" t="s">
        <v>327</v>
      </c>
      <c r="B133" s="52" t="s">
        <v>328</v>
      </c>
      <c r="C133" s="52"/>
      <c r="D133" s="53" t="s">
        <v>304</v>
      </c>
      <c r="E133" s="53"/>
      <c r="F133" s="53"/>
      <c r="G133" s="8" t="s">
        <v>23</v>
      </c>
      <c r="H133" s="2"/>
      <c r="I133" t="str">
        <f t="shared" si="5"/>
        <v>N10600</v>
      </c>
      <c r="J133" t="str">
        <f t="shared" si="4"/>
        <v>Number of returns with total tax payments</v>
      </c>
    </row>
    <row r="134" spans="1:10" ht="26" customHeight="1" x14ac:dyDescent="0.2">
      <c r="A134" s="3" t="s">
        <v>330</v>
      </c>
      <c r="B134" s="54" t="s">
        <v>331</v>
      </c>
      <c r="C134" s="54"/>
      <c r="D134" s="55" t="s">
        <v>304</v>
      </c>
      <c r="E134" s="55"/>
      <c r="F134" s="55"/>
      <c r="G134" s="5" t="s">
        <v>23</v>
      </c>
      <c r="H134" s="2"/>
      <c r="I134" t="str">
        <f t="shared" si="5"/>
        <v>A10600</v>
      </c>
      <c r="J134" t="str">
        <f t="shared" si="4"/>
        <v>Total tax payments amount</v>
      </c>
    </row>
    <row r="135" spans="1:10" ht="26" customHeight="1" x14ac:dyDescent="0.2">
      <c r="A135" s="6" t="s">
        <v>332</v>
      </c>
      <c r="B135" s="52" t="s">
        <v>333</v>
      </c>
      <c r="C135" s="52"/>
      <c r="D135" s="53" t="s">
        <v>623</v>
      </c>
      <c r="E135" s="53"/>
      <c r="F135" s="53"/>
      <c r="G135" s="8" t="s">
        <v>23</v>
      </c>
      <c r="H135" s="2"/>
      <c r="I135" t="str">
        <f t="shared" si="5"/>
        <v>N59660</v>
      </c>
      <c r="J135" t="str">
        <f t="shared" si="4"/>
        <v>Number of returns with earned income credit</v>
      </c>
    </row>
    <row r="136" spans="1:10" ht="26" customHeight="1" x14ac:dyDescent="0.2">
      <c r="A136" s="3" t="s">
        <v>335</v>
      </c>
      <c r="B136" s="54" t="s">
        <v>336</v>
      </c>
      <c r="C136" s="54"/>
      <c r="D136" s="55" t="s">
        <v>623</v>
      </c>
      <c r="E136" s="55"/>
      <c r="F136" s="55"/>
      <c r="G136" s="5" t="s">
        <v>23</v>
      </c>
      <c r="H136" s="2"/>
      <c r="I136" t="str">
        <f t="shared" si="5"/>
        <v>A59660</v>
      </c>
      <c r="J136" t="str">
        <f t="shared" si="4"/>
        <v xml:space="preserve">Earned income credit amount </v>
      </c>
    </row>
    <row r="137" spans="1:10" ht="39" customHeight="1" x14ac:dyDescent="0.2">
      <c r="A137" s="6" t="s">
        <v>337</v>
      </c>
      <c r="B137" s="52" t="s">
        <v>338</v>
      </c>
      <c r="C137" s="52"/>
      <c r="D137" s="53" t="s">
        <v>623</v>
      </c>
      <c r="E137" s="53"/>
      <c r="F137" s="53"/>
      <c r="G137" s="8" t="s">
        <v>23</v>
      </c>
      <c r="H137" s="2"/>
      <c r="I137" t="str">
        <f t="shared" si="5"/>
        <v>N59720</v>
      </c>
      <c r="J137" t="str">
        <f t="shared" si="4"/>
        <v>Number of returns with excess earned income credit</v>
      </c>
    </row>
    <row r="138" spans="1:10" ht="39" customHeight="1" x14ac:dyDescent="0.2">
      <c r="A138" s="3" t="s">
        <v>339</v>
      </c>
      <c r="B138" s="54" t="s">
        <v>340</v>
      </c>
      <c r="C138" s="54"/>
      <c r="D138" s="55" t="s">
        <v>623</v>
      </c>
      <c r="E138" s="55"/>
      <c r="F138" s="55"/>
      <c r="G138" s="5" t="s">
        <v>23</v>
      </c>
      <c r="H138" s="2"/>
      <c r="I138" t="str">
        <f t="shared" si="5"/>
        <v>A59720</v>
      </c>
      <c r="J138" t="str">
        <f t="shared" si="4"/>
        <v xml:space="preserve">Excess earned income credit (refundable) amount </v>
      </c>
    </row>
    <row r="139" spans="1:10" ht="26" customHeight="1" x14ac:dyDescent="0.2">
      <c r="A139" s="6" t="s">
        <v>341</v>
      </c>
      <c r="B139" s="52" t="s">
        <v>438</v>
      </c>
      <c r="C139" s="52"/>
      <c r="D139" s="53" t="s">
        <v>624</v>
      </c>
      <c r="E139" s="53"/>
      <c r="F139" s="53"/>
      <c r="G139" s="8" t="s">
        <v>23</v>
      </c>
      <c r="H139" s="2"/>
      <c r="I139" t="str">
        <f t="shared" si="5"/>
        <v>N11070</v>
      </c>
      <c r="J139" t="str">
        <f t="shared" si="4"/>
        <v>Number of returns with additional child tax credit</v>
      </c>
    </row>
    <row r="140" spans="1:10" ht="26" customHeight="1" x14ac:dyDescent="0.2">
      <c r="A140" s="3" t="s">
        <v>344</v>
      </c>
      <c r="B140" s="54" t="s">
        <v>439</v>
      </c>
      <c r="C140" s="54"/>
      <c r="D140" s="55" t="s">
        <v>624</v>
      </c>
      <c r="E140" s="55"/>
      <c r="F140" s="55"/>
      <c r="G140" s="5" t="s">
        <v>23</v>
      </c>
      <c r="H140" s="2"/>
      <c r="I140" t="str">
        <f t="shared" si="5"/>
        <v>A11070</v>
      </c>
      <c r="J140" t="str">
        <f t="shared" ref="J140:J173" si="6">IF(
    RIGHT(TRIM(B140), 1) = "]",
    LEFT(TRIM(B140), LEN(TRIM(B140)) - 4),
    B140
)</f>
        <v>Additional child tax credit amount</v>
      </c>
    </row>
    <row r="141" spans="1:10" ht="39" customHeight="1" x14ac:dyDescent="0.2">
      <c r="A141" s="6" t="s">
        <v>346</v>
      </c>
      <c r="B141" s="52" t="s">
        <v>347</v>
      </c>
      <c r="C141" s="52"/>
      <c r="D141" s="53" t="s">
        <v>625</v>
      </c>
      <c r="E141" s="53"/>
      <c r="F141" s="53"/>
      <c r="G141" s="8" t="s">
        <v>23</v>
      </c>
      <c r="H141" s="2"/>
      <c r="I141" t="str">
        <f t="shared" si="5"/>
        <v>N10960</v>
      </c>
      <c r="J141" t="str">
        <f t="shared" si="6"/>
        <v xml:space="preserve">Number of returns with refundable education credit </v>
      </c>
    </row>
    <row r="142" spans="1:10" ht="26" customHeight="1" x14ac:dyDescent="0.2">
      <c r="A142" s="3" t="s">
        <v>349</v>
      </c>
      <c r="B142" s="54" t="s">
        <v>350</v>
      </c>
      <c r="C142" s="54"/>
      <c r="D142" s="55" t="s">
        <v>625</v>
      </c>
      <c r="E142" s="55"/>
      <c r="F142" s="55"/>
      <c r="G142" s="5" t="s">
        <v>23</v>
      </c>
      <c r="H142" s="2"/>
      <c r="I142" t="str">
        <f t="shared" si="5"/>
        <v>A10960</v>
      </c>
      <c r="J142" t="str">
        <f t="shared" si="6"/>
        <v>Refundable education credit amount</v>
      </c>
    </row>
    <row r="143" spans="1:10" ht="26" customHeight="1" x14ac:dyDescent="0.2">
      <c r="A143" s="6" t="s">
        <v>351</v>
      </c>
      <c r="B143" s="52" t="s">
        <v>352</v>
      </c>
      <c r="C143" s="52"/>
      <c r="D143" s="53" t="s">
        <v>626</v>
      </c>
      <c r="E143" s="53"/>
      <c r="F143" s="53"/>
      <c r="G143" s="8" t="s">
        <v>23</v>
      </c>
      <c r="H143" s="2"/>
      <c r="I143" t="str">
        <f t="shared" si="5"/>
        <v>N11560</v>
      </c>
      <c r="J143" t="str">
        <f t="shared" si="6"/>
        <v>Number of returns with net premium tax credit</v>
      </c>
    </row>
    <row r="144" spans="1:10" ht="26" customHeight="1" x14ac:dyDescent="0.2">
      <c r="A144" s="3" t="s">
        <v>354</v>
      </c>
      <c r="B144" s="54" t="s">
        <v>355</v>
      </c>
      <c r="C144" s="54"/>
      <c r="D144" s="55" t="s">
        <v>626</v>
      </c>
      <c r="E144" s="55"/>
      <c r="F144" s="55"/>
      <c r="G144" s="5" t="s">
        <v>23</v>
      </c>
      <c r="H144" s="2"/>
      <c r="I144" t="str">
        <f t="shared" si="5"/>
        <v>A11560</v>
      </c>
      <c r="J144" t="str">
        <f t="shared" si="6"/>
        <v>Net premium tax credit amount</v>
      </c>
    </row>
    <row r="145" spans="1:10" ht="26" customHeight="1" x14ac:dyDescent="0.2">
      <c r="A145" s="6" t="s">
        <v>380</v>
      </c>
      <c r="B145" s="52" t="s">
        <v>381</v>
      </c>
      <c r="C145" s="52"/>
      <c r="D145" s="53" t="s">
        <v>627</v>
      </c>
      <c r="E145" s="53"/>
      <c r="F145" s="53"/>
      <c r="G145" s="8" t="s">
        <v>23</v>
      </c>
      <c r="H145" s="2"/>
      <c r="I145" t="str">
        <f t="shared" si="5"/>
        <v>N06500</v>
      </c>
      <c r="J145" t="str">
        <f t="shared" si="6"/>
        <v>Number of returns with income tax after credits</v>
      </c>
    </row>
    <row r="146" spans="1:10" ht="26" customHeight="1" x14ac:dyDescent="0.2">
      <c r="A146" s="3" t="s">
        <v>383</v>
      </c>
      <c r="B146" s="54" t="s">
        <v>384</v>
      </c>
      <c r="C146" s="54"/>
      <c r="D146" s="55" t="s">
        <v>627</v>
      </c>
      <c r="E146" s="55"/>
      <c r="F146" s="55"/>
      <c r="G146" s="5" t="s">
        <v>23</v>
      </c>
      <c r="H146" s="2"/>
      <c r="I146" t="str">
        <f t="shared" si="5"/>
        <v>A06500</v>
      </c>
      <c r="J146" t="str">
        <f t="shared" si="6"/>
        <v xml:space="preserve">Income tax after credits amount   </v>
      </c>
    </row>
    <row r="147" spans="1:10" ht="26" customHeight="1" x14ac:dyDescent="0.2">
      <c r="A147" s="6" t="s">
        <v>385</v>
      </c>
      <c r="B147" s="52" t="s">
        <v>386</v>
      </c>
      <c r="C147" s="52"/>
      <c r="D147" s="53" t="s">
        <v>264</v>
      </c>
      <c r="E147" s="53"/>
      <c r="F147" s="53"/>
      <c r="G147" s="8" t="s">
        <v>23</v>
      </c>
      <c r="H147" s="2"/>
      <c r="I147" t="str">
        <f t="shared" si="5"/>
        <v>N10300</v>
      </c>
      <c r="J147" t="str">
        <f t="shared" si="6"/>
        <v>Number of returns with tax liability</v>
      </c>
    </row>
    <row r="148" spans="1:10" ht="26" customHeight="1" x14ac:dyDescent="0.2">
      <c r="A148" s="3" t="s">
        <v>388</v>
      </c>
      <c r="B148" s="54" t="s">
        <v>628</v>
      </c>
      <c r="C148" s="54"/>
      <c r="D148" s="55" t="s">
        <v>264</v>
      </c>
      <c r="E148" s="55"/>
      <c r="F148" s="55"/>
      <c r="G148" s="5" t="s">
        <v>23</v>
      </c>
      <c r="H148" s="2"/>
      <c r="I148" t="str">
        <f t="shared" si="5"/>
        <v>A10300</v>
      </c>
      <c r="J148" t="str">
        <f t="shared" si="6"/>
        <v xml:space="preserve">Total tax liability amount </v>
      </c>
    </row>
    <row r="149" spans="1:10" ht="26" customHeight="1" x14ac:dyDescent="0.2">
      <c r="A149" s="6" t="s">
        <v>391</v>
      </c>
      <c r="B149" s="52" t="s">
        <v>392</v>
      </c>
      <c r="C149" s="52"/>
      <c r="D149" s="53" t="s">
        <v>393</v>
      </c>
      <c r="E149" s="53"/>
      <c r="F149" s="53"/>
      <c r="G149" s="8" t="s">
        <v>23</v>
      </c>
      <c r="H149" s="2"/>
      <c r="I149" t="str">
        <f t="shared" si="5"/>
        <v>N85530</v>
      </c>
      <c r="J149" t="str">
        <f t="shared" si="6"/>
        <v>Number of returns with additional Medicare tax</v>
      </c>
    </row>
    <row r="150" spans="1:10" ht="26" customHeight="1" x14ac:dyDescent="0.2">
      <c r="A150" s="3" t="s">
        <v>394</v>
      </c>
      <c r="B150" s="54" t="s">
        <v>395</v>
      </c>
      <c r="C150" s="54"/>
      <c r="D150" s="55" t="s">
        <v>393</v>
      </c>
      <c r="E150" s="55"/>
      <c r="F150" s="55"/>
      <c r="G150" s="5" t="s">
        <v>23</v>
      </c>
      <c r="H150" s="2"/>
      <c r="I150" t="str">
        <f t="shared" si="5"/>
        <v>A85530</v>
      </c>
      <c r="J150" t="str">
        <f t="shared" si="6"/>
        <v>Additional Medicare tax amount</v>
      </c>
    </row>
    <row r="151" spans="1:10" ht="26" customHeight="1" x14ac:dyDescent="0.2">
      <c r="A151" s="6" t="s">
        <v>396</v>
      </c>
      <c r="B151" s="52" t="s">
        <v>397</v>
      </c>
      <c r="C151" s="52"/>
      <c r="D151" s="53" t="s">
        <v>398</v>
      </c>
      <c r="E151" s="53"/>
      <c r="F151" s="53"/>
      <c r="G151" s="8" t="s">
        <v>23</v>
      </c>
      <c r="H151" s="2"/>
      <c r="I151" t="str">
        <f t="shared" si="5"/>
        <v>N85300</v>
      </c>
      <c r="J151" t="str">
        <f t="shared" si="6"/>
        <v>Number of returns with net investment income tax</v>
      </c>
    </row>
    <row r="152" spans="1:10" ht="26" customHeight="1" x14ac:dyDescent="0.2">
      <c r="A152" s="3" t="s">
        <v>399</v>
      </c>
      <c r="B152" s="54" t="s">
        <v>400</v>
      </c>
      <c r="C152" s="54"/>
      <c r="D152" s="55" t="s">
        <v>398</v>
      </c>
      <c r="E152" s="55"/>
      <c r="F152" s="55"/>
      <c r="G152" s="5" t="s">
        <v>23</v>
      </c>
      <c r="H152" s="2"/>
      <c r="I152" t="str">
        <f t="shared" si="5"/>
        <v>A85300</v>
      </c>
      <c r="J152" t="str">
        <f t="shared" si="6"/>
        <v>Net investment income tax amount</v>
      </c>
    </row>
    <row r="153" spans="1:10" ht="26" customHeight="1" x14ac:dyDescent="0.2">
      <c r="A153" s="6" t="s">
        <v>401</v>
      </c>
      <c r="B153" s="52" t="s">
        <v>402</v>
      </c>
      <c r="C153" s="52"/>
      <c r="D153" s="53" t="s">
        <v>629</v>
      </c>
      <c r="E153" s="53"/>
      <c r="F153" s="53"/>
      <c r="G153" s="8" t="s">
        <v>23</v>
      </c>
      <c r="H153" s="2"/>
      <c r="I153" t="str">
        <f t="shared" si="5"/>
        <v>N11901</v>
      </c>
      <c r="J153" t="str">
        <f t="shared" si="6"/>
        <v>Number of returns with tax due at time of filing</v>
      </c>
    </row>
    <row r="154" spans="1:10" ht="26" customHeight="1" x14ac:dyDescent="0.2">
      <c r="A154" s="3" t="s">
        <v>404</v>
      </c>
      <c r="B154" s="54" t="s">
        <v>630</v>
      </c>
      <c r="C154" s="54"/>
      <c r="D154" s="55" t="s">
        <v>629</v>
      </c>
      <c r="E154" s="55"/>
      <c r="F154" s="55"/>
      <c r="G154" s="5" t="s">
        <v>23</v>
      </c>
      <c r="H154" s="2"/>
      <c r="I154" t="str">
        <f t="shared" si="5"/>
        <v>A11901</v>
      </c>
      <c r="J154" t="str">
        <f t="shared" si="6"/>
        <v xml:space="preserve">Tax due at time of filing amount </v>
      </c>
    </row>
    <row r="155" spans="1:10" ht="26" customHeight="1" x14ac:dyDescent="0.2">
      <c r="A155" s="6" t="s">
        <v>406</v>
      </c>
      <c r="B155" s="52" t="s">
        <v>407</v>
      </c>
      <c r="C155" s="52"/>
      <c r="D155" s="53" t="s">
        <v>631</v>
      </c>
      <c r="E155" s="53"/>
      <c r="F155" s="53"/>
      <c r="G155" s="8" t="s">
        <v>23</v>
      </c>
      <c r="H155" s="2"/>
      <c r="I155" t="str">
        <f t="shared" si="5"/>
        <v>N11900</v>
      </c>
      <c r="J155" t="str">
        <f t="shared" si="6"/>
        <v>Number of returns with total overpayments</v>
      </c>
    </row>
    <row r="156" spans="1:10" ht="26" customHeight="1" x14ac:dyDescent="0.2">
      <c r="A156" s="3" t="s">
        <v>409</v>
      </c>
      <c r="B156" s="54" t="s">
        <v>410</v>
      </c>
      <c r="C156" s="54"/>
      <c r="D156" s="55" t="s">
        <v>631</v>
      </c>
      <c r="E156" s="55"/>
      <c r="F156" s="55"/>
      <c r="G156" s="5" t="s">
        <v>23</v>
      </c>
      <c r="H156" s="2"/>
      <c r="I156" t="str">
        <f t="shared" si="5"/>
        <v>A11900</v>
      </c>
      <c r="J156" t="str">
        <f t="shared" si="6"/>
        <v>Total overpayments amount</v>
      </c>
    </row>
    <row r="157" spans="1:10" ht="26" customHeight="1" x14ac:dyDescent="0.2">
      <c r="A157" s="6" t="s">
        <v>411</v>
      </c>
      <c r="B157" s="52" t="s">
        <v>412</v>
      </c>
      <c r="C157" s="52"/>
      <c r="D157" s="53" t="s">
        <v>632</v>
      </c>
      <c r="E157" s="53"/>
      <c r="F157" s="53"/>
      <c r="G157" s="8" t="s">
        <v>23</v>
      </c>
      <c r="H157" s="2"/>
      <c r="I157" t="str">
        <f t="shared" si="5"/>
        <v>N11902</v>
      </c>
      <c r="J157" t="str">
        <f t="shared" si="6"/>
        <v>Number of returns with overpayments refunded</v>
      </c>
    </row>
    <row r="158" spans="1:10" ht="26" customHeight="1" x14ac:dyDescent="0.2">
      <c r="A158" s="3" t="s">
        <v>414</v>
      </c>
      <c r="B158" s="54" t="s">
        <v>633</v>
      </c>
      <c r="C158" s="54"/>
      <c r="D158" s="55" t="s">
        <v>632</v>
      </c>
      <c r="E158" s="55"/>
      <c r="F158" s="55"/>
      <c r="G158" s="5" t="s">
        <v>23</v>
      </c>
      <c r="H158" s="2"/>
      <c r="I158" t="str">
        <f t="shared" si="5"/>
        <v>A11902</v>
      </c>
      <c r="J158" t="str">
        <f t="shared" si="6"/>
        <v xml:space="preserve">Overpayments refunded amount </v>
      </c>
    </row>
    <row r="159" spans="1:10" ht="39" customHeight="1" x14ac:dyDescent="0.2">
      <c r="A159" s="3" t="s">
        <v>416</v>
      </c>
      <c r="B159" s="54" t="s">
        <v>417</v>
      </c>
      <c r="C159" s="54"/>
      <c r="D159" s="55" t="s">
        <v>382</v>
      </c>
      <c r="E159" s="55"/>
      <c r="F159" s="55"/>
      <c r="G159" s="5" t="s">
        <v>23</v>
      </c>
      <c r="H159" s="2"/>
      <c r="I159" t="str">
        <f t="shared" si="5"/>
        <v>N12000</v>
      </c>
      <c r="J159" t="str">
        <f t="shared" si="6"/>
        <v>Number of returns with credit to next year’s estimated tax</v>
      </c>
    </row>
    <row r="160" spans="1:10" ht="26" customHeight="1" x14ac:dyDescent="0.2">
      <c r="A160" s="3" t="s">
        <v>419</v>
      </c>
      <c r="B160" s="54" t="s">
        <v>420</v>
      </c>
      <c r="C160" s="54"/>
      <c r="D160" s="55" t="s">
        <v>382</v>
      </c>
      <c r="E160" s="55"/>
      <c r="F160" s="55"/>
      <c r="G160" s="5" t="s">
        <v>23</v>
      </c>
      <c r="H160" s="2"/>
      <c r="I160" t="str">
        <f t="shared" si="5"/>
        <v>A12000</v>
      </c>
      <c r="J160" t="str">
        <f t="shared" si="6"/>
        <v>Credited to next year’s estimated tax amount</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17">
    <mergeCell ref="A3:B3"/>
    <mergeCell ref="C3:D3"/>
    <mergeCell ref="F3:G3"/>
    <mergeCell ref="A4:B4"/>
    <mergeCell ref="C4:D4"/>
    <mergeCell ref="F4:G4"/>
    <mergeCell ref="A1:B1"/>
    <mergeCell ref="C1:D1"/>
    <mergeCell ref="F1:G1"/>
    <mergeCell ref="A2:B2"/>
    <mergeCell ref="C2:D2"/>
    <mergeCell ref="F2:G2"/>
    <mergeCell ref="B13:C13"/>
    <mergeCell ref="D13:F13"/>
    <mergeCell ref="B14:C14"/>
    <mergeCell ref="D14:F14"/>
    <mergeCell ref="B15:C15"/>
    <mergeCell ref="D15:F15"/>
    <mergeCell ref="A5:B10"/>
    <mergeCell ref="C5:D10"/>
    <mergeCell ref="F5:G10"/>
    <mergeCell ref="B11:C11"/>
    <mergeCell ref="D11:F11"/>
    <mergeCell ref="B12:C12"/>
    <mergeCell ref="D12:F12"/>
    <mergeCell ref="B19:C19"/>
    <mergeCell ref="D19:F19"/>
    <mergeCell ref="B20:C20"/>
    <mergeCell ref="D20:F20"/>
    <mergeCell ref="B21:C21"/>
    <mergeCell ref="D21:F21"/>
    <mergeCell ref="B16:C16"/>
    <mergeCell ref="D16:F16"/>
    <mergeCell ref="B17:C17"/>
    <mergeCell ref="D17:F17"/>
    <mergeCell ref="B18:C18"/>
    <mergeCell ref="D18:F18"/>
    <mergeCell ref="B25:C25"/>
    <mergeCell ref="D25:F25"/>
    <mergeCell ref="B26:C26"/>
    <mergeCell ref="D26:F26"/>
    <mergeCell ref="B27:C27"/>
    <mergeCell ref="D27:F27"/>
    <mergeCell ref="B22:C22"/>
    <mergeCell ref="D22:F22"/>
    <mergeCell ref="B23:C23"/>
    <mergeCell ref="D23:F23"/>
    <mergeCell ref="B24:C24"/>
    <mergeCell ref="D24:F24"/>
    <mergeCell ref="B31:C31"/>
    <mergeCell ref="D31:F31"/>
    <mergeCell ref="B32:C32"/>
    <mergeCell ref="D32:F32"/>
    <mergeCell ref="B33:C33"/>
    <mergeCell ref="D33:F33"/>
    <mergeCell ref="B28:C28"/>
    <mergeCell ref="D28:F28"/>
    <mergeCell ref="B29:C29"/>
    <mergeCell ref="D29:F29"/>
    <mergeCell ref="B30:C30"/>
    <mergeCell ref="D30:F30"/>
    <mergeCell ref="B37:C37"/>
    <mergeCell ref="D37:F37"/>
    <mergeCell ref="B38:C38"/>
    <mergeCell ref="D38:F38"/>
    <mergeCell ref="B39:C39"/>
    <mergeCell ref="D39:F39"/>
    <mergeCell ref="B34:C34"/>
    <mergeCell ref="D34:F34"/>
    <mergeCell ref="B35:C35"/>
    <mergeCell ref="D35:F35"/>
    <mergeCell ref="B36:C36"/>
    <mergeCell ref="D36:F36"/>
    <mergeCell ref="B43:C43"/>
    <mergeCell ref="D43:F43"/>
    <mergeCell ref="B44:C44"/>
    <mergeCell ref="D44:F44"/>
    <mergeCell ref="B45:C45"/>
    <mergeCell ref="D45:F45"/>
    <mergeCell ref="B40:C40"/>
    <mergeCell ref="D40:F40"/>
    <mergeCell ref="B41:C41"/>
    <mergeCell ref="D41:F41"/>
    <mergeCell ref="B42:C42"/>
    <mergeCell ref="D42:F42"/>
    <mergeCell ref="B49:C49"/>
    <mergeCell ref="D49:F49"/>
    <mergeCell ref="B50:C50"/>
    <mergeCell ref="D50:F50"/>
    <mergeCell ref="B51:C51"/>
    <mergeCell ref="D51:F51"/>
    <mergeCell ref="B46:C46"/>
    <mergeCell ref="D46:F46"/>
    <mergeCell ref="B47:C47"/>
    <mergeCell ref="D47:F47"/>
    <mergeCell ref="B48:C48"/>
    <mergeCell ref="D48:F48"/>
    <mergeCell ref="B55:C55"/>
    <mergeCell ref="D55:F55"/>
    <mergeCell ref="B56:C56"/>
    <mergeCell ref="D56:F56"/>
    <mergeCell ref="B57:C57"/>
    <mergeCell ref="D57:F57"/>
    <mergeCell ref="B52:C52"/>
    <mergeCell ref="D52:F52"/>
    <mergeCell ref="B53:C53"/>
    <mergeCell ref="D53:F53"/>
    <mergeCell ref="B54:C54"/>
    <mergeCell ref="D54:F54"/>
    <mergeCell ref="B61:C61"/>
    <mergeCell ref="D61:F61"/>
    <mergeCell ref="B62:C62"/>
    <mergeCell ref="D62:F62"/>
    <mergeCell ref="B63:C63"/>
    <mergeCell ref="D63:F63"/>
    <mergeCell ref="B58:C58"/>
    <mergeCell ref="D58:F58"/>
    <mergeCell ref="B59:C59"/>
    <mergeCell ref="D59:F59"/>
    <mergeCell ref="B60:C60"/>
    <mergeCell ref="D60:F60"/>
    <mergeCell ref="B67:C67"/>
    <mergeCell ref="D67:F67"/>
    <mergeCell ref="B68:C68"/>
    <mergeCell ref="D68:F68"/>
    <mergeCell ref="B69:C69"/>
    <mergeCell ref="D69:F69"/>
    <mergeCell ref="B64:C64"/>
    <mergeCell ref="D64:F64"/>
    <mergeCell ref="B65:C65"/>
    <mergeCell ref="D65:F65"/>
    <mergeCell ref="B66:C66"/>
    <mergeCell ref="D66:F66"/>
    <mergeCell ref="B73:C73"/>
    <mergeCell ref="D73:F73"/>
    <mergeCell ref="B74:C74"/>
    <mergeCell ref="D74:F74"/>
    <mergeCell ref="A75:A76"/>
    <mergeCell ref="B75:C76"/>
    <mergeCell ref="D75:F76"/>
    <mergeCell ref="B70:C70"/>
    <mergeCell ref="D70:F70"/>
    <mergeCell ref="B71:C71"/>
    <mergeCell ref="D71:F71"/>
    <mergeCell ref="B72:C72"/>
    <mergeCell ref="D72:F72"/>
    <mergeCell ref="B79:C79"/>
    <mergeCell ref="D79:F79"/>
    <mergeCell ref="B80:C80"/>
    <mergeCell ref="D80:F80"/>
    <mergeCell ref="B81:C81"/>
    <mergeCell ref="D81:F81"/>
    <mergeCell ref="G75:G76"/>
    <mergeCell ref="H75:H76"/>
    <mergeCell ref="A77:A78"/>
    <mergeCell ref="B77:C78"/>
    <mergeCell ref="D77:F78"/>
    <mergeCell ref="G77:G78"/>
    <mergeCell ref="H77:H78"/>
    <mergeCell ref="B85:C85"/>
    <mergeCell ref="D85:F85"/>
    <mergeCell ref="B86:C86"/>
    <mergeCell ref="D86:F86"/>
    <mergeCell ref="B87:C87"/>
    <mergeCell ref="D87:F87"/>
    <mergeCell ref="B82:C82"/>
    <mergeCell ref="D82:F82"/>
    <mergeCell ref="B83:C83"/>
    <mergeCell ref="D83:F83"/>
    <mergeCell ref="B84:C84"/>
    <mergeCell ref="D84:F84"/>
    <mergeCell ref="B91:C91"/>
    <mergeCell ref="D91:F91"/>
    <mergeCell ref="B92:C92"/>
    <mergeCell ref="D92:F92"/>
    <mergeCell ref="B93:C93"/>
    <mergeCell ref="D93:F93"/>
    <mergeCell ref="B88:C88"/>
    <mergeCell ref="D88:F88"/>
    <mergeCell ref="B89:C89"/>
    <mergeCell ref="D89:F89"/>
    <mergeCell ref="B90:C90"/>
    <mergeCell ref="D90:F90"/>
    <mergeCell ref="B97:C97"/>
    <mergeCell ref="D97:F97"/>
    <mergeCell ref="B98:C98"/>
    <mergeCell ref="D98:F98"/>
    <mergeCell ref="B99:C99"/>
    <mergeCell ref="D99:F99"/>
    <mergeCell ref="B94:C94"/>
    <mergeCell ref="D94:F94"/>
    <mergeCell ref="B95:C95"/>
    <mergeCell ref="D95:F95"/>
    <mergeCell ref="B96:C96"/>
    <mergeCell ref="D96:F96"/>
    <mergeCell ref="B103:C103"/>
    <mergeCell ref="D103:F103"/>
    <mergeCell ref="B104:C104"/>
    <mergeCell ref="D104:F104"/>
    <mergeCell ref="B105:C105"/>
    <mergeCell ref="D105:F105"/>
    <mergeCell ref="B100:C100"/>
    <mergeCell ref="D100:F100"/>
    <mergeCell ref="B101:C101"/>
    <mergeCell ref="D101:F101"/>
    <mergeCell ref="B102:C102"/>
    <mergeCell ref="D102:F102"/>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63" workbookViewId="0">
      <selection activeCell="A76" sqref="A76:A77"/>
    </sheetView>
  </sheetViews>
  <sheetFormatPr baseColWidth="10" defaultRowHeight="16" x14ac:dyDescent="0.2"/>
  <cols>
    <col min="14" max="14" width="29.6640625" style="15" customWidth="1"/>
  </cols>
  <sheetData>
    <row r="1" spans="1:14" ht="17" thickBot="1" x14ac:dyDescent="0.25">
      <c r="A1" s="46" t="s">
        <v>0</v>
      </c>
      <c r="B1" s="46"/>
      <c r="C1" s="47" t="s">
        <v>1</v>
      </c>
      <c r="D1" s="47"/>
      <c r="E1" s="1" t="s">
        <v>2</v>
      </c>
      <c r="F1" s="47" t="s">
        <v>3</v>
      </c>
      <c r="G1" s="47"/>
      <c r="H1" s="2"/>
      <c r="I1" t="str">
        <f>TRIM(A1)</f>
        <v>VARIABLE NAME</v>
      </c>
      <c r="J1" t="str">
        <f>C1</f>
        <v>DESCRIPTION</v>
      </c>
      <c r="K1" t="str">
        <f>E1</f>
        <v>VALUE/LINE REFERENCE</v>
      </c>
      <c r="N1" s="23" t="s">
        <v>692</v>
      </c>
    </row>
    <row r="2" spans="1:14" ht="39" customHeight="1" thickTop="1" x14ac:dyDescent="0.2">
      <c r="A2" s="48" t="s">
        <v>4</v>
      </c>
      <c r="B2" s="48"/>
      <c r="C2" s="49" t="s">
        <v>5</v>
      </c>
      <c r="D2" s="49"/>
      <c r="E2" s="4">
        <v>20455</v>
      </c>
      <c r="F2" s="50" t="s">
        <v>6</v>
      </c>
      <c r="G2" s="50"/>
      <c r="H2" s="2"/>
      <c r="I2" t="str">
        <f t="shared" ref="I2:I65" si="0">TRIM(A2)</f>
        <v>STATEFIPS</v>
      </c>
      <c r="J2" t="str">
        <f>C2</f>
        <v>The State Federal Information Processing System (FIPS) code</v>
      </c>
      <c r="N2" s="24"/>
    </row>
    <row r="3" spans="1:14" ht="26" customHeight="1" x14ac:dyDescent="0.2">
      <c r="A3" s="51" t="s">
        <v>7</v>
      </c>
      <c r="B3" s="51"/>
      <c r="C3" s="52" t="s">
        <v>8</v>
      </c>
      <c r="D3" s="52"/>
      <c r="E3" s="8" t="s">
        <v>9</v>
      </c>
      <c r="F3" s="53" t="s">
        <v>6</v>
      </c>
      <c r="G3" s="53"/>
      <c r="H3" s="2"/>
      <c r="I3" t="str">
        <f t="shared" si="0"/>
        <v>STATE</v>
      </c>
      <c r="J3" t="str">
        <f>C3</f>
        <v>The State associated with the ZIP code</v>
      </c>
      <c r="N3" s="25" t="s">
        <v>697</v>
      </c>
    </row>
    <row r="4" spans="1:14" x14ac:dyDescent="0.2">
      <c r="A4" s="56" t="s">
        <v>10</v>
      </c>
      <c r="B4" s="56"/>
      <c r="C4" s="54" t="s">
        <v>11</v>
      </c>
      <c r="D4" s="54"/>
      <c r="E4" s="5"/>
      <c r="F4" s="55" t="s">
        <v>6</v>
      </c>
      <c r="G4" s="55"/>
      <c r="H4" s="2"/>
      <c r="I4" t="str">
        <f t="shared" si="0"/>
        <v>ZIPCODE</v>
      </c>
      <c r="J4" t="str">
        <f>C4</f>
        <v>5-digit Zip code</v>
      </c>
      <c r="N4" s="25"/>
    </row>
    <row r="5" spans="1:14" ht="154" x14ac:dyDescent="0.2">
      <c r="A5" s="51" t="s">
        <v>12</v>
      </c>
      <c r="B5" s="51"/>
      <c r="C5" s="52" t="s">
        <v>13</v>
      </c>
      <c r="D5" s="52"/>
      <c r="E5" s="7" t="s">
        <v>14</v>
      </c>
      <c r="F5" s="53" t="s">
        <v>20</v>
      </c>
      <c r="G5" s="53"/>
      <c r="H5" s="2"/>
      <c r="I5" t="str">
        <f t="shared" si="0"/>
        <v>AGI_STUB</v>
      </c>
      <c r="J5" t="s">
        <v>13</v>
      </c>
      <c r="K5" t="str">
        <f t="shared" ref="K5:K10" si="1">E5</f>
        <v>1 = $1 under $25,000</v>
      </c>
      <c r="N5" s="26" t="s">
        <v>703</v>
      </c>
    </row>
    <row r="6" spans="1:14" ht="42" x14ac:dyDescent="0.2">
      <c r="A6" s="51"/>
      <c r="B6" s="51"/>
      <c r="C6" s="52"/>
      <c r="D6" s="52"/>
      <c r="E6" s="7" t="s">
        <v>15</v>
      </c>
      <c r="F6" s="53"/>
      <c r="G6" s="53"/>
      <c r="H6" s="2"/>
      <c r="I6" t="str">
        <f t="shared" si="0"/>
        <v/>
      </c>
      <c r="J6">
        <v>0</v>
      </c>
      <c r="K6" t="str">
        <f t="shared" si="1"/>
        <v>2 = $25,000 under $50,000</v>
      </c>
      <c r="N6" s="26"/>
    </row>
    <row r="7" spans="1:14" ht="98" x14ac:dyDescent="0.2">
      <c r="A7" s="51"/>
      <c r="B7" s="51"/>
      <c r="C7" s="52"/>
      <c r="D7" s="52"/>
      <c r="E7" s="7" t="s">
        <v>16</v>
      </c>
      <c r="F7" s="53"/>
      <c r="G7" s="53"/>
      <c r="H7" s="2"/>
      <c r="I7" t="str">
        <f t="shared" si="0"/>
        <v/>
      </c>
      <c r="J7">
        <v>0</v>
      </c>
      <c r="K7" t="str">
        <f t="shared" si="1"/>
        <v>3 = $50,000 under $75,000</v>
      </c>
      <c r="N7" s="28" t="s">
        <v>698</v>
      </c>
    </row>
    <row r="8" spans="1:14" ht="42" x14ac:dyDescent="0.2">
      <c r="A8" s="51"/>
      <c r="B8" s="51"/>
      <c r="C8" s="52"/>
      <c r="D8" s="52"/>
      <c r="E8" s="7" t="s">
        <v>17</v>
      </c>
      <c r="F8" s="53"/>
      <c r="G8" s="53"/>
      <c r="H8" s="2"/>
      <c r="I8" t="str">
        <f t="shared" si="0"/>
        <v/>
      </c>
      <c r="J8">
        <v>0</v>
      </c>
      <c r="K8" t="str">
        <f t="shared" si="1"/>
        <v>4 = $75,000 under $100,000</v>
      </c>
      <c r="N8" s="26"/>
    </row>
    <row r="9" spans="1:14" ht="112" x14ac:dyDescent="0.2">
      <c r="A9" s="51"/>
      <c r="B9" s="51"/>
      <c r="C9" s="52"/>
      <c r="D9" s="52"/>
      <c r="E9" s="7" t="s">
        <v>18</v>
      </c>
      <c r="F9" s="53"/>
      <c r="G9" s="53"/>
      <c r="H9" s="2"/>
      <c r="I9" t="str">
        <f t="shared" si="0"/>
        <v/>
      </c>
      <c r="J9">
        <v>0</v>
      </c>
      <c r="K9" t="str">
        <f t="shared" si="1"/>
        <v>5 = $100,000 under $200,000</v>
      </c>
      <c r="N9" s="28" t="s">
        <v>699</v>
      </c>
    </row>
    <row r="10" spans="1:14" ht="42" x14ac:dyDescent="0.2">
      <c r="A10" s="51"/>
      <c r="B10" s="51"/>
      <c r="C10" s="52"/>
      <c r="D10" s="52"/>
      <c r="E10" s="7" t="s">
        <v>19</v>
      </c>
      <c r="F10" s="53"/>
      <c r="G10" s="53"/>
      <c r="H10" s="2"/>
      <c r="I10" t="str">
        <f t="shared" si="0"/>
        <v/>
      </c>
      <c r="J10">
        <v>0</v>
      </c>
      <c r="K10" t="str">
        <f t="shared" si="1"/>
        <v>6 = $200,000 or more</v>
      </c>
      <c r="N10" s="25"/>
    </row>
    <row r="11" spans="1:14" ht="196" x14ac:dyDescent="0.2">
      <c r="A11" s="3" t="s">
        <v>21</v>
      </c>
      <c r="B11" s="54" t="s">
        <v>634</v>
      </c>
      <c r="C11" s="54"/>
      <c r="D11" s="55"/>
      <c r="E11" s="55"/>
      <c r="F11" s="55"/>
      <c r="G11" s="5" t="s">
        <v>23</v>
      </c>
      <c r="H11" s="2"/>
      <c r="I11" t="str">
        <f t="shared" si="0"/>
        <v>N1</v>
      </c>
      <c r="J11" t="str">
        <f>IF(
    RIGHT(TRIM(B11), 1) = "]",
    LEFT(TRIM(B11), LEN(TRIM(B11)) - 4),
    B11
)</f>
        <v>Number of returns</v>
      </c>
      <c r="N11" s="28" t="s">
        <v>700</v>
      </c>
    </row>
    <row r="12" spans="1:14" x14ac:dyDescent="0.2">
      <c r="A12" s="6" t="s">
        <v>24</v>
      </c>
      <c r="B12" s="52" t="s">
        <v>25</v>
      </c>
      <c r="C12" s="52"/>
      <c r="D12" s="53" t="s">
        <v>26</v>
      </c>
      <c r="E12" s="53"/>
      <c r="F12" s="53"/>
      <c r="G12" s="8" t="s">
        <v>23</v>
      </c>
      <c r="H12" s="2"/>
      <c r="I12" t="str">
        <f t="shared" si="0"/>
        <v>MARS1</v>
      </c>
      <c r="J12" t="str">
        <f t="shared" ref="J12:J75" si="2">IF(
    RIGHT(TRIM(B12), 1) = "]",
    LEFT(TRIM(B12), LEN(TRIM(B12)) - 4),
    B12
)</f>
        <v>Number of single returns</v>
      </c>
      <c r="N12" s="25"/>
    </row>
    <row r="13" spans="1:14" ht="84" x14ac:dyDescent="0.2">
      <c r="A13" s="3" t="s">
        <v>27</v>
      </c>
      <c r="B13" s="54" t="s">
        <v>28</v>
      </c>
      <c r="C13" s="54"/>
      <c r="D13" s="55" t="s">
        <v>29</v>
      </c>
      <c r="E13" s="55"/>
      <c r="F13" s="55"/>
      <c r="G13" s="5" t="s">
        <v>23</v>
      </c>
      <c r="H13" s="2"/>
      <c r="I13" t="str">
        <f t="shared" si="0"/>
        <v>MARS2</v>
      </c>
      <c r="J13" t="str">
        <f t="shared" si="2"/>
        <v>Number of joint returns</v>
      </c>
      <c r="N13" s="28" t="s">
        <v>701</v>
      </c>
    </row>
    <row r="14" spans="1:14" ht="26" customHeight="1" x14ac:dyDescent="0.2">
      <c r="A14" s="6" t="s">
        <v>30</v>
      </c>
      <c r="B14" s="52" t="s">
        <v>31</v>
      </c>
      <c r="C14" s="52"/>
      <c r="D14" s="53" t="s">
        <v>32</v>
      </c>
      <c r="E14" s="53"/>
      <c r="F14" s="53"/>
      <c r="G14" s="8" t="s">
        <v>23</v>
      </c>
      <c r="H14" s="2"/>
      <c r="I14" t="str">
        <f t="shared" si="0"/>
        <v>MARS4</v>
      </c>
      <c r="J14" t="str">
        <f t="shared" si="2"/>
        <v>Number of head of household returns</v>
      </c>
      <c r="N14" s="25"/>
    </row>
    <row r="15" spans="1:14" ht="138" customHeight="1" x14ac:dyDescent="0.2">
      <c r="A15" s="3" t="s">
        <v>33</v>
      </c>
      <c r="B15" s="54" t="s">
        <v>34</v>
      </c>
      <c r="C15" s="54"/>
      <c r="D15" s="57"/>
      <c r="E15" s="57"/>
      <c r="F15" s="57"/>
      <c r="G15" s="5" t="s">
        <v>23</v>
      </c>
      <c r="H15" s="2"/>
      <c r="I15" t="str">
        <f t="shared" si="0"/>
        <v>ELF</v>
      </c>
      <c r="J15" t="str">
        <f t="shared" si="2"/>
        <v>Number of electronically filed returns</v>
      </c>
      <c r="N15" s="28" t="s">
        <v>702</v>
      </c>
    </row>
    <row r="16" spans="1:14" ht="26" customHeight="1" x14ac:dyDescent="0.2">
      <c r="A16" s="6" t="s">
        <v>35</v>
      </c>
      <c r="B16" s="52" t="s">
        <v>36</v>
      </c>
      <c r="C16" s="52"/>
      <c r="D16" s="53"/>
      <c r="E16" s="53"/>
      <c r="F16" s="53"/>
      <c r="G16" s="8" t="s">
        <v>23</v>
      </c>
      <c r="H16" s="2"/>
      <c r="I16" t="str">
        <f t="shared" si="0"/>
        <v>CPREP</v>
      </c>
      <c r="J16" t="str">
        <f t="shared" si="2"/>
        <v>Number of computer prepared paper returns</v>
      </c>
    </row>
    <row r="17" spans="1:10" ht="26" customHeight="1" x14ac:dyDescent="0.2">
      <c r="A17" s="3" t="s">
        <v>37</v>
      </c>
      <c r="B17" s="54" t="s">
        <v>38</v>
      </c>
      <c r="C17" s="54"/>
      <c r="D17" s="55"/>
      <c r="E17" s="55"/>
      <c r="F17" s="55"/>
      <c r="G17" s="5" t="s">
        <v>23</v>
      </c>
      <c r="H17" s="2"/>
      <c r="I17" t="str">
        <f t="shared" si="0"/>
        <v>PREP</v>
      </c>
      <c r="J17" t="str">
        <f t="shared" si="2"/>
        <v>Number of returns with paid preparer's signature</v>
      </c>
    </row>
    <row r="18" spans="1:10" ht="26" customHeight="1" x14ac:dyDescent="0.2">
      <c r="A18" s="6" t="s">
        <v>39</v>
      </c>
      <c r="B18" s="52" t="s">
        <v>40</v>
      </c>
      <c r="C18" s="52"/>
      <c r="D18" s="53"/>
      <c r="E18" s="53"/>
      <c r="F18" s="53"/>
      <c r="G18" s="8" t="s">
        <v>23</v>
      </c>
      <c r="H18" s="2"/>
      <c r="I18" t="str">
        <f t="shared" si="0"/>
        <v>DIR_DEP</v>
      </c>
      <c r="J18" t="str">
        <f t="shared" si="2"/>
        <v>Number of returns with direct deposit</v>
      </c>
    </row>
    <row r="19" spans="1:10" x14ac:dyDescent="0.2">
      <c r="A19" s="3" t="s">
        <v>43</v>
      </c>
      <c r="B19" s="54" t="s">
        <v>635</v>
      </c>
      <c r="C19" s="54"/>
      <c r="D19" s="55" t="s">
        <v>45</v>
      </c>
      <c r="E19" s="55"/>
      <c r="F19" s="55"/>
      <c r="G19" s="5" t="s">
        <v>23</v>
      </c>
      <c r="H19" s="2"/>
      <c r="I19" t="str">
        <f t="shared" si="0"/>
        <v>N2</v>
      </c>
      <c r="J19" t="str">
        <f t="shared" si="2"/>
        <v>Number of individuals</v>
      </c>
    </row>
    <row r="20" spans="1:10" x14ac:dyDescent="0.2">
      <c r="A20" s="6" t="s">
        <v>636</v>
      </c>
      <c r="B20" s="52" t="s">
        <v>637</v>
      </c>
      <c r="C20" s="52"/>
      <c r="D20" s="53" t="s">
        <v>638</v>
      </c>
      <c r="E20" s="53"/>
      <c r="F20" s="53"/>
      <c r="G20" s="8" t="s">
        <v>23</v>
      </c>
      <c r="H20" s="2"/>
      <c r="I20" t="str">
        <f t="shared" si="0"/>
        <v>NUMDEP</v>
      </c>
      <c r="J20" t="str">
        <f t="shared" si="2"/>
        <v>Number of dependents</v>
      </c>
    </row>
    <row r="21" spans="1:10" ht="42" x14ac:dyDescent="0.2">
      <c r="A21" s="3" t="s">
        <v>46</v>
      </c>
      <c r="B21" s="54" t="s">
        <v>639</v>
      </c>
      <c r="C21" s="54"/>
      <c r="D21" s="55"/>
      <c r="E21" s="55"/>
      <c r="F21" s="55"/>
      <c r="G21" s="5" t="s">
        <v>23</v>
      </c>
      <c r="H21" s="2"/>
      <c r="I21" t="str">
        <f t="shared" si="0"/>
        <v>TOTAL_VITA</v>
      </c>
      <c r="J21" t="str">
        <f t="shared" si="2"/>
        <v>Total number of volunteer prepared returns</v>
      </c>
    </row>
    <row r="22" spans="1:10" ht="39" customHeight="1" x14ac:dyDescent="0.2">
      <c r="A22" s="6" t="s">
        <v>48</v>
      </c>
      <c r="B22" s="52" t="s">
        <v>640</v>
      </c>
      <c r="C22" s="52"/>
      <c r="D22" s="53"/>
      <c r="E22" s="53"/>
      <c r="F22" s="53"/>
      <c r="G22" s="8" t="s">
        <v>23</v>
      </c>
      <c r="H22" s="2"/>
      <c r="I22" t="str">
        <f t="shared" si="0"/>
        <v>VITA</v>
      </c>
      <c r="J22" t="str">
        <f t="shared" si="2"/>
        <v>Number of volunteer income tax assistance (VITA) prepared returns</v>
      </c>
    </row>
    <row r="23" spans="1:10" ht="39" customHeight="1" x14ac:dyDescent="0.2">
      <c r="A23" s="3" t="s">
        <v>50</v>
      </c>
      <c r="B23" s="54" t="s">
        <v>641</v>
      </c>
      <c r="C23" s="54"/>
      <c r="D23" s="55"/>
      <c r="E23" s="55"/>
      <c r="F23" s="55"/>
      <c r="G23" s="5" t="s">
        <v>23</v>
      </c>
      <c r="H23" s="2"/>
      <c r="I23" t="str">
        <f t="shared" si="0"/>
        <v>TCE</v>
      </c>
      <c r="J23" t="str">
        <f t="shared" si="2"/>
        <v>Number of tax counseling for the elderly (TCE) prepared returns</v>
      </c>
    </row>
    <row r="24" spans="1:10" ht="39" customHeight="1" x14ac:dyDescent="0.2">
      <c r="A24" s="6" t="s">
        <v>52</v>
      </c>
      <c r="B24" s="52" t="s">
        <v>642</v>
      </c>
      <c r="C24" s="52"/>
      <c r="D24" s="53"/>
      <c r="E24" s="53"/>
      <c r="F24" s="53"/>
      <c r="G24" s="8" t="s">
        <v>23</v>
      </c>
      <c r="H24" s="2"/>
      <c r="I24" t="str">
        <f t="shared" si="0"/>
        <v>VITA_EIC</v>
      </c>
      <c r="J24" t="str">
        <f t="shared" si="2"/>
        <v>Number of volunteer prepared returns with Earned Income Credit</v>
      </c>
    </row>
    <row r="25" spans="1:10" ht="39" customHeight="1" x14ac:dyDescent="0.2">
      <c r="A25" s="6" t="s">
        <v>54</v>
      </c>
      <c r="B25" s="52" t="s">
        <v>643</v>
      </c>
      <c r="C25" s="52"/>
      <c r="D25" s="53"/>
      <c r="E25" s="53"/>
      <c r="F25" s="53"/>
      <c r="G25" s="8" t="s">
        <v>23</v>
      </c>
      <c r="H25" s="2"/>
      <c r="I25" t="str">
        <f t="shared" si="0"/>
        <v>RAC</v>
      </c>
      <c r="J25" t="str">
        <f t="shared" si="2"/>
        <v>Number of refund anticipation check returns</v>
      </c>
    </row>
    <row r="26" spans="1:10" ht="26" customHeight="1" x14ac:dyDescent="0.2">
      <c r="A26" s="3" t="s">
        <v>56</v>
      </c>
      <c r="B26" s="54" t="s">
        <v>644</v>
      </c>
      <c r="C26" s="54"/>
      <c r="D26" s="55"/>
      <c r="E26" s="55"/>
      <c r="F26" s="55"/>
      <c r="G26" s="5" t="s">
        <v>23</v>
      </c>
      <c r="H26" s="2"/>
      <c r="I26" t="str">
        <f t="shared" si="0"/>
        <v>ELDERLY</v>
      </c>
      <c r="J26" t="str">
        <f t="shared" si="2"/>
        <v>Number of elderly returns</v>
      </c>
    </row>
    <row r="27" spans="1:10" ht="26" customHeight="1" x14ac:dyDescent="0.2">
      <c r="A27" s="6" t="s">
        <v>58</v>
      </c>
      <c r="B27" s="52" t="s">
        <v>645</v>
      </c>
      <c r="C27" s="52"/>
      <c r="D27" s="53" t="s">
        <v>98</v>
      </c>
      <c r="E27" s="53"/>
      <c r="F27" s="53"/>
      <c r="G27" s="8" t="s">
        <v>23</v>
      </c>
      <c r="H27" s="2"/>
      <c r="I27" t="str">
        <f t="shared" si="0"/>
        <v>A00100</v>
      </c>
      <c r="J27" t="str">
        <f t="shared" si="2"/>
        <v>Adjust gross income (AGI)</v>
      </c>
    </row>
    <row r="28" spans="1:10" ht="26" customHeight="1" x14ac:dyDescent="0.2">
      <c r="A28" s="3" t="s">
        <v>61</v>
      </c>
      <c r="B28" s="54" t="s">
        <v>62</v>
      </c>
      <c r="C28" s="54"/>
      <c r="D28" s="55" t="s">
        <v>617</v>
      </c>
      <c r="E28" s="55"/>
      <c r="F28" s="55"/>
      <c r="G28" s="5" t="s">
        <v>23</v>
      </c>
      <c r="H28" s="2"/>
      <c r="I28" t="str">
        <f t="shared" si="0"/>
        <v>N02650</v>
      </c>
      <c r="J28" t="str">
        <f t="shared" si="2"/>
        <v>Number of returns with total income</v>
      </c>
    </row>
    <row r="29" spans="1:10" x14ac:dyDescent="0.2">
      <c r="A29" s="6" t="s">
        <v>64</v>
      </c>
      <c r="B29" s="52" t="s">
        <v>65</v>
      </c>
      <c r="C29" s="52"/>
      <c r="D29" s="53" t="s">
        <v>617</v>
      </c>
      <c r="E29" s="53"/>
      <c r="F29" s="53"/>
      <c r="G29" s="8" t="s">
        <v>23</v>
      </c>
      <c r="H29" s="2"/>
      <c r="I29" t="str">
        <f t="shared" si="0"/>
        <v>A02650</v>
      </c>
      <c r="J29" t="str">
        <f t="shared" si="2"/>
        <v>Total income amount</v>
      </c>
    </row>
    <row r="30" spans="1:10" ht="26" customHeight="1" x14ac:dyDescent="0.2">
      <c r="A30" s="3" t="s">
        <v>66</v>
      </c>
      <c r="B30" s="54" t="s">
        <v>67</v>
      </c>
      <c r="C30" s="54"/>
      <c r="D30" s="55" t="s">
        <v>68</v>
      </c>
      <c r="E30" s="55"/>
      <c r="F30" s="55"/>
      <c r="G30" s="5" t="s">
        <v>23</v>
      </c>
      <c r="H30" s="2"/>
      <c r="I30" t="str">
        <f t="shared" si="0"/>
        <v>N00200</v>
      </c>
      <c r="J30" t="str">
        <f t="shared" si="2"/>
        <v>Number of returns with salaries and wages</v>
      </c>
    </row>
    <row r="31" spans="1:10" ht="26" customHeight="1" x14ac:dyDescent="0.2">
      <c r="A31" s="6" t="s">
        <v>69</v>
      </c>
      <c r="B31" s="52" t="s">
        <v>70</v>
      </c>
      <c r="C31" s="52"/>
      <c r="D31" s="53" t="s">
        <v>68</v>
      </c>
      <c r="E31" s="53"/>
      <c r="F31" s="53"/>
      <c r="G31" s="8" t="s">
        <v>23</v>
      </c>
      <c r="H31" s="2"/>
      <c r="I31" t="str">
        <f t="shared" si="0"/>
        <v>A00200</v>
      </c>
      <c r="J31" t="str">
        <f t="shared" si="2"/>
        <v>Salaries and wages amount</v>
      </c>
    </row>
    <row r="32" spans="1:10" ht="26" customHeight="1" x14ac:dyDescent="0.2">
      <c r="A32" s="3" t="s">
        <v>71</v>
      </c>
      <c r="B32" s="54" t="s">
        <v>72</v>
      </c>
      <c r="C32" s="54"/>
      <c r="D32" s="55" t="s">
        <v>73</v>
      </c>
      <c r="E32" s="55"/>
      <c r="F32" s="55"/>
      <c r="G32" s="5" t="s">
        <v>23</v>
      </c>
      <c r="H32" s="2"/>
      <c r="I32" t="str">
        <f t="shared" si="0"/>
        <v>N00300</v>
      </c>
      <c r="J32" t="str">
        <f t="shared" si="2"/>
        <v>Number of returns with taxable interest</v>
      </c>
    </row>
    <row r="33" spans="1:10" x14ac:dyDescent="0.2">
      <c r="A33" s="6" t="s">
        <v>74</v>
      </c>
      <c r="B33" s="52" t="s">
        <v>75</v>
      </c>
      <c r="C33" s="52"/>
      <c r="D33" s="53" t="s">
        <v>73</v>
      </c>
      <c r="E33" s="53"/>
      <c r="F33" s="53"/>
      <c r="G33" s="8" t="s">
        <v>23</v>
      </c>
      <c r="H33" s="2"/>
      <c r="I33" t="str">
        <f t="shared" si="0"/>
        <v>A00300</v>
      </c>
      <c r="J33" t="str">
        <f t="shared" si="2"/>
        <v>Taxable interest amount</v>
      </c>
    </row>
    <row r="34" spans="1:10" ht="26" customHeight="1" x14ac:dyDescent="0.2">
      <c r="A34" s="3" t="s">
        <v>76</v>
      </c>
      <c r="B34" s="54" t="s">
        <v>77</v>
      </c>
      <c r="C34" s="54"/>
      <c r="D34" s="55" t="s">
        <v>78</v>
      </c>
      <c r="E34" s="55"/>
      <c r="F34" s="55"/>
      <c r="G34" s="5" t="s">
        <v>23</v>
      </c>
      <c r="H34" s="2"/>
      <c r="I34" t="str">
        <f t="shared" si="0"/>
        <v>N00600</v>
      </c>
      <c r="J34" t="str">
        <f t="shared" si="2"/>
        <v xml:space="preserve">Number of returns with ordinary dividends </v>
      </c>
    </row>
    <row r="35" spans="1:10" x14ac:dyDescent="0.2">
      <c r="A35" s="6" t="s">
        <v>79</v>
      </c>
      <c r="B35" s="52" t="s">
        <v>80</v>
      </c>
      <c r="C35" s="52"/>
      <c r="D35" s="53" t="s">
        <v>78</v>
      </c>
      <c r="E35" s="53"/>
      <c r="F35" s="53"/>
      <c r="G35" s="8" t="s">
        <v>23</v>
      </c>
      <c r="H35" s="2"/>
      <c r="I35" t="str">
        <f t="shared" si="0"/>
        <v>A00600</v>
      </c>
      <c r="J35" t="str">
        <f t="shared" si="2"/>
        <v>Ordinary dividends amount</v>
      </c>
    </row>
    <row r="36" spans="1:10" ht="26" customHeight="1" x14ac:dyDescent="0.2">
      <c r="A36" s="3" t="s">
        <v>81</v>
      </c>
      <c r="B36" s="54" t="s">
        <v>82</v>
      </c>
      <c r="C36" s="54"/>
      <c r="D36" s="55" t="s">
        <v>83</v>
      </c>
      <c r="E36" s="55"/>
      <c r="F36" s="55"/>
      <c r="G36" s="5" t="s">
        <v>23</v>
      </c>
      <c r="H36" s="2"/>
      <c r="I36" t="str">
        <f t="shared" si="0"/>
        <v>N00650</v>
      </c>
      <c r="J36" t="str">
        <f t="shared" si="2"/>
        <v>Number of returns with qualified dividends</v>
      </c>
    </row>
    <row r="37" spans="1:10" ht="26" customHeight="1" x14ac:dyDescent="0.2">
      <c r="A37" s="6" t="s">
        <v>84</v>
      </c>
      <c r="B37" s="52" t="s">
        <v>646</v>
      </c>
      <c r="C37" s="52"/>
      <c r="D37" s="53" t="s">
        <v>83</v>
      </c>
      <c r="E37" s="53"/>
      <c r="F37" s="53"/>
      <c r="G37" s="8" t="s">
        <v>23</v>
      </c>
      <c r="H37" s="2"/>
      <c r="I37" t="str">
        <f t="shared" si="0"/>
        <v>A00650</v>
      </c>
      <c r="J37" t="str">
        <f t="shared" si="2"/>
        <v>Qualified dividends amount</v>
      </c>
    </row>
    <row r="38" spans="1:10" ht="39" customHeight="1" x14ac:dyDescent="0.2">
      <c r="A38" s="3" t="s">
        <v>86</v>
      </c>
      <c r="B38" s="54" t="s">
        <v>87</v>
      </c>
      <c r="C38" s="54"/>
      <c r="D38" s="55" t="s">
        <v>431</v>
      </c>
      <c r="E38" s="55"/>
      <c r="F38" s="55"/>
      <c r="G38" s="5" t="s">
        <v>23</v>
      </c>
      <c r="H38" s="2"/>
      <c r="I38" t="str">
        <f t="shared" si="0"/>
        <v>N00700</v>
      </c>
      <c r="J38" t="str">
        <f t="shared" si="2"/>
        <v>Number of returns with state and local income tax refunds</v>
      </c>
    </row>
    <row r="39" spans="1:10" ht="26" customHeight="1" x14ac:dyDescent="0.2">
      <c r="A39" s="6" t="s">
        <v>89</v>
      </c>
      <c r="B39" s="52" t="s">
        <v>90</v>
      </c>
      <c r="C39" s="52"/>
      <c r="D39" s="53" t="s">
        <v>431</v>
      </c>
      <c r="E39" s="53"/>
      <c r="F39" s="53"/>
      <c r="G39" s="8" t="s">
        <v>23</v>
      </c>
      <c r="H39" s="2"/>
      <c r="I39" t="str">
        <f t="shared" si="0"/>
        <v>A00700</v>
      </c>
      <c r="J39" t="str">
        <f t="shared" si="2"/>
        <v>State and local income tax refunds amount</v>
      </c>
    </row>
    <row r="40" spans="1:10" ht="39" customHeight="1" x14ac:dyDescent="0.2">
      <c r="A40" s="3" t="s">
        <v>91</v>
      </c>
      <c r="B40" s="54" t="s">
        <v>92</v>
      </c>
      <c r="C40" s="54"/>
      <c r="D40" s="55" t="s">
        <v>647</v>
      </c>
      <c r="E40" s="55"/>
      <c r="F40" s="55"/>
      <c r="G40" s="5" t="s">
        <v>23</v>
      </c>
      <c r="H40" s="2"/>
      <c r="I40" t="str">
        <f t="shared" si="0"/>
        <v>N00900</v>
      </c>
      <c r="J40" t="str">
        <f t="shared" si="2"/>
        <v>Number of returns with business or professional net income (less loss)</v>
      </c>
    </row>
    <row r="41" spans="1:10" ht="39" customHeight="1" x14ac:dyDescent="0.2">
      <c r="A41" s="6" t="s">
        <v>94</v>
      </c>
      <c r="B41" s="52" t="s">
        <v>95</v>
      </c>
      <c r="C41" s="52"/>
      <c r="D41" s="53" t="s">
        <v>647</v>
      </c>
      <c r="E41" s="53"/>
      <c r="F41" s="53"/>
      <c r="G41" s="8" t="s">
        <v>23</v>
      </c>
      <c r="H41" s="2"/>
      <c r="I41" t="str">
        <f t="shared" si="0"/>
        <v>A00900</v>
      </c>
      <c r="J41" t="str">
        <f t="shared" si="2"/>
        <v>Business or professional net income (less loss) amount</v>
      </c>
    </row>
    <row r="42" spans="1:10" ht="26" customHeight="1" x14ac:dyDescent="0.2">
      <c r="A42" s="3" t="s">
        <v>96</v>
      </c>
      <c r="B42" s="54" t="s">
        <v>97</v>
      </c>
      <c r="C42" s="54"/>
      <c r="D42" s="55" t="s">
        <v>648</v>
      </c>
      <c r="E42" s="55"/>
      <c r="F42" s="55"/>
      <c r="G42" s="5" t="s">
        <v>23</v>
      </c>
      <c r="H42" s="2"/>
      <c r="I42" t="str">
        <f t="shared" si="0"/>
        <v>N01000</v>
      </c>
      <c r="J42" t="str">
        <f t="shared" si="2"/>
        <v>Number of returns with net capital gain (less loss)</v>
      </c>
    </row>
    <row r="43" spans="1:10" ht="26" customHeight="1" x14ac:dyDescent="0.2">
      <c r="A43" s="6" t="s">
        <v>99</v>
      </c>
      <c r="B43" s="52" t="s">
        <v>100</v>
      </c>
      <c r="C43" s="52"/>
      <c r="D43" s="53" t="s">
        <v>648</v>
      </c>
      <c r="E43" s="53"/>
      <c r="F43" s="53"/>
      <c r="G43" s="8" t="s">
        <v>23</v>
      </c>
      <c r="H43" s="2"/>
      <c r="I43" t="str">
        <f t="shared" si="0"/>
        <v>A01000</v>
      </c>
      <c r="J43" t="str">
        <f t="shared" si="2"/>
        <v>Net capital gain (less loss) amount</v>
      </c>
    </row>
    <row r="44" spans="1:10" ht="65" customHeight="1" x14ac:dyDescent="0.2">
      <c r="A44" s="3" t="s">
        <v>649</v>
      </c>
      <c r="B44" s="54" t="s">
        <v>650</v>
      </c>
      <c r="C44" s="54"/>
      <c r="D44" s="55" t="s">
        <v>651</v>
      </c>
      <c r="E44" s="55"/>
      <c r="F44" s="55"/>
      <c r="G44" s="5" t="s">
        <v>23</v>
      </c>
      <c r="H44" s="2"/>
      <c r="I44" t="str">
        <f t="shared" si="0"/>
        <v>N01750</v>
      </c>
      <c r="J44" t="str">
        <f t="shared" si="2"/>
        <v>Number of returns with taxable individual retirement arrangements (IRA), pensions and annuities</v>
      </c>
    </row>
    <row r="45" spans="1:10" ht="26" customHeight="1" x14ac:dyDescent="0.2">
      <c r="A45" s="6" t="s">
        <v>652</v>
      </c>
      <c r="B45" s="52" t="s">
        <v>653</v>
      </c>
      <c r="C45" s="52"/>
      <c r="D45" s="53" t="s">
        <v>651</v>
      </c>
      <c r="E45" s="53"/>
      <c r="F45" s="53"/>
      <c r="G45" s="8" t="s">
        <v>23</v>
      </c>
      <c r="H45" s="2"/>
      <c r="I45" t="str">
        <f t="shared" si="0"/>
        <v>A01750</v>
      </c>
      <c r="J45" t="str">
        <f t="shared" si="2"/>
        <v>Taxable IRA, pensions and annuities amount</v>
      </c>
    </row>
    <row r="46" spans="1:10" x14ac:dyDescent="0.2">
      <c r="A46" s="3" t="s">
        <v>111</v>
      </c>
      <c r="B46" s="54" t="s">
        <v>112</v>
      </c>
      <c r="C46" s="54"/>
      <c r="D46" s="55" t="s">
        <v>654</v>
      </c>
      <c r="E46" s="55"/>
      <c r="F46" s="55"/>
      <c r="G46" s="5" t="s">
        <v>23</v>
      </c>
      <c r="H46" s="2"/>
      <c r="I46" t="str">
        <f t="shared" si="0"/>
        <v>SCHF</v>
      </c>
      <c r="J46" t="str">
        <f t="shared" si="2"/>
        <v>Number of farm returns</v>
      </c>
    </row>
    <row r="47" spans="1:10" ht="39" customHeight="1" x14ac:dyDescent="0.2">
      <c r="A47" s="6" t="s">
        <v>114</v>
      </c>
      <c r="B47" s="52" t="s">
        <v>115</v>
      </c>
      <c r="C47" s="52"/>
      <c r="D47" s="53" t="s">
        <v>433</v>
      </c>
      <c r="E47" s="53"/>
      <c r="F47" s="53"/>
      <c r="G47" s="8" t="s">
        <v>23</v>
      </c>
      <c r="H47" s="2"/>
      <c r="I47" t="str">
        <f t="shared" si="0"/>
        <v>N02300</v>
      </c>
      <c r="J47" t="str">
        <f t="shared" si="2"/>
        <v>Number of returns with unemployment compensation</v>
      </c>
    </row>
    <row r="48" spans="1:10" ht="26" customHeight="1" x14ac:dyDescent="0.2">
      <c r="A48" s="3" t="s">
        <v>117</v>
      </c>
      <c r="B48" s="54" t="s">
        <v>655</v>
      </c>
      <c r="C48" s="54"/>
      <c r="D48" s="55" t="s">
        <v>433</v>
      </c>
      <c r="E48" s="55"/>
      <c r="F48" s="55"/>
      <c r="G48" s="5" t="s">
        <v>23</v>
      </c>
      <c r="H48" s="2"/>
      <c r="I48" t="str">
        <f>TRIM(A48)</f>
        <v>A02300</v>
      </c>
      <c r="J48" t="str">
        <f t="shared" si="2"/>
        <v>Unemployment compensation amount</v>
      </c>
    </row>
    <row r="49" spans="1:10" ht="39" customHeight="1" x14ac:dyDescent="0.2">
      <c r="A49" s="6" t="s">
        <v>119</v>
      </c>
      <c r="B49" s="52" t="s">
        <v>120</v>
      </c>
      <c r="C49" s="52"/>
      <c r="D49" s="53" t="s">
        <v>108</v>
      </c>
      <c r="E49" s="53"/>
      <c r="F49" s="53"/>
      <c r="G49" s="8" t="s">
        <v>23</v>
      </c>
      <c r="H49" s="2"/>
      <c r="I49" t="str">
        <f t="shared" si="0"/>
        <v>N02500</v>
      </c>
      <c r="J49" t="str">
        <f t="shared" si="2"/>
        <v>Number of returns with taxable Social Security benefits</v>
      </c>
    </row>
    <row r="50" spans="1:10" ht="26" customHeight="1" x14ac:dyDescent="0.2">
      <c r="A50" s="3" t="s">
        <v>122</v>
      </c>
      <c r="B50" s="54" t="s">
        <v>123</v>
      </c>
      <c r="C50" s="54"/>
      <c r="D50" s="55" t="s">
        <v>108</v>
      </c>
      <c r="E50" s="55"/>
      <c r="F50" s="55"/>
      <c r="G50" s="5" t="s">
        <v>23</v>
      </c>
      <c r="H50" s="2"/>
      <c r="I50" t="str">
        <f t="shared" si="0"/>
        <v>A02500</v>
      </c>
      <c r="J50" t="str">
        <f t="shared" si="2"/>
        <v>Taxable Social Security benefits amount</v>
      </c>
    </row>
    <row r="51" spans="1:10" ht="39" customHeight="1" x14ac:dyDescent="0.2">
      <c r="A51" s="3" t="s">
        <v>124</v>
      </c>
      <c r="B51" s="54" t="s">
        <v>125</v>
      </c>
      <c r="C51" s="54"/>
      <c r="D51" s="55" t="s">
        <v>126</v>
      </c>
      <c r="E51" s="55"/>
      <c r="F51" s="55"/>
      <c r="G51" s="5" t="s">
        <v>23</v>
      </c>
      <c r="H51" s="2"/>
      <c r="I51" t="str">
        <f t="shared" si="0"/>
        <v>N26270</v>
      </c>
      <c r="J51" t="str">
        <f t="shared" si="2"/>
        <v>Number of returns with partnership/S-corp net income (less loss)</v>
      </c>
    </row>
    <row r="52" spans="1:10" ht="26" customHeight="1" x14ac:dyDescent="0.2">
      <c r="A52" s="6" t="s">
        <v>127</v>
      </c>
      <c r="B52" s="52" t="s">
        <v>128</v>
      </c>
      <c r="C52" s="52"/>
      <c r="D52" s="53" t="s">
        <v>126</v>
      </c>
      <c r="E52" s="53"/>
      <c r="F52" s="53"/>
      <c r="G52" s="8" t="s">
        <v>23</v>
      </c>
      <c r="H52" s="2"/>
      <c r="I52" t="str">
        <f t="shared" si="0"/>
        <v>A26270</v>
      </c>
      <c r="J52" t="str">
        <f t="shared" si="2"/>
        <v>Partnership/S-corp net income (less loss) amount</v>
      </c>
    </row>
    <row r="53" spans="1:10" ht="26" customHeight="1" x14ac:dyDescent="0.2">
      <c r="A53" s="3" t="s">
        <v>129</v>
      </c>
      <c r="B53" s="54" t="s">
        <v>130</v>
      </c>
      <c r="C53" s="54"/>
      <c r="D53" s="55" t="s">
        <v>656</v>
      </c>
      <c r="E53" s="55"/>
      <c r="F53" s="55"/>
      <c r="G53" s="5" t="s">
        <v>23</v>
      </c>
      <c r="H53" s="2"/>
      <c r="I53" t="str">
        <f t="shared" si="0"/>
        <v>N02900</v>
      </c>
      <c r="J53" t="str">
        <f t="shared" si="2"/>
        <v>Number of returns with total statutory adjustments</v>
      </c>
    </row>
    <row r="54" spans="1:10" ht="26" customHeight="1" x14ac:dyDescent="0.2">
      <c r="A54" s="6" t="s">
        <v>132</v>
      </c>
      <c r="B54" s="52" t="s">
        <v>133</v>
      </c>
      <c r="C54" s="52"/>
      <c r="D54" s="53" t="s">
        <v>656</v>
      </c>
      <c r="E54" s="53"/>
      <c r="F54" s="53"/>
      <c r="G54" s="8" t="s">
        <v>23</v>
      </c>
      <c r="H54" s="2"/>
      <c r="I54" t="str">
        <f t="shared" si="0"/>
        <v>A02900</v>
      </c>
      <c r="J54" t="str">
        <f t="shared" si="2"/>
        <v>Total statutory adjustments amount</v>
      </c>
    </row>
    <row r="55" spans="1:10" ht="26" customHeight="1" x14ac:dyDescent="0.2">
      <c r="A55" s="3" t="s">
        <v>134</v>
      </c>
      <c r="B55" s="54" t="s">
        <v>135</v>
      </c>
      <c r="C55" s="54"/>
      <c r="D55" s="55" t="s">
        <v>657</v>
      </c>
      <c r="E55" s="55"/>
      <c r="F55" s="55"/>
      <c r="G55" s="5" t="s">
        <v>23</v>
      </c>
      <c r="H55" s="2"/>
      <c r="I55" t="str">
        <f t="shared" si="0"/>
        <v>N03220</v>
      </c>
      <c r="J55" t="str">
        <f t="shared" si="2"/>
        <v>Number of returns with educator expenses</v>
      </c>
    </row>
    <row r="56" spans="1:10" ht="26" customHeight="1" x14ac:dyDescent="0.2">
      <c r="A56" s="6" t="s">
        <v>137</v>
      </c>
      <c r="B56" s="52" t="s">
        <v>138</v>
      </c>
      <c r="C56" s="52"/>
      <c r="D56" s="53" t="s">
        <v>657</v>
      </c>
      <c r="E56" s="53"/>
      <c r="F56" s="53"/>
      <c r="G56" s="8" t="s">
        <v>23</v>
      </c>
      <c r="H56" s="2"/>
      <c r="I56" t="str">
        <f t="shared" si="0"/>
        <v>A03220</v>
      </c>
      <c r="J56" t="str">
        <f t="shared" si="2"/>
        <v>Educator expenses amount</v>
      </c>
    </row>
    <row r="57" spans="1:10" ht="39" customHeight="1" x14ac:dyDescent="0.2">
      <c r="A57" s="3" t="s">
        <v>139</v>
      </c>
      <c r="B57" s="54" t="s">
        <v>140</v>
      </c>
      <c r="C57" s="54"/>
      <c r="D57" s="55" t="s">
        <v>658</v>
      </c>
      <c r="E57" s="55"/>
      <c r="F57" s="55"/>
      <c r="G57" s="5" t="s">
        <v>23</v>
      </c>
      <c r="H57" s="2"/>
      <c r="I57" t="str">
        <f t="shared" si="0"/>
        <v>N03300</v>
      </c>
      <c r="J57" t="str">
        <f t="shared" si="2"/>
        <v>Number of returns with Self-employed (Keogh) retirement plans</v>
      </c>
    </row>
    <row r="58" spans="1:10" ht="26" customHeight="1" x14ac:dyDescent="0.2">
      <c r="A58" s="6" t="s">
        <v>142</v>
      </c>
      <c r="B58" s="52" t="s">
        <v>143</v>
      </c>
      <c r="C58" s="52"/>
      <c r="D58" s="53" t="s">
        <v>658</v>
      </c>
      <c r="E58" s="53"/>
      <c r="F58" s="53"/>
      <c r="G58" s="8" t="s">
        <v>23</v>
      </c>
      <c r="H58" s="2"/>
      <c r="I58" t="str">
        <f t="shared" si="0"/>
        <v>A03300</v>
      </c>
      <c r="J58" t="str">
        <f t="shared" si="2"/>
        <v>Self-employed (Keogh) retirement plans amount</v>
      </c>
    </row>
    <row r="59" spans="1:10" ht="39" customHeight="1" x14ac:dyDescent="0.2">
      <c r="A59" s="3" t="s">
        <v>144</v>
      </c>
      <c r="B59" s="54" t="s">
        <v>145</v>
      </c>
      <c r="C59" s="54"/>
      <c r="D59" s="55" t="s">
        <v>659</v>
      </c>
      <c r="E59" s="55"/>
      <c r="F59" s="55"/>
      <c r="G59" s="5" t="s">
        <v>23</v>
      </c>
      <c r="H59" s="2"/>
      <c r="I59" t="str">
        <f t="shared" si="0"/>
        <v>N03270</v>
      </c>
      <c r="J59" t="str">
        <f t="shared" si="2"/>
        <v>Number of returns with Self-employed health insurance deduction</v>
      </c>
    </row>
    <row r="60" spans="1:10" ht="39" customHeight="1" x14ac:dyDescent="0.2">
      <c r="A60" s="6" t="s">
        <v>147</v>
      </c>
      <c r="B60" s="52" t="s">
        <v>148</v>
      </c>
      <c r="C60" s="52"/>
      <c r="D60" s="53" t="s">
        <v>659</v>
      </c>
      <c r="E60" s="53"/>
      <c r="F60" s="53"/>
      <c r="G60" s="8" t="s">
        <v>23</v>
      </c>
      <c r="H60" s="2"/>
      <c r="I60" t="str">
        <f t="shared" si="0"/>
        <v>A03270</v>
      </c>
      <c r="J60" t="str">
        <f t="shared" si="2"/>
        <v>Self-employed health insurance deduction amount</v>
      </c>
    </row>
    <row r="61" spans="1:10" ht="39" customHeight="1" x14ac:dyDescent="0.2">
      <c r="A61" s="3" t="s">
        <v>149</v>
      </c>
      <c r="B61" s="54" t="s">
        <v>150</v>
      </c>
      <c r="C61" s="54"/>
      <c r="D61" s="55" t="s">
        <v>660</v>
      </c>
      <c r="E61" s="55"/>
      <c r="F61" s="55"/>
      <c r="G61" s="5" t="s">
        <v>23</v>
      </c>
      <c r="H61" s="2"/>
      <c r="I61" t="str">
        <f t="shared" si="0"/>
        <v>N03150</v>
      </c>
      <c r="J61" t="str">
        <f t="shared" si="2"/>
        <v>Number of returns with Individual retirement arrangement payments</v>
      </c>
    </row>
    <row r="62" spans="1:10" ht="39" customHeight="1" x14ac:dyDescent="0.2">
      <c r="A62" s="6" t="s">
        <v>152</v>
      </c>
      <c r="B62" s="52" t="s">
        <v>153</v>
      </c>
      <c r="C62" s="52"/>
      <c r="D62" s="53" t="s">
        <v>660</v>
      </c>
      <c r="E62" s="53"/>
      <c r="F62" s="53"/>
      <c r="G62" s="8" t="s">
        <v>23</v>
      </c>
      <c r="H62" s="2"/>
      <c r="I62" t="str">
        <f t="shared" si="0"/>
        <v>A03150</v>
      </c>
      <c r="J62" t="str">
        <f t="shared" si="2"/>
        <v>Individual retirement arrangement payments amount</v>
      </c>
    </row>
    <row r="63" spans="1:10" ht="39" customHeight="1" x14ac:dyDescent="0.2">
      <c r="A63" s="3" t="s">
        <v>154</v>
      </c>
      <c r="B63" s="54" t="s">
        <v>155</v>
      </c>
      <c r="C63" s="54"/>
      <c r="D63" s="55" t="s">
        <v>661</v>
      </c>
      <c r="E63" s="55"/>
      <c r="F63" s="55"/>
      <c r="G63" s="5" t="s">
        <v>23</v>
      </c>
      <c r="H63" s="2"/>
      <c r="I63" t="str">
        <f t="shared" si="0"/>
        <v>N03210</v>
      </c>
      <c r="J63" t="str">
        <f t="shared" si="2"/>
        <v>Number of returns with student loan interest deduction</v>
      </c>
    </row>
    <row r="64" spans="1:10" ht="26" customHeight="1" x14ac:dyDescent="0.2">
      <c r="A64" s="6" t="s">
        <v>157</v>
      </c>
      <c r="B64" s="52" t="s">
        <v>158</v>
      </c>
      <c r="C64" s="52"/>
      <c r="D64" s="53" t="s">
        <v>661</v>
      </c>
      <c r="E64" s="53"/>
      <c r="F64" s="53"/>
      <c r="G64" s="8" t="s">
        <v>23</v>
      </c>
      <c r="H64" s="2"/>
      <c r="I64" t="str">
        <f t="shared" si="0"/>
        <v>A03210</v>
      </c>
      <c r="J64" t="str">
        <f t="shared" si="2"/>
        <v>Student loan interest deduction amount</v>
      </c>
    </row>
    <row r="65" spans="1:10" ht="26" customHeight="1" x14ac:dyDescent="0.2">
      <c r="A65" s="3" t="s">
        <v>164</v>
      </c>
      <c r="B65" s="54" t="s">
        <v>165</v>
      </c>
      <c r="C65" s="54"/>
      <c r="D65" s="55" t="s">
        <v>662</v>
      </c>
      <c r="E65" s="55"/>
      <c r="F65" s="55"/>
      <c r="G65" s="5" t="s">
        <v>23</v>
      </c>
      <c r="H65" s="2"/>
      <c r="I65" t="str">
        <f t="shared" si="0"/>
        <v>N04450</v>
      </c>
      <c r="J65" t="str">
        <f t="shared" si="2"/>
        <v>Number of returns with total standard deduction</v>
      </c>
    </row>
    <row r="66" spans="1:10" ht="26" customHeight="1" x14ac:dyDescent="0.2">
      <c r="A66" s="6" t="s">
        <v>167</v>
      </c>
      <c r="B66" s="52" t="s">
        <v>168</v>
      </c>
      <c r="C66" s="52"/>
      <c r="D66" s="53" t="s">
        <v>662</v>
      </c>
      <c r="E66" s="53"/>
      <c r="F66" s="53"/>
      <c r="G66" s="8" t="s">
        <v>23</v>
      </c>
      <c r="H66" s="2"/>
      <c r="I66" t="str">
        <f t="shared" ref="I66:I129" si="3">TRIM(A66)</f>
        <v>A04450</v>
      </c>
      <c r="J66" t="str">
        <f t="shared" si="2"/>
        <v>Total standard deduction amount</v>
      </c>
    </row>
    <row r="67" spans="1:10" ht="26" customHeight="1" x14ac:dyDescent="0.2">
      <c r="A67" s="3" t="s">
        <v>169</v>
      </c>
      <c r="B67" s="54" t="s">
        <v>170</v>
      </c>
      <c r="C67" s="54"/>
      <c r="D67" s="55" t="s">
        <v>662</v>
      </c>
      <c r="E67" s="55"/>
      <c r="F67" s="55"/>
      <c r="G67" s="5" t="s">
        <v>23</v>
      </c>
      <c r="H67" s="2"/>
      <c r="I67" t="str">
        <f t="shared" si="3"/>
        <v>N04100</v>
      </c>
      <c r="J67" t="str">
        <f t="shared" si="2"/>
        <v>Number of returns with basic standard deduction</v>
      </c>
    </row>
    <row r="68" spans="1:10" ht="26" customHeight="1" x14ac:dyDescent="0.2">
      <c r="A68" s="6" t="s">
        <v>171</v>
      </c>
      <c r="B68" s="52" t="s">
        <v>172</v>
      </c>
      <c r="C68" s="52"/>
      <c r="D68" s="53" t="s">
        <v>662</v>
      </c>
      <c r="E68" s="53"/>
      <c r="F68" s="53"/>
      <c r="G68" s="8" t="s">
        <v>23</v>
      </c>
      <c r="H68" s="2"/>
      <c r="I68" t="str">
        <f t="shared" si="3"/>
        <v>A04100</v>
      </c>
      <c r="J68" t="str">
        <f t="shared" si="2"/>
        <v>Basic standard deduction amount</v>
      </c>
    </row>
    <row r="69" spans="1:10" ht="39" customHeight="1" x14ac:dyDescent="0.2">
      <c r="A69" s="3" t="s">
        <v>173</v>
      </c>
      <c r="B69" s="54" t="s">
        <v>174</v>
      </c>
      <c r="C69" s="54"/>
      <c r="D69" s="55" t="s">
        <v>662</v>
      </c>
      <c r="E69" s="55"/>
      <c r="F69" s="55"/>
      <c r="G69" s="5" t="s">
        <v>23</v>
      </c>
      <c r="H69" s="2"/>
      <c r="I69" t="str">
        <f t="shared" si="3"/>
        <v>N04200</v>
      </c>
      <c r="J69" t="str">
        <f t="shared" si="2"/>
        <v>Number of returns with additional standard deduction</v>
      </c>
    </row>
    <row r="70" spans="1:10" ht="26" customHeight="1" x14ac:dyDescent="0.2">
      <c r="A70" s="6" t="s">
        <v>175</v>
      </c>
      <c r="B70" s="52" t="s">
        <v>176</v>
      </c>
      <c r="C70" s="52"/>
      <c r="D70" s="53" t="s">
        <v>662</v>
      </c>
      <c r="E70" s="53"/>
      <c r="F70" s="53"/>
      <c r="G70" s="8" t="s">
        <v>23</v>
      </c>
      <c r="H70" s="2"/>
      <c r="I70" t="str">
        <f t="shared" si="3"/>
        <v>A04200</v>
      </c>
      <c r="J70" t="str">
        <f t="shared" si="2"/>
        <v>Additional standard deduction amount</v>
      </c>
    </row>
    <row r="71" spans="1:10" ht="26" customHeight="1" x14ac:dyDescent="0.2">
      <c r="A71" s="3" t="s">
        <v>177</v>
      </c>
      <c r="B71" s="54" t="s">
        <v>178</v>
      </c>
      <c r="C71" s="54"/>
      <c r="D71" s="55" t="s">
        <v>662</v>
      </c>
      <c r="E71" s="55"/>
      <c r="F71" s="55"/>
      <c r="G71" s="5" t="s">
        <v>23</v>
      </c>
      <c r="H71" s="2"/>
      <c r="I71" t="str">
        <f t="shared" si="3"/>
        <v>N04470</v>
      </c>
      <c r="J71" t="str">
        <f t="shared" si="2"/>
        <v>Number of returns with itemized deductions</v>
      </c>
    </row>
    <row r="72" spans="1:10" ht="26" customHeight="1" x14ac:dyDescent="0.2">
      <c r="A72" s="6" t="s">
        <v>179</v>
      </c>
      <c r="B72" s="52" t="s">
        <v>180</v>
      </c>
      <c r="C72" s="52"/>
      <c r="D72" s="53" t="s">
        <v>662</v>
      </c>
      <c r="E72" s="53"/>
      <c r="F72" s="53"/>
      <c r="G72" s="8" t="s">
        <v>23</v>
      </c>
      <c r="H72" s="2"/>
      <c r="I72" t="str">
        <f t="shared" si="3"/>
        <v>A04470</v>
      </c>
      <c r="J72" t="str">
        <f t="shared" si="2"/>
        <v>Total itemized deductions amount</v>
      </c>
    </row>
    <row r="73" spans="1:10" ht="26" customHeight="1" x14ac:dyDescent="0.2">
      <c r="A73" s="3" t="s">
        <v>181</v>
      </c>
      <c r="B73" s="54" t="s">
        <v>182</v>
      </c>
      <c r="C73" s="54"/>
      <c r="D73" s="55" t="s">
        <v>98</v>
      </c>
      <c r="E73" s="55"/>
      <c r="F73" s="55"/>
      <c r="G73" s="5" t="s">
        <v>23</v>
      </c>
      <c r="H73" s="2"/>
      <c r="I73" t="str">
        <f t="shared" si="3"/>
        <v>A00101</v>
      </c>
      <c r="J73" t="str">
        <f t="shared" si="2"/>
        <v>Amount of AGI for itemized returns</v>
      </c>
    </row>
    <row r="74" spans="1:10" ht="23" customHeight="1" x14ac:dyDescent="0.2">
      <c r="A74" s="51" t="s">
        <v>183</v>
      </c>
      <c r="B74" s="52" t="s">
        <v>184</v>
      </c>
      <c r="C74" s="52"/>
      <c r="D74" s="53" t="s">
        <v>185</v>
      </c>
      <c r="E74" s="53"/>
      <c r="F74" s="53"/>
      <c r="G74" s="53" t="s">
        <v>23</v>
      </c>
      <c r="H74" s="61"/>
      <c r="I74" t="str">
        <f t="shared" si="3"/>
        <v>N17000</v>
      </c>
      <c r="J74" t="str">
        <f t="shared" si="2"/>
        <v>Number of returns with Total medical and dental expense deduction</v>
      </c>
    </row>
    <row r="75" spans="1:10" x14ac:dyDescent="0.2">
      <c r="A75" s="51"/>
      <c r="B75" s="52"/>
      <c r="C75" s="52"/>
      <c r="D75" s="53"/>
      <c r="E75" s="53"/>
      <c r="F75" s="53"/>
      <c r="G75" s="53"/>
      <c r="H75" s="61"/>
      <c r="I75" t="str">
        <f t="shared" si="3"/>
        <v/>
      </c>
      <c r="J75">
        <f t="shared" si="2"/>
        <v>0</v>
      </c>
    </row>
    <row r="76" spans="1:10" ht="23" customHeight="1" x14ac:dyDescent="0.2">
      <c r="A76" s="56" t="s">
        <v>186</v>
      </c>
      <c r="B76" s="54" t="s">
        <v>187</v>
      </c>
      <c r="C76" s="54"/>
      <c r="D76" s="55" t="s">
        <v>185</v>
      </c>
      <c r="E76" s="55"/>
      <c r="F76" s="55"/>
      <c r="G76" s="55" t="s">
        <v>23</v>
      </c>
      <c r="H76" s="61"/>
      <c r="I76" t="str">
        <f t="shared" si="3"/>
        <v>A17000</v>
      </c>
      <c r="J76" t="str">
        <f t="shared" ref="J76:J139" si="4">IF(
    RIGHT(TRIM(B76), 1) = "]",
    LEFT(TRIM(B76), LEN(TRIM(B76)) - 4),
    B76
)</f>
        <v>Total medical and dental expense deduction amount</v>
      </c>
    </row>
    <row r="77" spans="1:10" x14ac:dyDescent="0.2">
      <c r="A77" s="56"/>
      <c r="B77" s="54"/>
      <c r="C77" s="54"/>
      <c r="D77" s="55"/>
      <c r="E77" s="55"/>
      <c r="F77" s="55"/>
      <c r="G77" s="55"/>
      <c r="H77" s="61"/>
      <c r="I77" t="str">
        <f t="shared" si="3"/>
        <v/>
      </c>
      <c r="J77">
        <f t="shared" si="4"/>
        <v>0</v>
      </c>
    </row>
    <row r="78" spans="1:10" ht="39" customHeight="1" x14ac:dyDescent="0.2">
      <c r="A78" s="6" t="s">
        <v>188</v>
      </c>
      <c r="B78" s="52" t="s">
        <v>189</v>
      </c>
      <c r="C78" s="52"/>
      <c r="D78" s="53" t="s">
        <v>190</v>
      </c>
      <c r="E78" s="53"/>
      <c r="F78" s="53"/>
      <c r="G78" s="8" t="s">
        <v>23</v>
      </c>
      <c r="H78" s="2"/>
      <c r="I78" t="str">
        <f t="shared" si="3"/>
        <v>N18425</v>
      </c>
      <c r="J78" t="str">
        <f t="shared" si="4"/>
        <v>Number of returns with State and local income taxes</v>
      </c>
    </row>
    <row r="79" spans="1:10" ht="26" customHeight="1" x14ac:dyDescent="0.2">
      <c r="A79" s="3" t="s">
        <v>191</v>
      </c>
      <c r="B79" s="54" t="s">
        <v>192</v>
      </c>
      <c r="C79" s="54"/>
      <c r="D79" s="55" t="s">
        <v>190</v>
      </c>
      <c r="E79" s="55"/>
      <c r="F79" s="55"/>
      <c r="G79" s="5" t="s">
        <v>23</v>
      </c>
      <c r="H79" s="2"/>
      <c r="I79" t="str">
        <f t="shared" si="3"/>
        <v>A18425</v>
      </c>
      <c r="J79" t="str">
        <f t="shared" si="4"/>
        <v>State and local income taxes amount</v>
      </c>
    </row>
    <row r="80" spans="1:10" ht="39" customHeight="1" x14ac:dyDescent="0.2">
      <c r="A80" s="6" t="s">
        <v>193</v>
      </c>
      <c r="B80" s="52" t="s">
        <v>194</v>
      </c>
      <c r="C80" s="52"/>
      <c r="D80" s="53" t="s">
        <v>190</v>
      </c>
      <c r="E80" s="53"/>
      <c r="F80" s="53"/>
      <c r="G80" s="8" t="s">
        <v>23</v>
      </c>
      <c r="H80" s="2"/>
      <c r="I80" t="str">
        <f t="shared" si="3"/>
        <v>N18450</v>
      </c>
      <c r="J80" t="str">
        <f t="shared" si="4"/>
        <v>Number of returns with State and local general sales tax</v>
      </c>
    </row>
    <row r="81" spans="1:10" ht="26" customHeight="1" x14ac:dyDescent="0.2">
      <c r="A81" s="3" t="s">
        <v>195</v>
      </c>
      <c r="B81" s="54" t="s">
        <v>196</v>
      </c>
      <c r="C81" s="54"/>
      <c r="D81" s="55" t="s">
        <v>190</v>
      </c>
      <c r="E81" s="55"/>
      <c r="F81" s="55"/>
      <c r="G81" s="5" t="s">
        <v>23</v>
      </c>
      <c r="H81" s="2"/>
      <c r="I81" t="str">
        <f t="shared" si="3"/>
        <v>A18450</v>
      </c>
      <c r="J81" t="str">
        <f t="shared" si="4"/>
        <v>State and local general sales tax amount</v>
      </c>
    </row>
    <row r="82" spans="1:10" ht="26" customHeight="1" x14ac:dyDescent="0.2">
      <c r="A82" s="6" t="s">
        <v>197</v>
      </c>
      <c r="B82" s="52" t="s">
        <v>198</v>
      </c>
      <c r="C82" s="52"/>
      <c r="D82" s="53" t="s">
        <v>199</v>
      </c>
      <c r="E82" s="53"/>
      <c r="F82" s="53"/>
      <c r="G82" s="8" t="s">
        <v>23</v>
      </c>
      <c r="H82" s="2"/>
      <c r="I82" t="str">
        <f t="shared" si="3"/>
        <v>N18500</v>
      </c>
      <c r="J82" t="str">
        <f t="shared" si="4"/>
        <v>Number of returns with real estate taxes</v>
      </c>
    </row>
    <row r="83" spans="1:10" x14ac:dyDescent="0.2">
      <c r="A83" s="3" t="s">
        <v>200</v>
      </c>
      <c r="B83" s="54" t="s">
        <v>201</v>
      </c>
      <c r="C83" s="54"/>
      <c r="D83" s="55" t="s">
        <v>199</v>
      </c>
      <c r="E83" s="55"/>
      <c r="F83" s="55"/>
      <c r="G83" s="5" t="s">
        <v>23</v>
      </c>
      <c r="H83" s="2"/>
      <c r="I83" t="str">
        <f t="shared" si="3"/>
        <v>A18500</v>
      </c>
      <c r="J83" t="str">
        <f t="shared" si="4"/>
        <v>Real estate taxes amount</v>
      </c>
    </row>
    <row r="84" spans="1:10" ht="26" customHeight="1" x14ac:dyDescent="0.2">
      <c r="A84" s="6" t="s">
        <v>202</v>
      </c>
      <c r="B84" s="52" t="s">
        <v>203</v>
      </c>
      <c r="C84" s="52"/>
      <c r="D84" s="53" t="s">
        <v>204</v>
      </c>
      <c r="E84" s="53"/>
      <c r="F84" s="53"/>
      <c r="G84" s="8" t="s">
        <v>23</v>
      </c>
      <c r="H84" s="2"/>
      <c r="I84" t="str">
        <f t="shared" si="3"/>
        <v>N18800</v>
      </c>
      <c r="J84" t="str">
        <f t="shared" si="4"/>
        <v>Number of returns with Personal property taxes</v>
      </c>
    </row>
    <row r="85" spans="1:10" ht="26" customHeight="1" x14ac:dyDescent="0.2">
      <c r="A85" s="9" t="s">
        <v>205</v>
      </c>
      <c r="B85" s="59" t="s">
        <v>206</v>
      </c>
      <c r="C85" s="59"/>
      <c r="D85" s="60" t="s">
        <v>204</v>
      </c>
      <c r="E85" s="60"/>
      <c r="F85" s="60"/>
      <c r="G85" s="10" t="s">
        <v>23</v>
      </c>
      <c r="H85" s="2"/>
      <c r="I85" t="str">
        <f t="shared" si="3"/>
        <v>A18800</v>
      </c>
      <c r="J85" t="str">
        <f t="shared" si="4"/>
        <v>Personal property taxes amount</v>
      </c>
    </row>
    <row r="86" spans="1:10" ht="39" customHeight="1" x14ac:dyDescent="0.2">
      <c r="A86" s="6" t="s">
        <v>207</v>
      </c>
      <c r="B86" s="52" t="s">
        <v>208</v>
      </c>
      <c r="C86" s="52"/>
      <c r="D86" s="53" t="s">
        <v>209</v>
      </c>
      <c r="E86" s="53"/>
      <c r="F86" s="53"/>
      <c r="G86" s="8" t="s">
        <v>23</v>
      </c>
      <c r="H86" s="2"/>
      <c r="I86" t="str">
        <f t="shared" si="3"/>
        <v>N18460</v>
      </c>
      <c r="J86" t="str">
        <f t="shared" si="4"/>
        <v>Number of returns with Limited state and local taxes</v>
      </c>
    </row>
    <row r="87" spans="1:10" ht="26" customHeight="1" x14ac:dyDescent="0.2">
      <c r="A87" s="3" t="s">
        <v>210</v>
      </c>
      <c r="B87" s="54" t="s">
        <v>211</v>
      </c>
      <c r="C87" s="54"/>
      <c r="D87" s="55" t="s">
        <v>209</v>
      </c>
      <c r="E87" s="55"/>
      <c r="F87" s="55"/>
      <c r="G87" s="5" t="s">
        <v>23</v>
      </c>
      <c r="H87" s="2"/>
      <c r="I87" t="str">
        <f t="shared" si="3"/>
        <v>A18460</v>
      </c>
      <c r="J87" t="str">
        <f t="shared" si="4"/>
        <v>Limited state and local taxes</v>
      </c>
    </row>
    <row r="88" spans="1:10" ht="26" customHeight="1" x14ac:dyDescent="0.2">
      <c r="A88" s="6" t="s">
        <v>212</v>
      </c>
      <c r="B88" s="52" t="s">
        <v>213</v>
      </c>
      <c r="C88" s="52"/>
      <c r="D88" s="53" t="s">
        <v>214</v>
      </c>
      <c r="E88" s="53"/>
      <c r="F88" s="53"/>
      <c r="G88" s="8" t="s">
        <v>23</v>
      </c>
      <c r="H88" s="2"/>
      <c r="I88" t="str">
        <f t="shared" si="3"/>
        <v>N18300</v>
      </c>
      <c r="J88" t="str">
        <f t="shared" si="4"/>
        <v>Number of returns with Total taxes paid</v>
      </c>
    </row>
    <row r="89" spans="1:10" x14ac:dyDescent="0.2">
      <c r="A89" s="9" t="s">
        <v>215</v>
      </c>
      <c r="B89" s="59" t="s">
        <v>216</v>
      </c>
      <c r="C89" s="59"/>
      <c r="D89" s="60" t="s">
        <v>214</v>
      </c>
      <c r="E89" s="60"/>
      <c r="F89" s="60"/>
      <c r="G89" s="10" t="s">
        <v>23</v>
      </c>
      <c r="H89" s="2"/>
      <c r="I89" t="str">
        <f t="shared" si="3"/>
        <v>A18300</v>
      </c>
      <c r="J89" t="str">
        <f t="shared" si="4"/>
        <v>Total taxes paid amount</v>
      </c>
    </row>
    <row r="90" spans="1:10" ht="39" customHeight="1" x14ac:dyDescent="0.2">
      <c r="A90" s="6" t="s">
        <v>217</v>
      </c>
      <c r="B90" s="52" t="s">
        <v>218</v>
      </c>
      <c r="C90" s="52"/>
      <c r="D90" s="53" t="s">
        <v>219</v>
      </c>
      <c r="E90" s="53"/>
      <c r="F90" s="53"/>
      <c r="G90" s="8" t="s">
        <v>23</v>
      </c>
      <c r="H90" s="2"/>
      <c r="I90" t="str">
        <f t="shared" si="3"/>
        <v>N19300</v>
      </c>
      <c r="J90" t="str">
        <f t="shared" si="4"/>
        <v>Number of returns with Home mortgage interest paid</v>
      </c>
    </row>
    <row r="91" spans="1:10" ht="26" customHeight="1" x14ac:dyDescent="0.2">
      <c r="A91" s="9" t="s">
        <v>220</v>
      </c>
      <c r="B91" s="59" t="s">
        <v>221</v>
      </c>
      <c r="C91" s="59"/>
      <c r="D91" s="60" t="s">
        <v>219</v>
      </c>
      <c r="E91" s="60"/>
      <c r="F91" s="60"/>
      <c r="G91" s="10" t="s">
        <v>23</v>
      </c>
      <c r="H91" s="2"/>
      <c r="I91" t="str">
        <f t="shared" si="3"/>
        <v>A19300</v>
      </c>
      <c r="J91" t="str">
        <f t="shared" si="4"/>
        <v>Home mortgage interest paid amount</v>
      </c>
    </row>
    <row r="92" spans="1:10" ht="39" customHeight="1" x14ac:dyDescent="0.2">
      <c r="A92" s="6" t="s">
        <v>222</v>
      </c>
      <c r="B92" s="52" t="s">
        <v>223</v>
      </c>
      <c r="C92" s="52"/>
      <c r="D92" s="53" t="s">
        <v>224</v>
      </c>
      <c r="E92" s="53"/>
      <c r="F92" s="53"/>
      <c r="G92" s="8" t="s">
        <v>23</v>
      </c>
      <c r="H92" s="2"/>
      <c r="I92" t="str">
        <f t="shared" si="3"/>
        <v>N19500</v>
      </c>
      <c r="J92" t="str">
        <f t="shared" si="4"/>
        <v>Number of returns with Home mortgage from personal seller</v>
      </c>
    </row>
    <row r="93" spans="1:10" ht="26" customHeight="1" x14ac:dyDescent="0.2">
      <c r="A93" s="9" t="s">
        <v>225</v>
      </c>
      <c r="B93" s="59" t="s">
        <v>226</v>
      </c>
      <c r="C93" s="59"/>
      <c r="D93" s="60" t="s">
        <v>224</v>
      </c>
      <c r="E93" s="60"/>
      <c r="F93" s="60"/>
      <c r="G93" s="10" t="s">
        <v>23</v>
      </c>
      <c r="H93" s="2"/>
      <c r="I93" t="str">
        <f t="shared" si="3"/>
        <v>A19500</v>
      </c>
      <c r="J93" t="str">
        <f t="shared" si="4"/>
        <v>Home mortgage from personal seller amount</v>
      </c>
    </row>
    <row r="94" spans="1:10" ht="26" customHeight="1" x14ac:dyDescent="0.2">
      <c r="A94" s="6" t="s">
        <v>227</v>
      </c>
      <c r="B94" s="52" t="s">
        <v>228</v>
      </c>
      <c r="C94" s="52"/>
      <c r="D94" s="53" t="s">
        <v>229</v>
      </c>
      <c r="E94" s="53"/>
      <c r="F94" s="53"/>
      <c r="G94" s="8" t="s">
        <v>23</v>
      </c>
      <c r="H94" s="2"/>
      <c r="I94" t="str">
        <f t="shared" si="3"/>
        <v>N19530</v>
      </c>
      <c r="J94" t="str">
        <f t="shared" si="4"/>
        <v>Number of returns with Deductible points</v>
      </c>
    </row>
    <row r="95" spans="1:10" x14ac:dyDescent="0.2">
      <c r="A95" s="9" t="s">
        <v>230</v>
      </c>
      <c r="B95" s="59" t="s">
        <v>231</v>
      </c>
      <c r="C95" s="59"/>
      <c r="D95" s="60" t="s">
        <v>229</v>
      </c>
      <c r="E95" s="60"/>
      <c r="F95" s="60"/>
      <c r="G95" s="10" t="s">
        <v>23</v>
      </c>
      <c r="H95" s="2"/>
      <c r="I95" t="str">
        <f t="shared" si="3"/>
        <v>A19530</v>
      </c>
      <c r="J95" t="str">
        <f t="shared" si="4"/>
        <v>Deductible points amount</v>
      </c>
    </row>
    <row r="96" spans="1:10" ht="26" customHeight="1" x14ac:dyDescent="0.2">
      <c r="A96" s="6" t="s">
        <v>237</v>
      </c>
      <c r="B96" s="52" t="s">
        <v>238</v>
      </c>
      <c r="C96" s="52"/>
      <c r="D96" s="53" t="s">
        <v>239</v>
      </c>
      <c r="E96" s="53"/>
      <c r="F96" s="53"/>
      <c r="G96" s="8" t="s">
        <v>23</v>
      </c>
      <c r="H96" s="2"/>
      <c r="I96" t="str">
        <f t="shared" si="3"/>
        <v>N19570</v>
      </c>
      <c r="J96" t="str">
        <f t="shared" si="4"/>
        <v>Number of returns with Investment interest paid</v>
      </c>
    </row>
    <row r="97" spans="1:10" ht="26" customHeight="1" x14ac:dyDescent="0.2">
      <c r="A97" s="3" t="s">
        <v>240</v>
      </c>
      <c r="B97" s="54" t="s">
        <v>241</v>
      </c>
      <c r="C97" s="54"/>
      <c r="D97" s="55" t="s">
        <v>239</v>
      </c>
      <c r="E97" s="55"/>
      <c r="F97" s="55"/>
      <c r="G97" s="5" t="s">
        <v>23</v>
      </c>
      <c r="H97" s="2"/>
      <c r="I97" t="str">
        <f t="shared" si="3"/>
        <v>A19570</v>
      </c>
      <c r="J97" t="str">
        <f t="shared" si="4"/>
        <v>Investment interest paid amount</v>
      </c>
    </row>
    <row r="98" spans="1:10" ht="39" customHeight="1" x14ac:dyDescent="0.2">
      <c r="A98" s="6" t="s">
        <v>242</v>
      </c>
      <c r="B98" s="52" t="s">
        <v>243</v>
      </c>
      <c r="C98" s="52"/>
      <c r="D98" s="53" t="s">
        <v>244</v>
      </c>
      <c r="E98" s="53"/>
      <c r="F98" s="53"/>
      <c r="G98" s="8" t="s">
        <v>23</v>
      </c>
      <c r="H98" s="2"/>
      <c r="I98" t="str">
        <f t="shared" si="3"/>
        <v>N19700</v>
      </c>
      <c r="J98" t="str">
        <f t="shared" si="4"/>
        <v>Number of returns with Total charitable contributions</v>
      </c>
    </row>
    <row r="99" spans="1:10" ht="26" customHeight="1" x14ac:dyDescent="0.2">
      <c r="A99" s="9" t="s">
        <v>245</v>
      </c>
      <c r="B99" s="59" t="s">
        <v>246</v>
      </c>
      <c r="C99" s="59"/>
      <c r="D99" s="60" t="s">
        <v>244</v>
      </c>
      <c r="E99" s="60"/>
      <c r="F99" s="60"/>
      <c r="G99" s="10" t="s">
        <v>23</v>
      </c>
      <c r="H99" s="2"/>
      <c r="I99" t="str">
        <f t="shared" si="3"/>
        <v>A19700</v>
      </c>
      <c r="J99" t="str">
        <f t="shared" si="4"/>
        <v>Total charitable contributions amount</v>
      </c>
    </row>
    <row r="100" spans="1:10" ht="39" customHeight="1" x14ac:dyDescent="0.2">
      <c r="A100" s="6" t="s">
        <v>247</v>
      </c>
      <c r="B100" s="52" t="s">
        <v>248</v>
      </c>
      <c r="C100" s="52"/>
      <c r="D100" s="53" t="s">
        <v>249</v>
      </c>
      <c r="E100" s="53"/>
      <c r="F100" s="53"/>
      <c r="G100" s="8" t="s">
        <v>23</v>
      </c>
      <c r="H100" s="2"/>
      <c r="I100" t="str">
        <f t="shared" si="3"/>
        <v>N20950</v>
      </c>
      <c r="J100" t="str">
        <f t="shared" si="4"/>
        <v>Number of returns with Other non-limited miscellaneous deductions</v>
      </c>
    </row>
    <row r="101" spans="1:10" ht="39" customHeight="1" x14ac:dyDescent="0.2">
      <c r="A101" s="9" t="s">
        <v>250</v>
      </c>
      <c r="B101" s="59" t="s">
        <v>251</v>
      </c>
      <c r="C101" s="59"/>
      <c r="D101" s="60" t="s">
        <v>249</v>
      </c>
      <c r="E101" s="60"/>
      <c r="F101" s="60"/>
      <c r="G101" s="10" t="s">
        <v>23</v>
      </c>
      <c r="H101" s="2"/>
      <c r="I101" t="str">
        <f t="shared" si="3"/>
        <v>A20950</v>
      </c>
      <c r="J101" t="str">
        <f t="shared" si="4"/>
        <v>Other non-limited miscellaneous deductions amount</v>
      </c>
    </row>
    <row r="102" spans="1:10" ht="39" customHeight="1" x14ac:dyDescent="0.2">
      <c r="A102" s="6" t="s">
        <v>252</v>
      </c>
      <c r="B102" s="52" t="s">
        <v>253</v>
      </c>
      <c r="C102" s="52"/>
      <c r="D102" s="53" t="s">
        <v>63</v>
      </c>
      <c r="E102" s="53"/>
      <c r="F102" s="53"/>
      <c r="G102" s="8" t="s">
        <v>23</v>
      </c>
      <c r="H102" s="2"/>
      <c r="I102" t="str">
        <f t="shared" si="3"/>
        <v>N04475</v>
      </c>
      <c r="J102" t="str">
        <f t="shared" si="4"/>
        <v>Number of returns with Qualified business income deduction</v>
      </c>
    </row>
    <row r="103" spans="1:10" ht="26" customHeight="1" x14ac:dyDescent="0.2">
      <c r="A103" s="3" t="s">
        <v>255</v>
      </c>
      <c r="B103" s="54" t="s">
        <v>256</v>
      </c>
      <c r="C103" s="54"/>
      <c r="D103" s="55" t="s">
        <v>63</v>
      </c>
      <c r="E103" s="55"/>
      <c r="F103" s="55"/>
      <c r="G103" s="5" t="s">
        <v>23</v>
      </c>
      <c r="H103" s="2"/>
      <c r="I103" t="str">
        <f t="shared" si="3"/>
        <v>A04475</v>
      </c>
      <c r="J103" t="str">
        <f t="shared" si="4"/>
        <v>Qualified business income deduction</v>
      </c>
    </row>
    <row r="104" spans="1:10" ht="26" customHeight="1" x14ac:dyDescent="0.2">
      <c r="A104" s="6" t="s">
        <v>257</v>
      </c>
      <c r="B104" s="52" t="s">
        <v>258</v>
      </c>
      <c r="C104" s="52"/>
      <c r="D104" s="53" t="s">
        <v>619</v>
      </c>
      <c r="E104" s="53"/>
      <c r="F104" s="53"/>
      <c r="G104" s="8" t="s">
        <v>23</v>
      </c>
      <c r="H104" s="2"/>
      <c r="I104" t="str">
        <f t="shared" si="3"/>
        <v>N04800</v>
      </c>
      <c r="J104" t="str">
        <f t="shared" si="4"/>
        <v>Number of returns with taxable income</v>
      </c>
    </row>
    <row r="105" spans="1:10" x14ac:dyDescent="0.2">
      <c r="A105" s="3" t="s">
        <v>260</v>
      </c>
      <c r="B105" s="54" t="s">
        <v>261</v>
      </c>
      <c r="C105" s="54"/>
      <c r="D105" s="55" t="s">
        <v>619</v>
      </c>
      <c r="E105" s="55"/>
      <c r="F105" s="55"/>
      <c r="G105" s="5" t="s">
        <v>23</v>
      </c>
      <c r="H105" s="2"/>
      <c r="I105" t="str">
        <f t="shared" si="3"/>
        <v>A04800</v>
      </c>
      <c r="J105" t="str">
        <f t="shared" si="4"/>
        <v>Taxable income amount</v>
      </c>
    </row>
    <row r="106" spans="1:10" ht="26" customHeight="1" x14ac:dyDescent="0.2">
      <c r="A106" s="6" t="s">
        <v>262</v>
      </c>
      <c r="B106" s="52" t="s">
        <v>263</v>
      </c>
      <c r="C106" s="52"/>
      <c r="D106" s="53" t="s">
        <v>60</v>
      </c>
      <c r="E106" s="53"/>
      <c r="F106" s="53"/>
      <c r="G106" s="8" t="s">
        <v>23</v>
      </c>
      <c r="H106" s="2"/>
      <c r="I106" t="str">
        <f t="shared" si="3"/>
        <v>N05800</v>
      </c>
      <c r="J106" t="str">
        <f t="shared" si="4"/>
        <v>Number of returns with income tax before credits</v>
      </c>
    </row>
    <row r="107" spans="1:10" ht="26" customHeight="1" x14ac:dyDescent="0.2">
      <c r="A107" s="3" t="s">
        <v>265</v>
      </c>
      <c r="B107" s="54" t="s">
        <v>266</v>
      </c>
      <c r="C107" s="54"/>
      <c r="D107" s="55" t="s">
        <v>60</v>
      </c>
      <c r="E107" s="55"/>
      <c r="F107" s="55"/>
      <c r="G107" s="5" t="s">
        <v>23</v>
      </c>
      <c r="H107" s="2"/>
      <c r="I107" t="str">
        <f t="shared" si="3"/>
        <v>A05800</v>
      </c>
      <c r="J107" t="str">
        <f t="shared" si="4"/>
        <v>Income tax before credits amount</v>
      </c>
    </row>
    <row r="108" spans="1:10" ht="26" customHeight="1" x14ac:dyDescent="0.2">
      <c r="A108" s="6" t="s">
        <v>267</v>
      </c>
      <c r="B108" s="52" t="s">
        <v>268</v>
      </c>
      <c r="C108" s="52"/>
      <c r="D108" s="53" t="s">
        <v>663</v>
      </c>
      <c r="E108" s="53"/>
      <c r="F108" s="53"/>
      <c r="G108" s="8" t="s">
        <v>23</v>
      </c>
      <c r="H108" s="2"/>
      <c r="I108" t="str">
        <f t="shared" si="3"/>
        <v>N09600</v>
      </c>
      <c r="J108" t="str">
        <f t="shared" si="4"/>
        <v xml:space="preserve">Number of returns with alternative minimum tax </v>
      </c>
    </row>
    <row r="109" spans="1:10" ht="26" customHeight="1" x14ac:dyDescent="0.2">
      <c r="A109" s="3" t="s">
        <v>270</v>
      </c>
      <c r="B109" s="54" t="s">
        <v>271</v>
      </c>
      <c r="C109" s="54"/>
      <c r="D109" s="55" t="s">
        <v>663</v>
      </c>
      <c r="E109" s="55"/>
      <c r="F109" s="55"/>
      <c r="G109" s="5" t="s">
        <v>23</v>
      </c>
      <c r="H109" s="2"/>
      <c r="I109" t="str">
        <f t="shared" si="3"/>
        <v>A09600</v>
      </c>
      <c r="J109" t="str">
        <f t="shared" si="4"/>
        <v>Alternative minimum tax amount</v>
      </c>
    </row>
    <row r="110" spans="1:10" ht="39" customHeight="1" x14ac:dyDescent="0.2">
      <c r="A110" s="6" t="s">
        <v>272</v>
      </c>
      <c r="B110" s="52" t="s">
        <v>273</v>
      </c>
      <c r="C110" s="52"/>
      <c r="D110" s="53" t="s">
        <v>664</v>
      </c>
      <c r="E110" s="53"/>
      <c r="F110" s="53"/>
      <c r="G110" s="8" t="s">
        <v>23</v>
      </c>
      <c r="H110" s="2"/>
      <c r="I110" t="str">
        <f t="shared" si="3"/>
        <v>N05780</v>
      </c>
      <c r="J110" t="str">
        <f t="shared" si="4"/>
        <v>Number of returns with excess advance premium tax credit repayment</v>
      </c>
    </row>
    <row r="111" spans="1:10" ht="39" customHeight="1" x14ac:dyDescent="0.2">
      <c r="A111" s="3" t="s">
        <v>275</v>
      </c>
      <c r="B111" s="54" t="s">
        <v>276</v>
      </c>
      <c r="C111" s="54"/>
      <c r="D111" s="55" t="s">
        <v>664</v>
      </c>
      <c r="E111" s="55"/>
      <c r="F111" s="55"/>
      <c r="G111" s="5" t="s">
        <v>23</v>
      </c>
      <c r="H111" s="2"/>
      <c r="I111" t="str">
        <f t="shared" si="3"/>
        <v>A05780</v>
      </c>
      <c r="J111" t="str">
        <f t="shared" si="4"/>
        <v>Excess advance premium tax credit repayment amount</v>
      </c>
    </row>
    <row r="112" spans="1:10" ht="26" customHeight="1" x14ac:dyDescent="0.2">
      <c r="A112" s="6" t="s">
        <v>277</v>
      </c>
      <c r="B112" s="52" t="s">
        <v>665</v>
      </c>
      <c r="C112" s="52"/>
      <c r="D112" s="53" t="s">
        <v>435</v>
      </c>
      <c r="E112" s="53"/>
      <c r="F112" s="53"/>
      <c r="G112" s="8" t="s">
        <v>23</v>
      </c>
      <c r="H112" s="2"/>
      <c r="I112" t="str">
        <f t="shared" si="3"/>
        <v>N07100</v>
      </c>
      <c r="J112" t="str">
        <f t="shared" si="4"/>
        <v>Number of returns with total tax credits</v>
      </c>
    </row>
    <row r="113" spans="1:10" x14ac:dyDescent="0.2">
      <c r="A113" s="3" t="s">
        <v>280</v>
      </c>
      <c r="B113" s="54" t="s">
        <v>281</v>
      </c>
      <c r="C113" s="54"/>
      <c r="D113" s="55" t="s">
        <v>435</v>
      </c>
      <c r="E113" s="55"/>
      <c r="F113" s="55"/>
      <c r="G113" s="5" t="s">
        <v>23</v>
      </c>
      <c r="H113" s="2"/>
      <c r="I113" t="str">
        <f t="shared" si="3"/>
        <v>A07100</v>
      </c>
      <c r="J113" t="str">
        <f t="shared" si="4"/>
        <v>Total tax credits amount</v>
      </c>
    </row>
    <row r="114" spans="1:10" ht="26" customHeight="1" x14ac:dyDescent="0.2">
      <c r="A114" s="6" t="s">
        <v>282</v>
      </c>
      <c r="B114" s="52" t="s">
        <v>283</v>
      </c>
      <c r="C114" s="52"/>
      <c r="D114" s="53" t="s">
        <v>666</v>
      </c>
      <c r="E114" s="53"/>
      <c r="F114" s="53"/>
      <c r="G114" s="8" t="s">
        <v>23</v>
      </c>
      <c r="H114" s="2"/>
      <c r="I114" t="str">
        <f t="shared" si="3"/>
        <v>N07300</v>
      </c>
      <c r="J114" t="str">
        <f t="shared" si="4"/>
        <v>Number of returns with foreign tax credit</v>
      </c>
    </row>
    <row r="115" spans="1:10" x14ac:dyDescent="0.2">
      <c r="A115" s="3" t="s">
        <v>285</v>
      </c>
      <c r="B115" s="54" t="s">
        <v>286</v>
      </c>
      <c r="C115" s="54"/>
      <c r="D115" s="55" t="s">
        <v>666</v>
      </c>
      <c r="E115" s="55"/>
      <c r="F115" s="55"/>
      <c r="G115" s="5" t="s">
        <v>23</v>
      </c>
      <c r="H115" s="2"/>
      <c r="I115" t="str">
        <f t="shared" si="3"/>
        <v>A07300</v>
      </c>
      <c r="J115" t="str">
        <f t="shared" si="4"/>
        <v>Foreign tax credit amount</v>
      </c>
    </row>
    <row r="116" spans="1:10" ht="39" customHeight="1" x14ac:dyDescent="0.2">
      <c r="A116" s="6" t="s">
        <v>287</v>
      </c>
      <c r="B116" s="52" t="s">
        <v>288</v>
      </c>
      <c r="C116" s="52"/>
      <c r="D116" s="53" t="s">
        <v>667</v>
      </c>
      <c r="E116" s="53"/>
      <c r="F116" s="53"/>
      <c r="G116" s="8" t="s">
        <v>23</v>
      </c>
      <c r="H116" s="2"/>
      <c r="I116" t="str">
        <f t="shared" si="3"/>
        <v>N07180</v>
      </c>
      <c r="J116" t="str">
        <f t="shared" si="4"/>
        <v>Number of returns with child and dependent care credit</v>
      </c>
    </row>
    <row r="117" spans="1:10" ht="26" customHeight="1" x14ac:dyDescent="0.2">
      <c r="A117" s="3" t="s">
        <v>290</v>
      </c>
      <c r="B117" s="54" t="s">
        <v>291</v>
      </c>
      <c r="C117" s="54"/>
      <c r="D117" s="55" t="s">
        <v>667</v>
      </c>
      <c r="E117" s="55"/>
      <c r="F117" s="55"/>
      <c r="G117" s="5" t="s">
        <v>23</v>
      </c>
      <c r="H117" s="2"/>
      <c r="I117" t="str">
        <f t="shared" si="3"/>
        <v>A07180</v>
      </c>
      <c r="J117" t="str">
        <f t="shared" si="4"/>
        <v>Child and dependent care credit amount</v>
      </c>
    </row>
    <row r="118" spans="1:10" ht="39" customHeight="1" x14ac:dyDescent="0.2">
      <c r="A118" s="6" t="s">
        <v>292</v>
      </c>
      <c r="B118" s="52" t="s">
        <v>293</v>
      </c>
      <c r="C118" s="52"/>
      <c r="D118" s="53" t="s">
        <v>668</v>
      </c>
      <c r="E118" s="53"/>
      <c r="F118" s="53"/>
      <c r="G118" s="8" t="s">
        <v>23</v>
      </c>
      <c r="H118" s="2"/>
      <c r="I118" t="str">
        <f t="shared" si="3"/>
        <v>N07230</v>
      </c>
      <c r="J118" t="str">
        <f t="shared" si="4"/>
        <v>Number of returns with nonrefundable education credit</v>
      </c>
    </row>
    <row r="119" spans="1:10" ht="26" customHeight="1" x14ac:dyDescent="0.2">
      <c r="A119" s="3" t="s">
        <v>295</v>
      </c>
      <c r="B119" s="54" t="s">
        <v>296</v>
      </c>
      <c r="C119" s="54"/>
      <c r="D119" s="55" t="s">
        <v>668</v>
      </c>
      <c r="E119" s="55"/>
      <c r="F119" s="55"/>
      <c r="G119" s="5" t="s">
        <v>23</v>
      </c>
      <c r="H119" s="2"/>
      <c r="I119" t="str">
        <f t="shared" si="3"/>
        <v>A07230</v>
      </c>
      <c r="J119" t="str">
        <f t="shared" si="4"/>
        <v>Nonrefundable education credit amount</v>
      </c>
    </row>
    <row r="120" spans="1:10" ht="39" customHeight="1" x14ac:dyDescent="0.2">
      <c r="A120" s="6" t="s">
        <v>297</v>
      </c>
      <c r="B120" s="52" t="s">
        <v>298</v>
      </c>
      <c r="C120" s="52"/>
      <c r="D120" s="53" t="s">
        <v>669</v>
      </c>
      <c r="E120" s="53"/>
      <c r="F120" s="53"/>
      <c r="G120" s="8" t="s">
        <v>23</v>
      </c>
      <c r="H120" s="2"/>
      <c r="I120" t="str">
        <f t="shared" si="3"/>
        <v>N07240</v>
      </c>
      <c r="J120" t="str">
        <f t="shared" si="4"/>
        <v>Number of returns with retirement savings contribution credit</v>
      </c>
    </row>
    <row r="121" spans="1:10" ht="26" customHeight="1" x14ac:dyDescent="0.2">
      <c r="A121" s="3" t="s">
        <v>300</v>
      </c>
      <c r="B121" s="54" t="s">
        <v>301</v>
      </c>
      <c r="C121" s="54"/>
      <c r="D121" s="55" t="s">
        <v>669</v>
      </c>
      <c r="E121" s="55"/>
      <c r="F121" s="55"/>
      <c r="G121" s="5" t="s">
        <v>23</v>
      </c>
      <c r="H121" s="2"/>
      <c r="I121" t="str">
        <f t="shared" si="3"/>
        <v>A07240</v>
      </c>
      <c r="J121" t="str">
        <f t="shared" si="4"/>
        <v>Retirement savings contribution credit amount</v>
      </c>
    </row>
    <row r="122" spans="1:10" ht="39" customHeight="1" x14ac:dyDescent="0.2">
      <c r="A122" s="6" t="s">
        <v>302</v>
      </c>
      <c r="B122" s="52" t="s">
        <v>436</v>
      </c>
      <c r="C122" s="52"/>
      <c r="D122" s="53" t="s">
        <v>166</v>
      </c>
      <c r="E122" s="53"/>
      <c r="F122" s="53"/>
      <c r="G122" s="8" t="s">
        <v>23</v>
      </c>
      <c r="H122" s="2"/>
      <c r="I122" t="str">
        <f t="shared" si="3"/>
        <v>N07225</v>
      </c>
      <c r="J122" t="str">
        <f t="shared" si="4"/>
        <v>Number of returns with child and other dependent credit</v>
      </c>
    </row>
    <row r="123" spans="1:10" ht="26" customHeight="1" x14ac:dyDescent="0.2">
      <c r="A123" s="3" t="s">
        <v>305</v>
      </c>
      <c r="B123" s="54" t="s">
        <v>437</v>
      </c>
      <c r="C123" s="54"/>
      <c r="D123" s="55" t="s">
        <v>166</v>
      </c>
      <c r="E123" s="55"/>
      <c r="F123" s="55"/>
      <c r="G123" s="5" t="s">
        <v>23</v>
      </c>
      <c r="H123" s="2"/>
      <c r="I123" t="str">
        <f t="shared" si="3"/>
        <v>A07225</v>
      </c>
      <c r="J123" t="str">
        <f t="shared" si="4"/>
        <v>Child and other dependent credit amount</v>
      </c>
    </row>
    <row r="124" spans="1:10" ht="39" customHeight="1" x14ac:dyDescent="0.2">
      <c r="A124" s="6" t="s">
        <v>307</v>
      </c>
      <c r="B124" s="52" t="s">
        <v>308</v>
      </c>
      <c r="C124" s="52"/>
      <c r="D124" s="53" t="s">
        <v>670</v>
      </c>
      <c r="E124" s="53"/>
      <c r="F124" s="53"/>
      <c r="G124" s="8" t="s">
        <v>23</v>
      </c>
      <c r="H124" s="2"/>
      <c r="I124" t="str">
        <f t="shared" si="3"/>
        <v>N07260</v>
      </c>
      <c r="J124" t="str">
        <f t="shared" si="4"/>
        <v>Number of returns with residential energy tax credit</v>
      </c>
    </row>
    <row r="125" spans="1:10" ht="26" customHeight="1" x14ac:dyDescent="0.2">
      <c r="A125" s="3" t="s">
        <v>310</v>
      </c>
      <c r="B125" s="54" t="s">
        <v>311</v>
      </c>
      <c r="C125" s="54"/>
      <c r="D125" s="55" t="s">
        <v>670</v>
      </c>
      <c r="E125" s="55"/>
      <c r="F125" s="55"/>
      <c r="G125" s="5" t="s">
        <v>23</v>
      </c>
      <c r="H125" s="2"/>
      <c r="I125" t="str">
        <f t="shared" si="3"/>
        <v>A07260</v>
      </c>
      <c r="J125" t="str">
        <f t="shared" si="4"/>
        <v>Residential energy tax credit amount</v>
      </c>
    </row>
    <row r="126" spans="1:10" ht="26" customHeight="1" x14ac:dyDescent="0.2">
      <c r="A126" s="6" t="s">
        <v>312</v>
      </c>
      <c r="B126" s="52" t="s">
        <v>313</v>
      </c>
      <c r="C126" s="52"/>
      <c r="D126" s="53" t="s">
        <v>671</v>
      </c>
      <c r="E126" s="53"/>
      <c r="F126" s="53"/>
      <c r="G126" s="8" t="s">
        <v>23</v>
      </c>
      <c r="H126" s="2"/>
      <c r="I126" t="str">
        <f t="shared" si="3"/>
        <v>N09400</v>
      </c>
      <c r="J126" t="str">
        <f t="shared" si="4"/>
        <v>Number of returns with self-employment tax</v>
      </c>
    </row>
    <row r="127" spans="1:10" ht="26" customHeight="1" x14ac:dyDescent="0.2">
      <c r="A127" s="3" t="s">
        <v>315</v>
      </c>
      <c r="B127" s="54" t="s">
        <v>316</v>
      </c>
      <c r="C127" s="54"/>
      <c r="D127" s="55" t="s">
        <v>671</v>
      </c>
      <c r="E127" s="55"/>
      <c r="F127" s="55"/>
      <c r="G127" s="5" t="s">
        <v>23</v>
      </c>
      <c r="H127" s="2"/>
      <c r="I127" t="str">
        <f t="shared" si="3"/>
        <v>A09400</v>
      </c>
      <c r="J127" t="str">
        <f t="shared" si="4"/>
        <v>Self-employment tax amount</v>
      </c>
    </row>
    <row r="128" spans="1:10" ht="26" customHeight="1" x14ac:dyDescent="0.2">
      <c r="A128" s="6" t="s">
        <v>317</v>
      </c>
      <c r="B128" s="52" t="s">
        <v>318</v>
      </c>
      <c r="C128" s="52"/>
      <c r="D128" s="53" t="s">
        <v>319</v>
      </c>
      <c r="E128" s="53"/>
      <c r="F128" s="53"/>
      <c r="G128" s="8" t="s">
        <v>23</v>
      </c>
      <c r="H128" s="2"/>
      <c r="I128" t="str">
        <f t="shared" si="3"/>
        <v>N85770</v>
      </c>
      <c r="J128" t="str">
        <f t="shared" si="4"/>
        <v>Number of returns with total premium tax credit</v>
      </c>
    </row>
    <row r="129" spans="1:10" ht="26" customHeight="1" x14ac:dyDescent="0.2">
      <c r="A129" s="3" t="s">
        <v>320</v>
      </c>
      <c r="B129" s="54" t="s">
        <v>321</v>
      </c>
      <c r="C129" s="54"/>
      <c r="D129" s="55" t="s">
        <v>319</v>
      </c>
      <c r="E129" s="55"/>
      <c r="F129" s="55"/>
      <c r="G129" s="5" t="s">
        <v>23</v>
      </c>
      <c r="H129" s="2"/>
      <c r="I129" t="str">
        <f t="shared" si="3"/>
        <v>A85770</v>
      </c>
      <c r="J129" t="str">
        <f t="shared" si="4"/>
        <v>Total premium tax credit amount</v>
      </c>
    </row>
    <row r="130" spans="1:10" ht="39" customHeight="1" x14ac:dyDescent="0.2">
      <c r="A130" s="6" t="s">
        <v>322</v>
      </c>
      <c r="B130" s="52" t="s">
        <v>323</v>
      </c>
      <c r="C130" s="52"/>
      <c r="D130" s="53" t="s">
        <v>324</v>
      </c>
      <c r="E130" s="53"/>
      <c r="F130" s="53"/>
      <c r="G130" s="8" t="s">
        <v>23</v>
      </c>
      <c r="H130" s="2"/>
      <c r="I130" t="str">
        <f t="shared" ref="I130:I173" si="5">TRIM(A130)</f>
        <v>N85775</v>
      </c>
      <c r="J130" t="str">
        <f t="shared" si="4"/>
        <v>Number of returns with advance premium tax credit</v>
      </c>
    </row>
    <row r="131" spans="1:10" ht="26" customHeight="1" x14ac:dyDescent="0.2">
      <c r="A131" s="3" t="s">
        <v>325</v>
      </c>
      <c r="B131" s="54" t="s">
        <v>326</v>
      </c>
      <c r="C131" s="54"/>
      <c r="D131" s="55" t="s">
        <v>324</v>
      </c>
      <c r="E131" s="55"/>
      <c r="F131" s="55"/>
      <c r="G131" s="5" t="s">
        <v>23</v>
      </c>
      <c r="H131" s="2"/>
      <c r="I131" t="str">
        <f t="shared" si="5"/>
        <v>A85775</v>
      </c>
      <c r="J131" t="str">
        <f t="shared" si="4"/>
        <v>Advance premium tax credit amount</v>
      </c>
    </row>
    <row r="132" spans="1:10" ht="39" customHeight="1" x14ac:dyDescent="0.2">
      <c r="A132" s="6" t="s">
        <v>672</v>
      </c>
      <c r="B132" s="52" t="s">
        <v>673</v>
      </c>
      <c r="C132" s="52"/>
      <c r="D132" s="53" t="s">
        <v>674</v>
      </c>
      <c r="E132" s="53"/>
      <c r="F132" s="53"/>
      <c r="G132" s="8" t="s">
        <v>23</v>
      </c>
      <c r="H132" s="2"/>
      <c r="I132" t="str">
        <f t="shared" si="5"/>
        <v>N09750</v>
      </c>
      <c r="J132" t="str">
        <f t="shared" si="4"/>
        <v>Number of returns with health care individual responsibility payment</v>
      </c>
    </row>
    <row r="133" spans="1:10" ht="39" customHeight="1" x14ac:dyDescent="0.2">
      <c r="A133" s="3" t="s">
        <v>675</v>
      </c>
      <c r="B133" s="54" t="s">
        <v>676</v>
      </c>
      <c r="C133" s="54"/>
      <c r="D133" s="55" t="s">
        <v>674</v>
      </c>
      <c r="E133" s="55"/>
      <c r="F133" s="55"/>
      <c r="G133" s="5" t="s">
        <v>23</v>
      </c>
      <c r="H133" s="2"/>
      <c r="I133" t="str">
        <f t="shared" si="5"/>
        <v>A09750</v>
      </c>
      <c r="J133" t="str">
        <f t="shared" si="4"/>
        <v>Health care individual responsibility payment amount</v>
      </c>
    </row>
    <row r="134" spans="1:10" ht="26" customHeight="1" x14ac:dyDescent="0.2">
      <c r="A134" s="6" t="s">
        <v>327</v>
      </c>
      <c r="B134" s="52" t="s">
        <v>328</v>
      </c>
      <c r="C134" s="52"/>
      <c r="D134" s="53" t="s">
        <v>677</v>
      </c>
      <c r="E134" s="53"/>
      <c r="F134" s="53"/>
      <c r="G134" s="8" t="s">
        <v>23</v>
      </c>
      <c r="H134" s="2"/>
      <c r="I134" t="str">
        <f t="shared" si="5"/>
        <v>N10600</v>
      </c>
      <c r="J134" t="str">
        <f t="shared" si="4"/>
        <v>Number of returns with total tax payments</v>
      </c>
    </row>
    <row r="135" spans="1:10" ht="26" customHeight="1" x14ac:dyDescent="0.2">
      <c r="A135" s="3" t="s">
        <v>330</v>
      </c>
      <c r="B135" s="54" t="s">
        <v>331</v>
      </c>
      <c r="C135" s="54"/>
      <c r="D135" s="55" t="s">
        <v>677</v>
      </c>
      <c r="E135" s="55"/>
      <c r="F135" s="55"/>
      <c r="G135" s="5" t="s">
        <v>23</v>
      </c>
      <c r="H135" s="2"/>
      <c r="I135" t="str">
        <f t="shared" si="5"/>
        <v>A10600</v>
      </c>
      <c r="J135" t="str">
        <f t="shared" si="4"/>
        <v>Total tax payments amount</v>
      </c>
    </row>
    <row r="136" spans="1:10" ht="26" customHeight="1" x14ac:dyDescent="0.2">
      <c r="A136" s="6" t="s">
        <v>332</v>
      </c>
      <c r="B136" s="52" t="s">
        <v>333</v>
      </c>
      <c r="C136" s="52"/>
      <c r="D136" s="53" t="s">
        <v>678</v>
      </c>
      <c r="E136" s="53"/>
      <c r="F136" s="53"/>
      <c r="G136" s="8" t="s">
        <v>23</v>
      </c>
      <c r="H136" s="2"/>
      <c r="I136" t="str">
        <f t="shared" si="5"/>
        <v>N59660</v>
      </c>
      <c r="J136" t="str">
        <f t="shared" si="4"/>
        <v>Number of returns with earned income credit</v>
      </c>
    </row>
    <row r="137" spans="1:10" ht="26" customHeight="1" x14ac:dyDescent="0.2">
      <c r="A137" s="3" t="s">
        <v>335</v>
      </c>
      <c r="B137" s="54" t="s">
        <v>679</v>
      </c>
      <c r="C137" s="54"/>
      <c r="D137" s="55" t="s">
        <v>678</v>
      </c>
      <c r="E137" s="55"/>
      <c r="F137" s="55"/>
      <c r="G137" s="5" t="s">
        <v>23</v>
      </c>
      <c r="H137" s="2"/>
      <c r="I137" t="str">
        <f t="shared" si="5"/>
        <v>A59660</v>
      </c>
      <c r="J137" t="str">
        <f t="shared" si="4"/>
        <v xml:space="preserve">Earned income credit amount </v>
      </c>
    </row>
    <row r="138" spans="1:10" ht="39" customHeight="1" x14ac:dyDescent="0.2">
      <c r="A138" s="6" t="s">
        <v>337</v>
      </c>
      <c r="B138" s="52" t="s">
        <v>338</v>
      </c>
      <c r="C138" s="52"/>
      <c r="D138" s="53" t="s">
        <v>678</v>
      </c>
      <c r="E138" s="53"/>
      <c r="F138" s="53"/>
      <c r="G138" s="8" t="s">
        <v>23</v>
      </c>
      <c r="H138" s="2"/>
      <c r="I138" t="str">
        <f t="shared" si="5"/>
        <v>N59720</v>
      </c>
      <c r="J138" t="str">
        <f t="shared" si="4"/>
        <v>Number of returns with excess earned income credit</v>
      </c>
    </row>
    <row r="139" spans="1:10" ht="39" customHeight="1" x14ac:dyDescent="0.2">
      <c r="A139" s="3" t="s">
        <v>339</v>
      </c>
      <c r="B139" s="54" t="s">
        <v>680</v>
      </c>
      <c r="C139" s="54"/>
      <c r="D139" s="55" t="s">
        <v>678</v>
      </c>
      <c r="E139" s="55"/>
      <c r="F139" s="55"/>
      <c r="G139" s="5" t="s">
        <v>23</v>
      </c>
      <c r="H139" s="2"/>
      <c r="I139" t="str">
        <f t="shared" si="5"/>
        <v>A59720</v>
      </c>
      <c r="J139" t="str">
        <f t="shared" si="4"/>
        <v xml:space="preserve">Excess earned income credit (refundable) amount </v>
      </c>
    </row>
    <row r="140" spans="1:10" ht="26" customHeight="1" x14ac:dyDescent="0.2">
      <c r="A140" s="6" t="s">
        <v>341</v>
      </c>
      <c r="B140" s="52" t="s">
        <v>438</v>
      </c>
      <c r="C140" s="52"/>
      <c r="D140" s="53" t="s">
        <v>681</v>
      </c>
      <c r="E140" s="53"/>
      <c r="F140" s="53"/>
      <c r="G140" s="8" t="s">
        <v>23</v>
      </c>
      <c r="H140" s="2"/>
      <c r="I140" t="str">
        <f t="shared" si="5"/>
        <v>N11070</v>
      </c>
      <c r="J140" t="str">
        <f t="shared" ref="J140:J173" si="6">IF(
    RIGHT(TRIM(B140), 1) = "]",
    LEFT(TRIM(B140), LEN(TRIM(B140)) - 4),
    B140
)</f>
        <v>Number of returns with additional child tax credit</v>
      </c>
    </row>
    <row r="141" spans="1:10" ht="26" customHeight="1" x14ac:dyDescent="0.2">
      <c r="A141" s="3" t="s">
        <v>344</v>
      </c>
      <c r="B141" s="54" t="s">
        <v>439</v>
      </c>
      <c r="C141" s="54"/>
      <c r="D141" s="55" t="s">
        <v>681</v>
      </c>
      <c r="E141" s="55"/>
      <c r="F141" s="55"/>
      <c r="G141" s="5" t="s">
        <v>23</v>
      </c>
      <c r="H141" s="2"/>
      <c r="I141" t="str">
        <f t="shared" si="5"/>
        <v>A11070</v>
      </c>
      <c r="J141" t="str">
        <f t="shared" si="6"/>
        <v>Additional child tax credit amount</v>
      </c>
    </row>
    <row r="142" spans="1:10" ht="39" customHeight="1" x14ac:dyDescent="0.2">
      <c r="A142" s="6" t="s">
        <v>346</v>
      </c>
      <c r="B142" s="52" t="s">
        <v>682</v>
      </c>
      <c r="C142" s="52"/>
      <c r="D142" s="53" t="s">
        <v>683</v>
      </c>
      <c r="E142" s="53"/>
      <c r="F142" s="53"/>
      <c r="G142" s="8" t="s">
        <v>23</v>
      </c>
      <c r="H142" s="2"/>
      <c r="I142" t="str">
        <f t="shared" si="5"/>
        <v>N10960</v>
      </c>
      <c r="J142" t="str">
        <f t="shared" si="6"/>
        <v>Number of returns with refundable education credit</v>
      </c>
    </row>
    <row r="143" spans="1:10" ht="26" customHeight="1" x14ac:dyDescent="0.2">
      <c r="A143" s="3" t="s">
        <v>349</v>
      </c>
      <c r="B143" s="54" t="s">
        <v>350</v>
      </c>
      <c r="C143" s="54"/>
      <c r="D143" s="55" t="s">
        <v>683</v>
      </c>
      <c r="E143" s="55"/>
      <c r="F143" s="55"/>
      <c r="G143" s="5" t="s">
        <v>23</v>
      </c>
      <c r="H143" s="2"/>
      <c r="I143" t="str">
        <f t="shared" si="5"/>
        <v>A10960</v>
      </c>
      <c r="J143" t="str">
        <f t="shared" si="6"/>
        <v>Refundable education credit amount</v>
      </c>
    </row>
    <row r="144" spans="1:10" ht="26" customHeight="1" x14ac:dyDescent="0.2">
      <c r="A144" s="6" t="s">
        <v>351</v>
      </c>
      <c r="B144" s="52" t="s">
        <v>352</v>
      </c>
      <c r="C144" s="52"/>
      <c r="D144" s="53" t="s">
        <v>684</v>
      </c>
      <c r="E144" s="53"/>
      <c r="F144" s="53"/>
      <c r="G144" s="8" t="s">
        <v>23</v>
      </c>
      <c r="H144" s="2"/>
      <c r="I144" t="str">
        <f t="shared" si="5"/>
        <v>N11560</v>
      </c>
      <c r="J144" t="str">
        <f t="shared" si="6"/>
        <v>Number of returns with net premium tax credit</v>
      </c>
    </row>
    <row r="145" spans="1:10" ht="26" customHeight="1" x14ac:dyDescent="0.2">
      <c r="A145" s="3" t="s">
        <v>354</v>
      </c>
      <c r="B145" s="54" t="s">
        <v>355</v>
      </c>
      <c r="C145" s="54"/>
      <c r="D145" s="55" t="s">
        <v>684</v>
      </c>
      <c r="E145" s="55"/>
      <c r="F145" s="55"/>
      <c r="G145" s="5" t="s">
        <v>23</v>
      </c>
      <c r="H145" s="2"/>
      <c r="I145" t="str">
        <f t="shared" si="5"/>
        <v>A11560</v>
      </c>
      <c r="J145" t="str">
        <f t="shared" si="6"/>
        <v>Net premium tax credit amount</v>
      </c>
    </row>
    <row r="146" spans="1:10" ht="26" customHeight="1" x14ac:dyDescent="0.2">
      <c r="A146" s="6" t="s">
        <v>380</v>
      </c>
      <c r="B146" s="52" t="s">
        <v>381</v>
      </c>
      <c r="C146" s="52"/>
      <c r="D146" s="53" t="s">
        <v>254</v>
      </c>
      <c r="E146" s="53"/>
      <c r="F146" s="53"/>
      <c r="G146" s="8" t="s">
        <v>23</v>
      </c>
      <c r="H146" s="2"/>
      <c r="I146" t="str">
        <f t="shared" si="5"/>
        <v>N06500</v>
      </c>
      <c r="J146" t="str">
        <f t="shared" si="6"/>
        <v>Number of returns with income tax after credits</v>
      </c>
    </row>
    <row r="147" spans="1:10" ht="26" customHeight="1" x14ac:dyDescent="0.2">
      <c r="A147" s="3" t="s">
        <v>383</v>
      </c>
      <c r="B147" s="54" t="s">
        <v>384</v>
      </c>
      <c r="C147" s="54"/>
      <c r="D147" s="55" t="s">
        <v>254</v>
      </c>
      <c r="E147" s="55"/>
      <c r="F147" s="55"/>
      <c r="G147" s="5" t="s">
        <v>23</v>
      </c>
      <c r="H147" s="2"/>
      <c r="I147" t="str">
        <f t="shared" si="5"/>
        <v>A06500</v>
      </c>
      <c r="J147" t="str">
        <f t="shared" si="6"/>
        <v xml:space="preserve">Income tax after credits amount   </v>
      </c>
    </row>
    <row r="148" spans="1:10" ht="26" customHeight="1" x14ac:dyDescent="0.2">
      <c r="A148" s="6" t="s">
        <v>385</v>
      </c>
      <c r="B148" s="52" t="s">
        <v>386</v>
      </c>
      <c r="C148" s="52"/>
      <c r="D148" s="53" t="s">
        <v>259</v>
      </c>
      <c r="E148" s="53"/>
      <c r="F148" s="53"/>
      <c r="G148" s="8" t="s">
        <v>23</v>
      </c>
      <c r="H148" s="2"/>
      <c r="I148" t="str">
        <f t="shared" si="5"/>
        <v>N10300</v>
      </c>
      <c r="J148" t="str">
        <f t="shared" si="6"/>
        <v>Number of returns with tax liability</v>
      </c>
    </row>
    <row r="149" spans="1:10" ht="26" customHeight="1" x14ac:dyDescent="0.2">
      <c r="A149" s="3" t="s">
        <v>388</v>
      </c>
      <c r="B149" s="54" t="s">
        <v>685</v>
      </c>
      <c r="C149" s="54"/>
      <c r="D149" s="55" t="s">
        <v>259</v>
      </c>
      <c r="E149" s="55"/>
      <c r="F149" s="55"/>
      <c r="G149" s="5" t="s">
        <v>23</v>
      </c>
      <c r="H149" s="2"/>
      <c r="I149" t="str">
        <f t="shared" si="5"/>
        <v>A10300</v>
      </c>
      <c r="J149" t="str">
        <f t="shared" si="6"/>
        <v xml:space="preserve">Total tax liability amount </v>
      </c>
    </row>
    <row r="150" spans="1:10" ht="26" customHeight="1" x14ac:dyDescent="0.2">
      <c r="A150" s="6" t="s">
        <v>391</v>
      </c>
      <c r="B150" s="52" t="s">
        <v>392</v>
      </c>
      <c r="C150" s="52"/>
      <c r="D150" s="53" t="s">
        <v>393</v>
      </c>
      <c r="E150" s="53"/>
      <c r="F150" s="53"/>
      <c r="G150" s="8" t="s">
        <v>23</v>
      </c>
      <c r="H150" s="2"/>
      <c r="I150" t="str">
        <f t="shared" si="5"/>
        <v>N85530</v>
      </c>
      <c r="J150" t="str">
        <f t="shared" si="6"/>
        <v>Number of returns with additional Medicare tax</v>
      </c>
    </row>
    <row r="151" spans="1:10" ht="26" customHeight="1" x14ac:dyDescent="0.2">
      <c r="A151" s="3" t="s">
        <v>394</v>
      </c>
      <c r="B151" s="54" t="s">
        <v>395</v>
      </c>
      <c r="C151" s="54"/>
      <c r="D151" s="55" t="s">
        <v>393</v>
      </c>
      <c r="E151" s="55"/>
      <c r="F151" s="55"/>
      <c r="G151" s="5" t="s">
        <v>23</v>
      </c>
      <c r="H151" s="2"/>
      <c r="I151" t="str">
        <f t="shared" si="5"/>
        <v>A85530</v>
      </c>
      <c r="J151" t="str">
        <f t="shared" si="6"/>
        <v>Additional Medicare tax amount</v>
      </c>
    </row>
    <row r="152" spans="1:10" ht="26" customHeight="1" x14ac:dyDescent="0.2">
      <c r="A152" s="6" t="s">
        <v>396</v>
      </c>
      <c r="B152" s="52" t="s">
        <v>397</v>
      </c>
      <c r="C152" s="52"/>
      <c r="D152" s="53" t="s">
        <v>398</v>
      </c>
      <c r="E152" s="53"/>
      <c r="F152" s="53"/>
      <c r="G152" s="8" t="s">
        <v>23</v>
      </c>
      <c r="H152" s="2"/>
      <c r="I152" t="str">
        <f t="shared" si="5"/>
        <v>N85300</v>
      </c>
      <c r="J152" t="str">
        <f t="shared" si="6"/>
        <v>Number of returns with net investment income tax</v>
      </c>
    </row>
    <row r="153" spans="1:10" ht="26" customHeight="1" x14ac:dyDescent="0.2">
      <c r="A153" s="3" t="s">
        <v>399</v>
      </c>
      <c r="B153" s="54" t="s">
        <v>400</v>
      </c>
      <c r="C153" s="54"/>
      <c r="D153" s="55" t="s">
        <v>398</v>
      </c>
      <c r="E153" s="55"/>
      <c r="F153" s="55"/>
      <c r="G153" s="5" t="s">
        <v>23</v>
      </c>
      <c r="H153" s="2"/>
      <c r="I153" t="str">
        <f t="shared" si="5"/>
        <v>A85300</v>
      </c>
      <c r="J153" t="str">
        <f t="shared" si="6"/>
        <v>Net investment income tax amount</v>
      </c>
    </row>
    <row r="154" spans="1:10" ht="26" customHeight="1" x14ac:dyDescent="0.2">
      <c r="A154" s="6" t="s">
        <v>401</v>
      </c>
      <c r="B154" s="52" t="s">
        <v>402</v>
      </c>
      <c r="C154" s="52"/>
      <c r="D154" s="53" t="s">
        <v>382</v>
      </c>
      <c r="E154" s="53"/>
      <c r="F154" s="53"/>
      <c r="G154" s="8" t="s">
        <v>23</v>
      </c>
      <c r="H154" s="2"/>
      <c r="I154" t="str">
        <f t="shared" si="5"/>
        <v>N11901</v>
      </c>
      <c r="J154" t="str">
        <f t="shared" si="6"/>
        <v>Number of returns with tax due at time of filing</v>
      </c>
    </row>
    <row r="155" spans="1:10" ht="26" customHeight="1" x14ac:dyDescent="0.2">
      <c r="A155" s="3" t="s">
        <v>404</v>
      </c>
      <c r="B155" s="54" t="s">
        <v>686</v>
      </c>
      <c r="C155" s="54"/>
      <c r="D155" s="55" t="s">
        <v>382</v>
      </c>
      <c r="E155" s="55"/>
      <c r="F155" s="55"/>
      <c r="G155" s="5" t="s">
        <v>23</v>
      </c>
      <c r="H155" s="2"/>
      <c r="I155" t="str">
        <f t="shared" si="5"/>
        <v>A11901</v>
      </c>
      <c r="J155" t="str">
        <f t="shared" si="6"/>
        <v xml:space="preserve">Tax due at time of filing amount </v>
      </c>
    </row>
    <row r="156" spans="1:10" ht="26" customHeight="1" x14ac:dyDescent="0.2">
      <c r="A156" s="6" t="s">
        <v>406</v>
      </c>
      <c r="B156" s="52" t="s">
        <v>407</v>
      </c>
      <c r="C156" s="52"/>
      <c r="D156" s="53" t="s">
        <v>304</v>
      </c>
      <c r="E156" s="53"/>
      <c r="F156" s="53"/>
      <c r="G156" s="8" t="s">
        <v>23</v>
      </c>
      <c r="H156" s="2"/>
      <c r="I156" t="str">
        <f t="shared" si="5"/>
        <v>N11900</v>
      </c>
      <c r="J156" t="str">
        <f t="shared" si="6"/>
        <v>Number of returns with total overpayments</v>
      </c>
    </row>
    <row r="157" spans="1:10" ht="26" customHeight="1" x14ac:dyDescent="0.2">
      <c r="A157" s="3" t="s">
        <v>409</v>
      </c>
      <c r="B157" s="54" t="s">
        <v>410</v>
      </c>
      <c r="C157" s="54"/>
      <c r="D157" s="55" t="s">
        <v>304</v>
      </c>
      <c r="E157" s="55"/>
      <c r="F157" s="55"/>
      <c r="G157" s="5" t="s">
        <v>23</v>
      </c>
      <c r="H157" s="2"/>
      <c r="I157" t="str">
        <f t="shared" si="5"/>
        <v>A11900</v>
      </c>
      <c r="J157" t="str">
        <f t="shared" si="6"/>
        <v>Total overpayments amount</v>
      </c>
    </row>
    <row r="158" spans="1:10" ht="26" customHeight="1" x14ac:dyDescent="0.2">
      <c r="A158" s="6" t="s">
        <v>411</v>
      </c>
      <c r="B158" s="52" t="s">
        <v>412</v>
      </c>
      <c r="C158" s="52"/>
      <c r="D158" s="53" t="s">
        <v>856</v>
      </c>
      <c r="E158" s="53"/>
      <c r="F158" s="53"/>
      <c r="G158" s="8" t="s">
        <v>23</v>
      </c>
      <c r="H158" s="2"/>
      <c r="I158" t="str">
        <f t="shared" si="5"/>
        <v>N11902</v>
      </c>
      <c r="J158" t="str">
        <f t="shared" si="6"/>
        <v>Number of returns with overpayments refunded</v>
      </c>
    </row>
    <row r="159" spans="1:10" ht="26" customHeight="1" x14ac:dyDescent="0.2">
      <c r="A159" s="3" t="s">
        <v>414</v>
      </c>
      <c r="B159" s="54" t="s">
        <v>857</v>
      </c>
      <c r="C159" s="54"/>
      <c r="D159" s="55" t="s">
        <v>856</v>
      </c>
      <c r="E159" s="55"/>
      <c r="F159" s="55"/>
      <c r="G159" s="5" t="s">
        <v>23</v>
      </c>
      <c r="H159" s="2"/>
      <c r="I159" t="str">
        <f t="shared" si="5"/>
        <v>A11902</v>
      </c>
      <c r="J159" t="str">
        <f t="shared" si="6"/>
        <v xml:space="preserve">Overpayments refunded amount </v>
      </c>
    </row>
    <row r="160" spans="1:10" ht="39" customHeight="1" x14ac:dyDescent="0.2">
      <c r="A160" s="3" t="s">
        <v>416</v>
      </c>
      <c r="B160" s="54" t="s">
        <v>417</v>
      </c>
      <c r="C160" s="54"/>
      <c r="D160" s="55" t="s">
        <v>279</v>
      </c>
      <c r="E160" s="55"/>
      <c r="F160" s="55"/>
      <c r="G160" s="5" t="s">
        <v>23</v>
      </c>
      <c r="H160" s="2"/>
      <c r="I160" t="str">
        <f t="shared" si="5"/>
        <v>N12000</v>
      </c>
      <c r="J160" t="str">
        <f t="shared" si="6"/>
        <v>Number of returns with credit to next year’s estimated tax</v>
      </c>
    </row>
    <row r="161" spans="1:10" ht="26" customHeight="1" x14ac:dyDescent="0.2">
      <c r="A161" s="3" t="s">
        <v>419</v>
      </c>
      <c r="B161" s="54" t="s">
        <v>420</v>
      </c>
      <c r="C161" s="54"/>
      <c r="D161" s="55" t="s">
        <v>279</v>
      </c>
      <c r="E161" s="55"/>
      <c r="F161" s="55"/>
      <c r="G161" s="5" t="s">
        <v>23</v>
      </c>
      <c r="H161" s="2"/>
      <c r="I161" t="str">
        <f t="shared" si="5"/>
        <v>A12000</v>
      </c>
      <c r="J161" t="str">
        <f t="shared" si="6"/>
        <v>Credited to next year’s estimated tax amount</v>
      </c>
    </row>
    <row r="162" spans="1:10" x14ac:dyDescent="0.2">
      <c r="I162" t="str">
        <f t="shared" si="5"/>
        <v/>
      </c>
      <c r="J162">
        <f t="shared" si="6"/>
        <v>0</v>
      </c>
    </row>
    <row r="163" spans="1:10" x14ac:dyDescent="0.2">
      <c r="I163" t="str">
        <f t="shared" si="5"/>
        <v/>
      </c>
      <c r="J163">
        <f t="shared" si="6"/>
        <v>0</v>
      </c>
    </row>
    <row r="164" spans="1:10" x14ac:dyDescent="0.2">
      <c r="I164" t="str">
        <f t="shared" si="5"/>
        <v/>
      </c>
      <c r="J164">
        <f t="shared" si="6"/>
        <v>0</v>
      </c>
    </row>
    <row r="165" spans="1:10" x14ac:dyDescent="0.2">
      <c r="I165" t="str">
        <f t="shared" si="5"/>
        <v/>
      </c>
      <c r="J165">
        <f t="shared" si="6"/>
        <v>0</v>
      </c>
    </row>
    <row r="166" spans="1:10" x14ac:dyDescent="0.2">
      <c r="I166" t="str">
        <f t="shared" si="5"/>
        <v/>
      </c>
      <c r="J166">
        <f t="shared" si="6"/>
        <v>0</v>
      </c>
    </row>
    <row r="167" spans="1:10" x14ac:dyDescent="0.2">
      <c r="I167" t="str">
        <f t="shared" si="5"/>
        <v/>
      </c>
      <c r="J167">
        <f t="shared" si="6"/>
        <v>0</v>
      </c>
    </row>
    <row r="168" spans="1:10" x14ac:dyDescent="0.2">
      <c r="I168" t="str">
        <f t="shared" si="5"/>
        <v/>
      </c>
      <c r="J168">
        <f t="shared" si="6"/>
        <v>0</v>
      </c>
    </row>
    <row r="169" spans="1:10" x14ac:dyDescent="0.2">
      <c r="I169" t="str">
        <f t="shared" si="5"/>
        <v/>
      </c>
      <c r="J169">
        <f t="shared" si="6"/>
        <v>0</v>
      </c>
    </row>
    <row r="170" spans="1:10" x14ac:dyDescent="0.2">
      <c r="I170" t="str">
        <f t="shared" si="5"/>
        <v/>
      </c>
      <c r="J170">
        <f t="shared" si="6"/>
        <v>0</v>
      </c>
    </row>
    <row r="171" spans="1:10" x14ac:dyDescent="0.2">
      <c r="I171" t="str">
        <f t="shared" si="5"/>
        <v/>
      </c>
      <c r="J171">
        <f t="shared" si="6"/>
        <v>0</v>
      </c>
    </row>
    <row r="172" spans="1:10" x14ac:dyDescent="0.2">
      <c r="I172" t="str">
        <f t="shared" si="5"/>
        <v/>
      </c>
      <c r="J172">
        <f t="shared" si="6"/>
        <v>0</v>
      </c>
    </row>
    <row r="173" spans="1:10" x14ac:dyDescent="0.2">
      <c r="I173" t="str">
        <f t="shared" si="5"/>
        <v/>
      </c>
      <c r="J173">
        <f t="shared" si="6"/>
        <v>0</v>
      </c>
    </row>
  </sheetData>
  <mergeCells count="31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H74:H75"/>
    <mergeCell ref="A76:A77"/>
    <mergeCell ref="B76:C77"/>
    <mergeCell ref="D76:F77"/>
    <mergeCell ref="G76:G77"/>
    <mergeCell ref="H76:H77"/>
    <mergeCell ref="B73:C73"/>
    <mergeCell ref="D73:F73"/>
    <mergeCell ref="A74:A75"/>
    <mergeCell ref="B74:C75"/>
    <mergeCell ref="D74:F75"/>
    <mergeCell ref="G74:G75"/>
    <mergeCell ref="B81:C81"/>
    <mergeCell ref="D81:F81"/>
    <mergeCell ref="B82:C82"/>
    <mergeCell ref="D82:F82"/>
    <mergeCell ref="B83:C83"/>
    <mergeCell ref="D83:F83"/>
    <mergeCell ref="B78:C78"/>
    <mergeCell ref="D78:F78"/>
    <mergeCell ref="B79:C79"/>
    <mergeCell ref="D79:F79"/>
    <mergeCell ref="B80:C80"/>
    <mergeCell ref="D80:F80"/>
    <mergeCell ref="B87:C87"/>
    <mergeCell ref="D87:F87"/>
    <mergeCell ref="B88:C88"/>
    <mergeCell ref="D88:F88"/>
    <mergeCell ref="B89:C89"/>
    <mergeCell ref="D89:F89"/>
    <mergeCell ref="B84:C84"/>
    <mergeCell ref="D84:F84"/>
    <mergeCell ref="B85:C85"/>
    <mergeCell ref="D85:F85"/>
    <mergeCell ref="B86:C86"/>
    <mergeCell ref="D86:F86"/>
    <mergeCell ref="B93:C93"/>
    <mergeCell ref="D93:F93"/>
    <mergeCell ref="B94:C94"/>
    <mergeCell ref="D94:F94"/>
    <mergeCell ref="B95:C95"/>
    <mergeCell ref="D95:F95"/>
    <mergeCell ref="B90:C90"/>
    <mergeCell ref="D90:F90"/>
    <mergeCell ref="B91:C91"/>
    <mergeCell ref="D91:F91"/>
    <mergeCell ref="B92:C92"/>
    <mergeCell ref="D92:F92"/>
    <mergeCell ref="B99:C99"/>
    <mergeCell ref="D99:F99"/>
    <mergeCell ref="B100:C100"/>
    <mergeCell ref="D100:F100"/>
    <mergeCell ref="B101:C101"/>
    <mergeCell ref="D101:F101"/>
    <mergeCell ref="B96:C96"/>
    <mergeCell ref="D96:F96"/>
    <mergeCell ref="B97:C97"/>
    <mergeCell ref="D97:F97"/>
    <mergeCell ref="B98:C98"/>
    <mergeCell ref="D98:F98"/>
    <mergeCell ref="B105:C105"/>
    <mergeCell ref="D105:F105"/>
    <mergeCell ref="B106:C106"/>
    <mergeCell ref="D106:F106"/>
    <mergeCell ref="B107:C107"/>
    <mergeCell ref="D107:F107"/>
    <mergeCell ref="B102:C102"/>
    <mergeCell ref="D102:F102"/>
    <mergeCell ref="B103:C103"/>
    <mergeCell ref="D103:F103"/>
    <mergeCell ref="B104:C104"/>
    <mergeCell ref="D104:F104"/>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59:C159"/>
    <mergeCell ref="D159:F159"/>
    <mergeCell ref="B160:C160"/>
    <mergeCell ref="D160:F160"/>
    <mergeCell ref="B161:C161"/>
    <mergeCell ref="D161:F161"/>
    <mergeCell ref="B156:C156"/>
    <mergeCell ref="D156:F156"/>
    <mergeCell ref="B157:C157"/>
    <mergeCell ref="D157:F157"/>
    <mergeCell ref="B158:C158"/>
    <mergeCell ref="D158:F15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105" workbookViewId="0">
      <selection activeCell="J118" sqref="J118"/>
    </sheetView>
  </sheetViews>
  <sheetFormatPr baseColWidth="10" defaultRowHeight="16" x14ac:dyDescent="0.2"/>
  <cols>
    <col min="14" max="14" width="29.33203125" customWidth="1"/>
  </cols>
  <sheetData>
    <row r="1" spans="1:14" ht="17" thickBot="1" x14ac:dyDescent="0.25">
      <c r="A1" s="46" t="s">
        <v>0</v>
      </c>
      <c r="B1" s="46"/>
      <c r="C1" s="47" t="s">
        <v>1</v>
      </c>
      <c r="D1" s="47"/>
      <c r="E1" s="1" t="s">
        <v>2</v>
      </c>
      <c r="F1" s="47" t="s">
        <v>3</v>
      </c>
      <c r="G1" s="47"/>
      <c r="H1" s="2"/>
      <c r="I1" t="str">
        <f>TRIM(A1)</f>
        <v>VARIABLE NAME</v>
      </c>
      <c r="J1" t="str">
        <f>C1</f>
        <v>DESCRIPTION</v>
      </c>
      <c r="K1" t="str">
        <f>E1</f>
        <v>VALUE/LINE REFERENCE</v>
      </c>
      <c r="N1" s="20" t="s">
        <v>797</v>
      </c>
    </row>
    <row r="2" spans="1:14" ht="39" customHeight="1" thickTop="1" x14ac:dyDescent="0.2">
      <c r="A2" s="48" t="s">
        <v>4</v>
      </c>
      <c r="B2" s="48"/>
      <c r="C2" s="49" t="s">
        <v>5</v>
      </c>
      <c r="D2" s="49"/>
      <c r="E2" s="4">
        <v>20455</v>
      </c>
      <c r="F2" s="50" t="s">
        <v>6</v>
      </c>
      <c r="G2" s="50"/>
      <c r="H2" s="2"/>
      <c r="I2" t="str">
        <f t="shared" ref="I2:I65" si="0">TRIM(A2)</f>
        <v>STATEFIPS</v>
      </c>
      <c r="J2" t="str">
        <f>C2</f>
        <v>The State Federal Information Processing System (FIPS) code</v>
      </c>
      <c r="N2" s="20"/>
    </row>
    <row r="3" spans="1:14" ht="274" customHeight="1" x14ac:dyDescent="0.2">
      <c r="A3" s="51" t="s">
        <v>7</v>
      </c>
      <c r="B3" s="51"/>
      <c r="C3" s="52" t="s">
        <v>8</v>
      </c>
      <c r="D3" s="52"/>
      <c r="E3" s="8" t="s">
        <v>9</v>
      </c>
      <c r="F3" s="53" t="s">
        <v>6</v>
      </c>
      <c r="G3" s="53"/>
      <c r="H3" s="2"/>
      <c r="I3" t="str">
        <f t="shared" si="0"/>
        <v>STATE</v>
      </c>
      <c r="J3" t="str">
        <f>C3</f>
        <v>The State associated with the ZIP code</v>
      </c>
      <c r="N3" s="30" t="s">
        <v>798</v>
      </c>
    </row>
    <row r="4" spans="1:14" x14ac:dyDescent="0.2">
      <c r="A4" s="56" t="s">
        <v>10</v>
      </c>
      <c r="B4" s="56"/>
      <c r="C4" s="54" t="s">
        <v>11</v>
      </c>
      <c r="D4" s="54"/>
      <c r="E4" s="5"/>
      <c r="F4" s="55" t="s">
        <v>6</v>
      </c>
      <c r="G4" s="55"/>
      <c r="H4" s="2"/>
      <c r="I4" t="str">
        <f t="shared" si="0"/>
        <v>ZIPCODE</v>
      </c>
      <c r="J4" t="str">
        <f>C4</f>
        <v>5-digit Zip code</v>
      </c>
    </row>
    <row r="5" spans="1:14" ht="42" x14ac:dyDescent="0.2">
      <c r="A5" s="51" t="s">
        <v>12</v>
      </c>
      <c r="B5" s="51"/>
      <c r="C5" s="52" t="s">
        <v>13</v>
      </c>
      <c r="D5" s="52"/>
      <c r="E5" s="7" t="s">
        <v>14</v>
      </c>
      <c r="F5" s="53" t="s">
        <v>20</v>
      </c>
      <c r="G5" s="53"/>
      <c r="H5" s="2"/>
      <c r="I5" t="str">
        <f t="shared" si="0"/>
        <v>AGI_STUB</v>
      </c>
      <c r="J5" t="s">
        <v>13</v>
      </c>
      <c r="K5" t="str">
        <f t="shared" ref="K5:K10" si="1">E5</f>
        <v>1 = $1 under $25,000</v>
      </c>
    </row>
    <row r="6" spans="1:14" ht="42" x14ac:dyDescent="0.2">
      <c r="A6" s="51"/>
      <c r="B6" s="51"/>
      <c r="C6" s="52"/>
      <c r="D6" s="52"/>
      <c r="E6" s="7" t="s">
        <v>15</v>
      </c>
      <c r="F6" s="53"/>
      <c r="G6" s="53"/>
      <c r="H6" s="2"/>
      <c r="I6" t="str">
        <f t="shared" si="0"/>
        <v/>
      </c>
      <c r="J6">
        <v>0</v>
      </c>
      <c r="K6" t="str">
        <f t="shared" si="1"/>
        <v>2 = $25,000 under $50,000</v>
      </c>
    </row>
    <row r="7" spans="1:14" ht="42" x14ac:dyDescent="0.2">
      <c r="A7" s="51"/>
      <c r="B7" s="51"/>
      <c r="C7" s="52"/>
      <c r="D7" s="52"/>
      <c r="E7" s="7" t="s">
        <v>16</v>
      </c>
      <c r="F7" s="53"/>
      <c r="G7" s="53"/>
      <c r="H7" s="2"/>
      <c r="I7" t="str">
        <f t="shared" si="0"/>
        <v/>
      </c>
      <c r="J7">
        <v>0</v>
      </c>
      <c r="K7" t="str">
        <f t="shared" si="1"/>
        <v>3 = $50,000 under $75,000</v>
      </c>
    </row>
    <row r="8" spans="1:14" ht="42" x14ac:dyDescent="0.2">
      <c r="A8" s="51"/>
      <c r="B8" s="51"/>
      <c r="C8" s="52"/>
      <c r="D8" s="52"/>
      <c r="E8" s="7" t="s">
        <v>17</v>
      </c>
      <c r="F8" s="53"/>
      <c r="G8" s="53"/>
      <c r="H8" s="2"/>
      <c r="I8" t="str">
        <f t="shared" si="0"/>
        <v/>
      </c>
      <c r="J8">
        <v>0</v>
      </c>
      <c r="K8" t="str">
        <f t="shared" si="1"/>
        <v>4 = $75,000 under $100,000</v>
      </c>
    </row>
    <row r="9" spans="1:14" ht="56" x14ac:dyDescent="0.2">
      <c r="A9" s="51"/>
      <c r="B9" s="51"/>
      <c r="C9" s="52"/>
      <c r="D9" s="52"/>
      <c r="E9" s="7" t="s">
        <v>18</v>
      </c>
      <c r="F9" s="53"/>
      <c r="G9" s="53"/>
      <c r="H9" s="2"/>
      <c r="I9" t="str">
        <f t="shared" si="0"/>
        <v/>
      </c>
      <c r="J9">
        <v>0</v>
      </c>
      <c r="K9" t="str">
        <f t="shared" si="1"/>
        <v>5 = $100,000 under $200,000</v>
      </c>
    </row>
    <row r="10" spans="1:14" ht="42" x14ac:dyDescent="0.2">
      <c r="A10" s="51"/>
      <c r="B10" s="51"/>
      <c r="C10" s="52"/>
      <c r="D10" s="52"/>
      <c r="E10" s="7" t="s">
        <v>19</v>
      </c>
      <c r="F10" s="53"/>
      <c r="G10" s="53"/>
      <c r="H10" s="2"/>
      <c r="I10" t="str">
        <f t="shared" si="0"/>
        <v/>
      </c>
      <c r="J10">
        <v>0</v>
      </c>
      <c r="K10" t="str">
        <f t="shared" si="1"/>
        <v>6 = $200,000 or more</v>
      </c>
    </row>
    <row r="11" spans="1:14" x14ac:dyDescent="0.2">
      <c r="A11" s="3" t="s">
        <v>21</v>
      </c>
      <c r="B11" s="54" t="s">
        <v>634</v>
      </c>
      <c r="C11" s="54"/>
      <c r="D11" s="55"/>
      <c r="E11" s="55"/>
      <c r="F11" s="55"/>
      <c r="G11" s="5" t="s">
        <v>20</v>
      </c>
      <c r="H11" s="2"/>
      <c r="I11" t="str">
        <f t="shared" si="0"/>
        <v>N1</v>
      </c>
      <c r="J11" t="str">
        <f>IF(
    RIGHT(TRIM(B11), 1) = "]",
    LEFT(TRIM(B11), LEN(TRIM(B11)) - 4),
    B11
)</f>
        <v>Number of returns</v>
      </c>
    </row>
    <row r="12" spans="1:14" x14ac:dyDescent="0.2">
      <c r="A12" s="6" t="s">
        <v>24</v>
      </c>
      <c r="B12" s="52" t="s">
        <v>25</v>
      </c>
      <c r="C12" s="52"/>
      <c r="D12" s="53" t="s">
        <v>26</v>
      </c>
      <c r="E12" s="53"/>
      <c r="F12" s="53"/>
      <c r="G12" s="8" t="s">
        <v>20</v>
      </c>
      <c r="H12" s="2"/>
      <c r="I12" t="str">
        <f t="shared" si="0"/>
        <v>MARS1</v>
      </c>
      <c r="J12" t="str">
        <f t="shared" ref="J12:J75" si="2">IF(
    RIGHT(TRIM(B12), 1) = "]",
    LEFT(TRIM(B12), LEN(TRIM(B12)) - 4),
    B12
)</f>
        <v>Number of single returns</v>
      </c>
    </row>
    <row r="13" spans="1:14" x14ac:dyDescent="0.2">
      <c r="A13" s="3" t="s">
        <v>27</v>
      </c>
      <c r="B13" s="54" t="s">
        <v>28</v>
      </c>
      <c r="C13" s="54"/>
      <c r="D13" s="55" t="s">
        <v>29</v>
      </c>
      <c r="E13" s="55"/>
      <c r="F13" s="55"/>
      <c r="G13" s="5" t="s">
        <v>20</v>
      </c>
      <c r="H13" s="2"/>
      <c r="I13" t="str">
        <f t="shared" si="0"/>
        <v>MARS2</v>
      </c>
      <c r="J13" t="str">
        <f t="shared" si="2"/>
        <v>Number of joint returns</v>
      </c>
    </row>
    <row r="14" spans="1:14" ht="26" customHeight="1" x14ac:dyDescent="0.2">
      <c r="A14" s="6" t="s">
        <v>30</v>
      </c>
      <c r="B14" s="52" t="s">
        <v>31</v>
      </c>
      <c r="C14" s="52"/>
      <c r="D14" s="53" t="s">
        <v>32</v>
      </c>
      <c r="E14" s="53"/>
      <c r="F14" s="53"/>
      <c r="G14" s="8" t="s">
        <v>20</v>
      </c>
      <c r="H14" s="2"/>
      <c r="I14" t="str">
        <f t="shared" si="0"/>
        <v>MARS4</v>
      </c>
      <c r="J14" t="str">
        <f t="shared" si="2"/>
        <v>Number of head of household returns</v>
      </c>
    </row>
    <row r="15" spans="1:14" ht="26" customHeight="1" x14ac:dyDescent="0.2">
      <c r="A15" s="3" t="s">
        <v>33</v>
      </c>
      <c r="B15" s="54" t="s">
        <v>34</v>
      </c>
      <c r="C15" s="54"/>
      <c r="D15" s="57"/>
      <c r="E15" s="57"/>
      <c r="F15" s="57"/>
      <c r="G15" s="5" t="s">
        <v>23</v>
      </c>
      <c r="H15" s="2"/>
      <c r="I15" t="str">
        <f t="shared" si="0"/>
        <v>ELF</v>
      </c>
      <c r="J15" t="str">
        <f t="shared" si="2"/>
        <v>Number of electronically filed returns</v>
      </c>
    </row>
    <row r="16" spans="1:14" ht="26" customHeight="1" x14ac:dyDescent="0.2">
      <c r="A16" s="6" t="s">
        <v>35</v>
      </c>
      <c r="B16" s="52" t="s">
        <v>36</v>
      </c>
      <c r="C16" s="52"/>
      <c r="D16" s="53"/>
      <c r="E16" s="53"/>
      <c r="F16" s="53"/>
      <c r="G16" s="8" t="s">
        <v>23</v>
      </c>
      <c r="H16" s="2"/>
      <c r="I16" t="str">
        <f t="shared" si="0"/>
        <v>CPREP</v>
      </c>
      <c r="J16" t="str">
        <f t="shared" si="2"/>
        <v>Number of computer prepared paper returns</v>
      </c>
    </row>
    <row r="17" spans="1:10" ht="26" customHeight="1" x14ac:dyDescent="0.2">
      <c r="A17" s="3" t="s">
        <v>37</v>
      </c>
      <c r="B17" s="54" t="s">
        <v>38</v>
      </c>
      <c r="C17" s="54"/>
      <c r="D17" s="55"/>
      <c r="E17" s="55"/>
      <c r="F17" s="55"/>
      <c r="G17" s="5" t="s">
        <v>23</v>
      </c>
      <c r="H17" s="2"/>
      <c r="I17" t="str">
        <f t="shared" si="0"/>
        <v>PREP</v>
      </c>
      <c r="J17" t="str">
        <f t="shared" si="2"/>
        <v>Number of returns with paid preparer's signature</v>
      </c>
    </row>
    <row r="18" spans="1:10" ht="26" customHeight="1" x14ac:dyDescent="0.2">
      <c r="A18" s="3" t="s">
        <v>39</v>
      </c>
      <c r="B18" s="54" t="s">
        <v>40</v>
      </c>
      <c r="C18" s="54"/>
      <c r="D18" s="55"/>
      <c r="E18" s="55"/>
      <c r="F18" s="55"/>
      <c r="G18" s="5" t="s">
        <v>23</v>
      </c>
      <c r="H18" s="2"/>
      <c r="I18" t="str">
        <f t="shared" si="0"/>
        <v>DIR_DEP</v>
      </c>
      <c r="J18" t="str">
        <f t="shared" si="2"/>
        <v>Number of returns with direct deposit</v>
      </c>
    </row>
    <row r="19" spans="1:10" x14ac:dyDescent="0.2">
      <c r="A19" s="3" t="s">
        <v>43</v>
      </c>
      <c r="B19" s="54" t="s">
        <v>704</v>
      </c>
      <c r="C19" s="54"/>
      <c r="D19" s="55" t="s">
        <v>705</v>
      </c>
      <c r="E19" s="55"/>
      <c r="F19" s="55"/>
      <c r="G19" s="5" t="s">
        <v>20</v>
      </c>
      <c r="H19" s="2"/>
      <c r="I19" t="str">
        <f t="shared" si="0"/>
        <v>N2</v>
      </c>
      <c r="J19" t="str">
        <f t="shared" si="2"/>
        <v>Number of exemptions</v>
      </c>
    </row>
    <row r="20" spans="1:10" x14ac:dyDescent="0.2">
      <c r="A20" s="6" t="s">
        <v>636</v>
      </c>
      <c r="B20" s="52" t="s">
        <v>637</v>
      </c>
      <c r="C20" s="52"/>
      <c r="D20" s="53" t="s">
        <v>706</v>
      </c>
      <c r="E20" s="53"/>
      <c r="F20" s="53"/>
      <c r="G20" s="8" t="s">
        <v>23</v>
      </c>
      <c r="H20" s="2"/>
      <c r="I20" t="str">
        <f t="shared" si="0"/>
        <v>NUMDEP</v>
      </c>
      <c r="J20" t="str">
        <f t="shared" si="2"/>
        <v>Number of dependents</v>
      </c>
    </row>
    <row r="21" spans="1:10" ht="42" x14ac:dyDescent="0.2">
      <c r="A21" s="3" t="s">
        <v>46</v>
      </c>
      <c r="B21" s="54" t="s">
        <v>707</v>
      </c>
      <c r="C21" s="54"/>
      <c r="D21" s="55"/>
      <c r="E21" s="55"/>
      <c r="F21" s="55"/>
      <c r="G21" s="5" t="s">
        <v>23</v>
      </c>
      <c r="H21" s="2"/>
      <c r="I21" t="str">
        <f t="shared" si="0"/>
        <v>TOTAL_VITA</v>
      </c>
      <c r="J21" t="str">
        <f t="shared" si="2"/>
        <v>Total number of volunteer prepared returns</v>
      </c>
    </row>
    <row r="22" spans="1:10" ht="39" customHeight="1" x14ac:dyDescent="0.2">
      <c r="A22" s="6" t="s">
        <v>48</v>
      </c>
      <c r="B22" s="52" t="s">
        <v>708</v>
      </c>
      <c r="C22" s="52"/>
      <c r="D22" s="53"/>
      <c r="E22" s="53"/>
      <c r="F22" s="53"/>
      <c r="G22" s="8" t="s">
        <v>23</v>
      </c>
      <c r="H22" s="2"/>
      <c r="I22" t="str">
        <f t="shared" si="0"/>
        <v>VITA</v>
      </c>
      <c r="J22" t="str">
        <f t="shared" si="2"/>
        <v>Number of volunteer income tax assistance (VITA) prepared returns</v>
      </c>
    </row>
    <row r="23" spans="1:10" ht="39" customHeight="1" x14ac:dyDescent="0.2">
      <c r="A23" s="3" t="s">
        <v>50</v>
      </c>
      <c r="B23" s="54" t="s">
        <v>709</v>
      </c>
      <c r="C23" s="54"/>
      <c r="D23" s="55"/>
      <c r="E23" s="55"/>
      <c r="F23" s="55"/>
      <c r="G23" s="5" t="s">
        <v>23</v>
      </c>
      <c r="H23" s="2"/>
      <c r="I23" t="str">
        <f t="shared" si="0"/>
        <v>TCE</v>
      </c>
      <c r="J23" t="str">
        <f t="shared" si="2"/>
        <v>Number of tax counseling for the elderly (TCE) prepared returns</v>
      </c>
    </row>
    <row r="24" spans="1:10" ht="39" customHeight="1" x14ac:dyDescent="0.2">
      <c r="A24" s="6" t="s">
        <v>52</v>
      </c>
      <c r="B24" s="52" t="s">
        <v>710</v>
      </c>
      <c r="C24" s="52"/>
      <c r="D24" s="53"/>
      <c r="E24" s="53"/>
      <c r="F24" s="53"/>
      <c r="G24" s="8" t="s">
        <v>23</v>
      </c>
      <c r="H24" s="2"/>
      <c r="I24" t="str">
        <f t="shared" si="0"/>
        <v>VITA_EIC</v>
      </c>
      <c r="J24" t="str">
        <f t="shared" si="2"/>
        <v>Number of volunteer prepared returns with Earned Income Credit</v>
      </c>
    </row>
    <row r="25" spans="1:10" ht="26" customHeight="1" x14ac:dyDescent="0.2">
      <c r="A25" s="6" t="s">
        <v>54</v>
      </c>
      <c r="B25" s="52" t="s">
        <v>711</v>
      </c>
      <c r="C25" s="52"/>
      <c r="D25" s="53"/>
      <c r="E25" s="53"/>
      <c r="F25" s="53"/>
      <c r="G25" s="8" t="s">
        <v>23</v>
      </c>
      <c r="H25" s="2"/>
      <c r="I25" t="str">
        <f t="shared" si="0"/>
        <v>RAC</v>
      </c>
      <c r="J25" t="str">
        <f t="shared" si="2"/>
        <v>Number of refund anticipation check returns</v>
      </c>
    </row>
    <row r="26" spans="1:10" ht="26" customHeight="1" x14ac:dyDescent="0.2">
      <c r="A26" s="3" t="s">
        <v>56</v>
      </c>
      <c r="B26" s="54" t="s">
        <v>712</v>
      </c>
      <c r="C26" s="54"/>
      <c r="D26" s="62"/>
      <c r="E26" s="62"/>
      <c r="F26" s="62"/>
      <c r="G26" s="5" t="s">
        <v>23</v>
      </c>
      <c r="H26" s="2"/>
      <c r="I26" t="str">
        <f t="shared" si="0"/>
        <v>ELDERLY</v>
      </c>
      <c r="J26" t="str">
        <f t="shared" si="2"/>
        <v>Number of elderly returns</v>
      </c>
    </row>
    <row r="27" spans="1:10" ht="26" customHeight="1" x14ac:dyDescent="0.2">
      <c r="A27" s="6" t="s">
        <v>58</v>
      </c>
      <c r="B27" s="52" t="s">
        <v>713</v>
      </c>
      <c r="C27" s="52"/>
      <c r="D27" s="53" t="s">
        <v>714</v>
      </c>
      <c r="E27" s="53"/>
      <c r="F27" s="53"/>
      <c r="G27" s="8" t="s">
        <v>715</v>
      </c>
      <c r="H27" s="2"/>
      <c r="I27" t="str">
        <f t="shared" si="0"/>
        <v>A00100</v>
      </c>
      <c r="J27" t="str">
        <f t="shared" si="2"/>
        <v>Adjusted gross income (AGI)</v>
      </c>
    </row>
    <row r="28" spans="1:10" ht="26" customHeight="1" x14ac:dyDescent="0.2">
      <c r="A28" s="3" t="s">
        <v>61</v>
      </c>
      <c r="B28" s="54" t="s">
        <v>62</v>
      </c>
      <c r="C28" s="54"/>
      <c r="D28" s="55" t="s">
        <v>716</v>
      </c>
      <c r="E28" s="55"/>
      <c r="F28" s="55"/>
      <c r="G28" s="5" t="s">
        <v>23</v>
      </c>
      <c r="H28" s="2"/>
      <c r="I28" t="str">
        <f t="shared" si="0"/>
        <v>N02650</v>
      </c>
      <c r="J28" t="str">
        <f t="shared" si="2"/>
        <v>Number of returns with total income</v>
      </c>
    </row>
    <row r="29" spans="1:10" x14ac:dyDescent="0.2">
      <c r="A29" s="6" t="s">
        <v>64</v>
      </c>
      <c r="B29" s="52" t="s">
        <v>65</v>
      </c>
      <c r="C29" s="52"/>
      <c r="D29" s="53" t="s">
        <v>716</v>
      </c>
      <c r="E29" s="53"/>
      <c r="F29" s="53"/>
      <c r="G29" s="8" t="s">
        <v>23</v>
      </c>
      <c r="H29" s="2"/>
      <c r="I29" t="str">
        <f t="shared" si="0"/>
        <v>A02650</v>
      </c>
      <c r="J29" t="str">
        <f t="shared" si="2"/>
        <v>Total income amount</v>
      </c>
    </row>
    <row r="30" spans="1:10" ht="26" customHeight="1" x14ac:dyDescent="0.2">
      <c r="A30" s="3" t="s">
        <v>66</v>
      </c>
      <c r="B30" s="54" t="s">
        <v>67</v>
      </c>
      <c r="C30" s="54"/>
      <c r="D30" s="55" t="s">
        <v>717</v>
      </c>
      <c r="E30" s="55"/>
      <c r="F30" s="55"/>
      <c r="G30" s="5" t="s">
        <v>23</v>
      </c>
      <c r="H30" s="2"/>
      <c r="I30" t="str">
        <f t="shared" si="0"/>
        <v>N00200</v>
      </c>
      <c r="J30" t="str">
        <f t="shared" si="2"/>
        <v>Number of returns with salaries and wages</v>
      </c>
    </row>
    <row r="31" spans="1:10" ht="26" customHeight="1" x14ac:dyDescent="0.2">
      <c r="A31" s="6" t="s">
        <v>69</v>
      </c>
      <c r="B31" s="52" t="s">
        <v>70</v>
      </c>
      <c r="C31" s="52"/>
      <c r="D31" s="53" t="s">
        <v>717</v>
      </c>
      <c r="E31" s="53"/>
      <c r="F31" s="53"/>
      <c r="G31" s="8" t="s">
        <v>23</v>
      </c>
      <c r="H31" s="2"/>
      <c r="I31" t="str">
        <f t="shared" si="0"/>
        <v>A00200</v>
      </c>
      <c r="J31" t="str">
        <f t="shared" si="2"/>
        <v>Salaries and wages amount</v>
      </c>
    </row>
    <row r="32" spans="1:10" ht="26" customHeight="1" x14ac:dyDescent="0.2">
      <c r="A32" s="3" t="s">
        <v>71</v>
      </c>
      <c r="B32" s="54" t="s">
        <v>72</v>
      </c>
      <c r="C32" s="54"/>
      <c r="D32" s="55" t="s">
        <v>718</v>
      </c>
      <c r="E32" s="55"/>
      <c r="F32" s="55"/>
      <c r="G32" s="5" t="s">
        <v>23</v>
      </c>
      <c r="H32" s="2"/>
      <c r="I32" t="str">
        <f t="shared" si="0"/>
        <v>N00300</v>
      </c>
      <c r="J32" t="str">
        <f t="shared" si="2"/>
        <v>Number of returns with taxable interest</v>
      </c>
    </row>
    <row r="33" spans="1:10" x14ac:dyDescent="0.2">
      <c r="A33" s="6" t="s">
        <v>74</v>
      </c>
      <c r="B33" s="52" t="s">
        <v>75</v>
      </c>
      <c r="C33" s="52"/>
      <c r="D33" s="53" t="s">
        <v>718</v>
      </c>
      <c r="E33" s="53"/>
      <c r="F33" s="53"/>
      <c r="G33" s="8" t="s">
        <v>23</v>
      </c>
      <c r="H33" s="2"/>
      <c r="I33" t="str">
        <f t="shared" si="0"/>
        <v>A00300</v>
      </c>
      <c r="J33" t="str">
        <f t="shared" si="2"/>
        <v>Taxable interest amount</v>
      </c>
    </row>
    <row r="34" spans="1:10" ht="26" customHeight="1" x14ac:dyDescent="0.2">
      <c r="A34" s="3" t="s">
        <v>76</v>
      </c>
      <c r="B34" s="54" t="s">
        <v>77</v>
      </c>
      <c r="C34" s="54"/>
      <c r="D34" s="55" t="s">
        <v>719</v>
      </c>
      <c r="E34" s="55"/>
      <c r="F34" s="55"/>
      <c r="G34" s="5" t="s">
        <v>23</v>
      </c>
      <c r="H34" s="2"/>
      <c r="I34" t="str">
        <f t="shared" si="0"/>
        <v>N00600</v>
      </c>
      <c r="J34" t="str">
        <f t="shared" si="2"/>
        <v xml:space="preserve">Number of returns with ordinary dividends </v>
      </c>
    </row>
    <row r="35" spans="1:10" x14ac:dyDescent="0.2">
      <c r="A35" s="6" t="s">
        <v>79</v>
      </c>
      <c r="B35" s="52" t="s">
        <v>80</v>
      </c>
      <c r="C35" s="52"/>
      <c r="D35" s="53" t="s">
        <v>719</v>
      </c>
      <c r="E35" s="53"/>
      <c r="F35" s="53"/>
      <c r="G35" s="8" t="s">
        <v>23</v>
      </c>
      <c r="H35" s="2"/>
      <c r="I35" t="str">
        <f t="shared" si="0"/>
        <v>A00600</v>
      </c>
      <c r="J35" t="str">
        <f t="shared" si="2"/>
        <v>Ordinary dividends amount</v>
      </c>
    </row>
    <row r="36" spans="1:10" ht="26" customHeight="1" x14ac:dyDescent="0.2">
      <c r="A36" s="3" t="s">
        <v>81</v>
      </c>
      <c r="B36" s="54" t="s">
        <v>82</v>
      </c>
      <c r="C36" s="54"/>
      <c r="D36" s="55" t="s">
        <v>720</v>
      </c>
      <c r="E36" s="55"/>
      <c r="F36" s="55"/>
      <c r="G36" s="5" t="s">
        <v>23</v>
      </c>
      <c r="H36" s="2"/>
      <c r="I36" t="str">
        <f t="shared" si="0"/>
        <v>N00650</v>
      </c>
      <c r="J36" t="str">
        <f t="shared" si="2"/>
        <v>Number of returns with qualified dividends</v>
      </c>
    </row>
    <row r="37" spans="1:10" ht="26" customHeight="1" x14ac:dyDescent="0.2">
      <c r="A37" s="6" t="s">
        <v>84</v>
      </c>
      <c r="B37" s="52" t="s">
        <v>721</v>
      </c>
      <c r="C37" s="52"/>
      <c r="D37" s="53" t="s">
        <v>720</v>
      </c>
      <c r="E37" s="53"/>
      <c r="F37" s="53"/>
      <c r="G37" s="8" t="s">
        <v>23</v>
      </c>
      <c r="H37" s="2"/>
      <c r="I37" t="str">
        <f t="shared" si="0"/>
        <v>A00650</v>
      </c>
      <c r="J37" t="str">
        <f t="shared" si="2"/>
        <v>Qualified dividends amount</v>
      </c>
    </row>
    <row r="38" spans="1:10" ht="39" customHeight="1" x14ac:dyDescent="0.2">
      <c r="A38" s="3" t="s">
        <v>86</v>
      </c>
      <c r="B38" s="54" t="s">
        <v>87</v>
      </c>
      <c r="C38" s="54"/>
      <c r="D38" s="55" t="s">
        <v>619</v>
      </c>
      <c r="E38" s="55"/>
      <c r="F38" s="55"/>
      <c r="G38" s="5" t="s">
        <v>23</v>
      </c>
      <c r="H38" s="2"/>
      <c r="I38" t="str">
        <f t="shared" si="0"/>
        <v>N00700</v>
      </c>
      <c r="J38" t="str">
        <f t="shared" si="2"/>
        <v>Number of returns with state and local income tax refunds</v>
      </c>
    </row>
    <row r="39" spans="1:10" ht="26" customHeight="1" x14ac:dyDescent="0.2">
      <c r="A39" s="6" t="s">
        <v>89</v>
      </c>
      <c r="B39" s="52" t="s">
        <v>90</v>
      </c>
      <c r="C39" s="52"/>
      <c r="D39" s="53" t="s">
        <v>619</v>
      </c>
      <c r="E39" s="53"/>
      <c r="F39" s="53"/>
      <c r="G39" s="8" t="s">
        <v>23</v>
      </c>
      <c r="H39" s="2"/>
      <c r="I39" t="str">
        <f t="shared" si="0"/>
        <v>A00700</v>
      </c>
      <c r="J39" t="str">
        <f t="shared" si="2"/>
        <v>State and local income tax refunds amount</v>
      </c>
    </row>
    <row r="40" spans="1:10" ht="39" customHeight="1" x14ac:dyDescent="0.2">
      <c r="A40" s="3" t="s">
        <v>91</v>
      </c>
      <c r="B40" s="54" t="s">
        <v>92</v>
      </c>
      <c r="C40" s="54"/>
      <c r="D40" s="55" t="s">
        <v>435</v>
      </c>
      <c r="E40" s="55"/>
      <c r="F40" s="55"/>
      <c r="G40" s="5" t="s">
        <v>23</v>
      </c>
      <c r="H40" s="2"/>
      <c r="I40" t="str">
        <f t="shared" si="0"/>
        <v>N00900</v>
      </c>
      <c r="J40" t="str">
        <f t="shared" si="2"/>
        <v>Number of returns with business or professional net income (less loss)</v>
      </c>
    </row>
    <row r="41" spans="1:10" ht="39" customHeight="1" x14ac:dyDescent="0.2">
      <c r="A41" s="6" t="s">
        <v>94</v>
      </c>
      <c r="B41" s="52" t="s">
        <v>95</v>
      </c>
      <c r="C41" s="52"/>
      <c r="D41" s="53" t="s">
        <v>435</v>
      </c>
      <c r="E41" s="53"/>
      <c r="F41" s="53"/>
      <c r="G41" s="8" t="s">
        <v>23</v>
      </c>
      <c r="H41" s="2"/>
      <c r="I41" t="str">
        <f t="shared" si="0"/>
        <v>A00900</v>
      </c>
      <c r="J41" t="str">
        <f t="shared" si="2"/>
        <v>Business or professional net income (less loss) amount</v>
      </c>
    </row>
    <row r="42" spans="1:10" ht="26" customHeight="1" x14ac:dyDescent="0.2">
      <c r="A42" s="3" t="s">
        <v>96</v>
      </c>
      <c r="B42" s="54" t="s">
        <v>97</v>
      </c>
      <c r="C42" s="54"/>
      <c r="D42" s="55" t="s">
        <v>722</v>
      </c>
      <c r="E42" s="55"/>
      <c r="F42" s="55"/>
      <c r="G42" s="5" t="s">
        <v>23</v>
      </c>
      <c r="H42" s="2"/>
      <c r="I42" t="str">
        <f t="shared" si="0"/>
        <v>N01000</v>
      </c>
      <c r="J42" t="str">
        <f t="shared" si="2"/>
        <v>Number of returns with net capital gain (less loss)</v>
      </c>
    </row>
    <row r="43" spans="1:10" ht="26" customHeight="1" x14ac:dyDescent="0.2">
      <c r="A43" s="6" t="s">
        <v>99</v>
      </c>
      <c r="B43" s="52" t="s">
        <v>100</v>
      </c>
      <c r="C43" s="52"/>
      <c r="D43" s="53" t="s">
        <v>722</v>
      </c>
      <c r="E43" s="53"/>
      <c r="F43" s="53"/>
      <c r="G43" s="8" t="s">
        <v>23</v>
      </c>
      <c r="H43" s="2"/>
      <c r="I43" t="str">
        <f t="shared" si="0"/>
        <v>A01000</v>
      </c>
      <c r="J43" t="str">
        <f t="shared" si="2"/>
        <v>Net capital gain (less loss) amount</v>
      </c>
    </row>
    <row r="44" spans="1:10" ht="52" customHeight="1" x14ac:dyDescent="0.2">
      <c r="A44" s="3" t="s">
        <v>101</v>
      </c>
      <c r="B44" s="54" t="s">
        <v>102</v>
      </c>
      <c r="C44" s="54"/>
      <c r="D44" s="55" t="s">
        <v>723</v>
      </c>
      <c r="E44" s="55"/>
      <c r="F44" s="55"/>
      <c r="G44" s="5" t="s">
        <v>23</v>
      </c>
      <c r="H44" s="2"/>
      <c r="I44" t="str">
        <f t="shared" si="0"/>
        <v>N01400</v>
      </c>
      <c r="J44" t="str">
        <f t="shared" si="2"/>
        <v>Number of returns with taxable individual retirement arrangements distributions</v>
      </c>
    </row>
    <row r="45" spans="1:10" ht="39" customHeight="1" x14ac:dyDescent="0.2">
      <c r="A45" s="6" t="s">
        <v>104</v>
      </c>
      <c r="B45" s="52" t="s">
        <v>105</v>
      </c>
      <c r="C45" s="52"/>
      <c r="D45" s="53" t="s">
        <v>723</v>
      </c>
      <c r="E45" s="53"/>
      <c r="F45" s="53"/>
      <c r="G45" s="8" t="s">
        <v>23</v>
      </c>
      <c r="H45" s="2"/>
      <c r="I45" t="str">
        <f t="shared" si="0"/>
        <v>A01400</v>
      </c>
      <c r="J45" t="str">
        <f t="shared" si="2"/>
        <v>Taxable individual retirement arrangements distributions amount</v>
      </c>
    </row>
    <row r="46" spans="1:10" ht="39" customHeight="1" x14ac:dyDescent="0.2">
      <c r="A46" s="3" t="s">
        <v>106</v>
      </c>
      <c r="B46" s="54" t="s">
        <v>107</v>
      </c>
      <c r="C46" s="54"/>
      <c r="D46" s="55" t="s">
        <v>724</v>
      </c>
      <c r="E46" s="55"/>
      <c r="F46" s="55"/>
      <c r="G46" s="5" t="s">
        <v>23</v>
      </c>
      <c r="H46" s="2"/>
      <c r="I46" t="str">
        <f t="shared" si="0"/>
        <v>N01700</v>
      </c>
      <c r="J46" t="str">
        <f t="shared" si="2"/>
        <v>Number of returns with taxable pensions and annuities</v>
      </c>
    </row>
    <row r="47" spans="1:10" ht="26" customHeight="1" x14ac:dyDescent="0.2">
      <c r="A47" s="6" t="s">
        <v>109</v>
      </c>
      <c r="B47" s="52" t="s">
        <v>110</v>
      </c>
      <c r="C47" s="52"/>
      <c r="D47" s="53" t="s">
        <v>724</v>
      </c>
      <c r="E47" s="53"/>
      <c r="F47" s="53"/>
      <c r="G47" s="8" t="s">
        <v>23</v>
      </c>
      <c r="H47" s="2"/>
      <c r="I47" t="str">
        <f t="shared" si="0"/>
        <v>A01700</v>
      </c>
      <c r="J47" t="str">
        <f t="shared" si="2"/>
        <v>Taxable pensions and annuities amount</v>
      </c>
    </row>
    <row r="48" spans="1:10" x14ac:dyDescent="0.2">
      <c r="A48" s="3" t="s">
        <v>111</v>
      </c>
      <c r="B48" s="54" t="s">
        <v>112</v>
      </c>
      <c r="C48" s="54"/>
      <c r="D48" s="55" t="s">
        <v>677</v>
      </c>
      <c r="E48" s="55"/>
      <c r="F48" s="55"/>
      <c r="G48" s="5" t="s">
        <v>23</v>
      </c>
      <c r="H48" s="2"/>
      <c r="I48" t="str">
        <f>TRIM(A48)</f>
        <v>SCHF</v>
      </c>
      <c r="J48" t="str">
        <f t="shared" si="2"/>
        <v>Number of farm returns</v>
      </c>
    </row>
    <row r="49" spans="1:10" ht="39" customHeight="1" x14ac:dyDescent="0.2">
      <c r="A49" s="6" t="s">
        <v>114</v>
      </c>
      <c r="B49" s="52" t="s">
        <v>115</v>
      </c>
      <c r="C49" s="52"/>
      <c r="D49" s="53" t="s">
        <v>725</v>
      </c>
      <c r="E49" s="53"/>
      <c r="F49" s="53"/>
      <c r="G49" s="8" t="s">
        <v>23</v>
      </c>
      <c r="H49" s="2"/>
      <c r="I49" t="str">
        <f t="shared" si="0"/>
        <v>N02300</v>
      </c>
      <c r="J49" t="str">
        <f t="shared" si="2"/>
        <v>Number of returns with unemployment compensation</v>
      </c>
    </row>
    <row r="50" spans="1:10" ht="26" customHeight="1" x14ac:dyDescent="0.2">
      <c r="A50" s="3" t="s">
        <v>117</v>
      </c>
      <c r="B50" s="54" t="s">
        <v>726</v>
      </c>
      <c r="C50" s="54"/>
      <c r="D50" s="55" t="s">
        <v>725</v>
      </c>
      <c r="E50" s="55"/>
      <c r="F50" s="55"/>
      <c r="G50" s="5" t="s">
        <v>390</v>
      </c>
      <c r="H50" s="2"/>
      <c r="I50" t="str">
        <f t="shared" si="0"/>
        <v>A02300</v>
      </c>
      <c r="J50" t="str">
        <f t="shared" si="2"/>
        <v>Unemployment compensation amount</v>
      </c>
    </row>
    <row r="51" spans="1:10" ht="39" customHeight="1" x14ac:dyDescent="0.2">
      <c r="A51" s="3" t="s">
        <v>119</v>
      </c>
      <c r="B51" s="54" t="s">
        <v>120</v>
      </c>
      <c r="C51" s="54"/>
      <c r="D51" s="55" t="s">
        <v>727</v>
      </c>
      <c r="E51" s="55"/>
      <c r="F51" s="55"/>
      <c r="G51" s="5" t="s">
        <v>390</v>
      </c>
      <c r="H51" s="2"/>
      <c r="I51" t="str">
        <f t="shared" si="0"/>
        <v>N02500</v>
      </c>
      <c r="J51" t="str">
        <f t="shared" si="2"/>
        <v>Number of returns with taxable Social Security benefits</v>
      </c>
    </row>
    <row r="52" spans="1:10" ht="26" customHeight="1" x14ac:dyDescent="0.2">
      <c r="A52" s="6" t="s">
        <v>122</v>
      </c>
      <c r="B52" s="52" t="s">
        <v>123</v>
      </c>
      <c r="C52" s="52"/>
      <c r="D52" s="53" t="s">
        <v>727</v>
      </c>
      <c r="E52" s="53"/>
      <c r="F52" s="53"/>
      <c r="G52" s="8" t="s">
        <v>390</v>
      </c>
      <c r="H52" s="2"/>
      <c r="I52" t="str">
        <f t="shared" si="0"/>
        <v>A02500</v>
      </c>
      <c r="J52" t="str">
        <f t="shared" si="2"/>
        <v>Taxable Social Security benefits amount</v>
      </c>
    </row>
    <row r="53" spans="1:10" ht="39" customHeight="1" x14ac:dyDescent="0.2">
      <c r="A53" s="3" t="s">
        <v>124</v>
      </c>
      <c r="B53" s="54" t="s">
        <v>125</v>
      </c>
      <c r="C53" s="54"/>
      <c r="D53" s="55" t="s">
        <v>126</v>
      </c>
      <c r="E53" s="55"/>
      <c r="F53" s="55"/>
      <c r="G53" s="5" t="s">
        <v>390</v>
      </c>
      <c r="H53" s="2"/>
      <c r="I53" t="str">
        <f t="shared" si="0"/>
        <v>N26270</v>
      </c>
      <c r="J53" t="str">
        <f t="shared" si="2"/>
        <v>Number of returns with partnership/S-corp net income (less loss)</v>
      </c>
    </row>
    <row r="54" spans="1:10" ht="26" customHeight="1" x14ac:dyDescent="0.2">
      <c r="A54" s="6" t="s">
        <v>127</v>
      </c>
      <c r="B54" s="52" t="s">
        <v>128</v>
      </c>
      <c r="C54" s="52"/>
      <c r="D54" s="53" t="s">
        <v>126</v>
      </c>
      <c r="E54" s="53"/>
      <c r="F54" s="53"/>
      <c r="G54" s="8" t="s">
        <v>390</v>
      </c>
      <c r="H54" s="2"/>
      <c r="I54" t="str">
        <f t="shared" si="0"/>
        <v>A26270</v>
      </c>
      <c r="J54" t="str">
        <f t="shared" si="2"/>
        <v>Partnership/S-corp net income (less loss) amount</v>
      </c>
    </row>
    <row r="55" spans="1:10" ht="26" customHeight="1" x14ac:dyDescent="0.2">
      <c r="A55" s="3" t="s">
        <v>129</v>
      </c>
      <c r="B55" s="54" t="s">
        <v>130</v>
      </c>
      <c r="C55" s="54"/>
      <c r="D55" s="55" t="s">
        <v>728</v>
      </c>
      <c r="E55" s="55"/>
      <c r="F55" s="55"/>
      <c r="G55" s="5" t="s">
        <v>390</v>
      </c>
      <c r="H55" s="2"/>
      <c r="I55" t="str">
        <f t="shared" si="0"/>
        <v>N02900</v>
      </c>
      <c r="J55" t="str">
        <f t="shared" si="2"/>
        <v>Number of returns with total statutory adjustments</v>
      </c>
    </row>
    <row r="56" spans="1:10" ht="26" customHeight="1" x14ac:dyDescent="0.2">
      <c r="A56" s="6" t="s">
        <v>132</v>
      </c>
      <c r="B56" s="52" t="s">
        <v>133</v>
      </c>
      <c r="C56" s="52"/>
      <c r="D56" s="53" t="s">
        <v>728</v>
      </c>
      <c r="E56" s="53"/>
      <c r="F56" s="53"/>
      <c r="G56" s="8" t="s">
        <v>390</v>
      </c>
      <c r="H56" s="2"/>
      <c r="I56" t="str">
        <f t="shared" si="0"/>
        <v>A02900</v>
      </c>
      <c r="J56" t="str">
        <f t="shared" si="2"/>
        <v>Total statutory adjustments amount</v>
      </c>
    </row>
    <row r="57" spans="1:10" ht="26" customHeight="1" x14ac:dyDescent="0.2">
      <c r="A57" s="3" t="s">
        <v>134</v>
      </c>
      <c r="B57" s="54" t="s">
        <v>135</v>
      </c>
      <c r="C57" s="54"/>
      <c r="D57" s="55" t="s">
        <v>729</v>
      </c>
      <c r="E57" s="55"/>
      <c r="F57" s="55"/>
      <c r="G57" s="5" t="s">
        <v>390</v>
      </c>
      <c r="H57" s="2"/>
      <c r="I57" t="str">
        <f t="shared" si="0"/>
        <v>N03220</v>
      </c>
      <c r="J57" t="str">
        <f t="shared" si="2"/>
        <v>Number of returns with educator expenses</v>
      </c>
    </row>
    <row r="58" spans="1:10" ht="26" customHeight="1" x14ac:dyDescent="0.2">
      <c r="A58" s="6" t="s">
        <v>137</v>
      </c>
      <c r="B58" s="52" t="s">
        <v>138</v>
      </c>
      <c r="C58" s="52"/>
      <c r="D58" s="53" t="s">
        <v>729</v>
      </c>
      <c r="E58" s="53"/>
      <c r="F58" s="53"/>
      <c r="G58" s="8" t="s">
        <v>390</v>
      </c>
      <c r="H58" s="2"/>
      <c r="I58" t="str">
        <f t="shared" si="0"/>
        <v>A03220</v>
      </c>
      <c r="J58" t="str">
        <f t="shared" si="2"/>
        <v>Educator expenses amount</v>
      </c>
    </row>
    <row r="59" spans="1:10" ht="39" customHeight="1" x14ac:dyDescent="0.2">
      <c r="A59" s="3" t="s">
        <v>139</v>
      </c>
      <c r="B59" s="54" t="s">
        <v>140</v>
      </c>
      <c r="C59" s="54"/>
      <c r="D59" s="55" t="s">
        <v>343</v>
      </c>
      <c r="E59" s="55"/>
      <c r="F59" s="55"/>
      <c r="G59" s="5" t="s">
        <v>390</v>
      </c>
      <c r="H59" s="2"/>
      <c r="I59" t="str">
        <f t="shared" si="0"/>
        <v>N03300</v>
      </c>
      <c r="J59" t="str">
        <f t="shared" si="2"/>
        <v>Number of returns with Self-employed (Keogh) retirement plans</v>
      </c>
    </row>
    <row r="60" spans="1:10" ht="26" customHeight="1" x14ac:dyDescent="0.2">
      <c r="A60" s="6" t="s">
        <v>142</v>
      </c>
      <c r="B60" s="52" t="s">
        <v>143</v>
      </c>
      <c r="C60" s="52"/>
      <c r="D60" s="53" t="s">
        <v>343</v>
      </c>
      <c r="E60" s="53"/>
      <c r="F60" s="53"/>
      <c r="G60" s="8" t="s">
        <v>390</v>
      </c>
      <c r="H60" s="2"/>
      <c r="I60" t="str">
        <f t="shared" si="0"/>
        <v>A03300</v>
      </c>
      <c r="J60" t="str">
        <f t="shared" si="2"/>
        <v>Self-employed (Keogh) retirement plans amount</v>
      </c>
    </row>
    <row r="61" spans="1:10" ht="39" customHeight="1" x14ac:dyDescent="0.2">
      <c r="A61" s="3" t="s">
        <v>144</v>
      </c>
      <c r="B61" s="54" t="s">
        <v>145</v>
      </c>
      <c r="C61" s="54"/>
      <c r="D61" s="55" t="s">
        <v>348</v>
      </c>
      <c r="E61" s="55"/>
      <c r="F61" s="55"/>
      <c r="G61" s="5" t="s">
        <v>390</v>
      </c>
      <c r="H61" s="2"/>
      <c r="I61" t="str">
        <f t="shared" si="0"/>
        <v>N03270</v>
      </c>
      <c r="J61" t="str">
        <f t="shared" si="2"/>
        <v>Number of returns with Self-employed health insurance deduction</v>
      </c>
    </row>
    <row r="62" spans="1:10" ht="39" customHeight="1" x14ac:dyDescent="0.2">
      <c r="A62" s="6" t="s">
        <v>147</v>
      </c>
      <c r="B62" s="52" t="s">
        <v>148</v>
      </c>
      <c r="C62" s="52"/>
      <c r="D62" s="53" t="s">
        <v>348</v>
      </c>
      <c r="E62" s="53"/>
      <c r="F62" s="53"/>
      <c r="G62" s="8" t="s">
        <v>390</v>
      </c>
      <c r="H62" s="2"/>
      <c r="I62" t="str">
        <f t="shared" si="0"/>
        <v>A03270</v>
      </c>
      <c r="J62" t="str">
        <f t="shared" si="2"/>
        <v>Self-employed health insurance deduction amount</v>
      </c>
    </row>
    <row r="63" spans="1:10" ht="39" customHeight="1" x14ac:dyDescent="0.2">
      <c r="A63" s="3" t="s">
        <v>149</v>
      </c>
      <c r="B63" s="54" t="s">
        <v>150</v>
      </c>
      <c r="C63" s="54"/>
      <c r="D63" s="55" t="s">
        <v>730</v>
      </c>
      <c r="E63" s="55"/>
      <c r="F63" s="55"/>
      <c r="G63" s="5" t="s">
        <v>390</v>
      </c>
      <c r="H63" s="2"/>
      <c r="I63" t="str">
        <f t="shared" si="0"/>
        <v>N03150</v>
      </c>
      <c r="J63" t="str">
        <f t="shared" si="2"/>
        <v>Number of returns with Individual retirement arrangement payments</v>
      </c>
    </row>
    <row r="64" spans="1:10" ht="39" customHeight="1" x14ac:dyDescent="0.2">
      <c r="A64" s="6" t="s">
        <v>152</v>
      </c>
      <c r="B64" s="52" t="s">
        <v>153</v>
      </c>
      <c r="C64" s="52"/>
      <c r="D64" s="53" t="s">
        <v>730</v>
      </c>
      <c r="E64" s="53"/>
      <c r="F64" s="53"/>
      <c r="G64" s="8" t="s">
        <v>390</v>
      </c>
      <c r="H64" s="2"/>
      <c r="I64" t="str">
        <f t="shared" si="0"/>
        <v>A03150</v>
      </c>
      <c r="J64" t="str">
        <f t="shared" si="2"/>
        <v>Individual retirement arrangement payments amount</v>
      </c>
    </row>
    <row r="65" spans="1:10" ht="39" customHeight="1" x14ac:dyDescent="0.2">
      <c r="A65" s="3" t="s">
        <v>154</v>
      </c>
      <c r="B65" s="54" t="s">
        <v>155</v>
      </c>
      <c r="C65" s="54"/>
      <c r="D65" s="55" t="s">
        <v>731</v>
      </c>
      <c r="E65" s="55"/>
      <c r="F65" s="55"/>
      <c r="G65" s="5" t="s">
        <v>390</v>
      </c>
      <c r="H65" s="2"/>
      <c r="I65" t="str">
        <f t="shared" si="0"/>
        <v>N03210</v>
      </c>
      <c r="J65" t="str">
        <f t="shared" si="2"/>
        <v>Number of returns with student loan interest deduction</v>
      </c>
    </row>
    <row r="66" spans="1:10" ht="26" customHeight="1" x14ac:dyDescent="0.2">
      <c r="A66" s="6" t="s">
        <v>157</v>
      </c>
      <c r="B66" s="52" t="s">
        <v>158</v>
      </c>
      <c r="C66" s="52"/>
      <c r="D66" s="53" t="s">
        <v>731</v>
      </c>
      <c r="E66" s="53"/>
      <c r="F66" s="53"/>
      <c r="G66" s="8" t="s">
        <v>390</v>
      </c>
      <c r="H66" s="2"/>
      <c r="I66" t="str">
        <f t="shared" ref="I66:I129" si="3">TRIM(A66)</f>
        <v>A03210</v>
      </c>
      <c r="J66" t="str">
        <f t="shared" si="2"/>
        <v>Student loan interest deduction amount</v>
      </c>
    </row>
    <row r="67" spans="1:10" ht="26" customHeight="1" x14ac:dyDescent="0.2">
      <c r="A67" s="3" t="s">
        <v>732</v>
      </c>
      <c r="B67" s="54" t="s">
        <v>733</v>
      </c>
      <c r="C67" s="54"/>
      <c r="D67" s="55" t="s">
        <v>734</v>
      </c>
      <c r="E67" s="55"/>
      <c r="F67" s="55"/>
      <c r="G67" s="5" t="s">
        <v>390</v>
      </c>
      <c r="H67" s="2"/>
      <c r="I67" t="str">
        <f t="shared" si="3"/>
        <v>N03230</v>
      </c>
      <c r="J67" t="str">
        <f t="shared" si="2"/>
        <v>Number of returns with tuition and fees deduction</v>
      </c>
    </row>
    <row r="68" spans="1:10" ht="26" customHeight="1" x14ac:dyDescent="0.2">
      <c r="A68" s="6" t="s">
        <v>735</v>
      </c>
      <c r="B68" s="52" t="s">
        <v>736</v>
      </c>
      <c r="C68" s="52"/>
      <c r="D68" s="53" t="s">
        <v>734</v>
      </c>
      <c r="E68" s="53"/>
      <c r="F68" s="53"/>
      <c r="G68" s="8" t="s">
        <v>390</v>
      </c>
      <c r="H68" s="2"/>
      <c r="I68" t="str">
        <f t="shared" si="3"/>
        <v>A03230</v>
      </c>
      <c r="J68" t="str">
        <f t="shared" si="2"/>
        <v>Tuition and fees deduction amount</v>
      </c>
    </row>
    <row r="69" spans="1:10" ht="39" customHeight="1" x14ac:dyDescent="0.2">
      <c r="A69" s="3" t="s">
        <v>737</v>
      </c>
      <c r="B69" s="54" t="s">
        <v>738</v>
      </c>
      <c r="C69" s="54"/>
      <c r="D69" s="55" t="s">
        <v>739</v>
      </c>
      <c r="E69" s="55"/>
      <c r="F69" s="55"/>
      <c r="G69" s="5" t="s">
        <v>390</v>
      </c>
      <c r="H69" s="2"/>
      <c r="I69" t="str">
        <f t="shared" si="3"/>
        <v>N03240</v>
      </c>
      <c r="J69" t="str">
        <f t="shared" si="2"/>
        <v>Returns with domestic production activities deduction</v>
      </c>
    </row>
    <row r="70" spans="1:10" ht="39" customHeight="1" x14ac:dyDescent="0.2">
      <c r="A70" s="6" t="s">
        <v>740</v>
      </c>
      <c r="B70" s="52" t="s">
        <v>741</v>
      </c>
      <c r="C70" s="52"/>
      <c r="D70" s="53" t="s">
        <v>739</v>
      </c>
      <c r="E70" s="53"/>
      <c r="F70" s="53"/>
      <c r="G70" s="8" t="s">
        <v>390</v>
      </c>
      <c r="H70" s="2"/>
      <c r="I70" t="str">
        <f t="shared" si="3"/>
        <v>A03240</v>
      </c>
      <c r="J70" t="str">
        <f t="shared" si="2"/>
        <v>Domestic production activities deduction amount</v>
      </c>
    </row>
    <row r="71" spans="1:10" ht="26" customHeight="1" x14ac:dyDescent="0.2">
      <c r="A71" s="3" t="s">
        <v>177</v>
      </c>
      <c r="B71" s="54" t="s">
        <v>178</v>
      </c>
      <c r="C71" s="54"/>
      <c r="D71" s="55" t="s">
        <v>742</v>
      </c>
      <c r="E71" s="55"/>
      <c r="F71" s="55"/>
      <c r="G71" s="5" t="s">
        <v>390</v>
      </c>
      <c r="H71" s="2"/>
      <c r="I71" t="str">
        <f t="shared" si="3"/>
        <v>N04470</v>
      </c>
      <c r="J71" t="str">
        <f t="shared" si="2"/>
        <v>Number of returns with itemized deductions</v>
      </c>
    </row>
    <row r="72" spans="1:10" ht="26" customHeight="1" x14ac:dyDescent="0.2">
      <c r="A72" s="6" t="s">
        <v>179</v>
      </c>
      <c r="B72" s="52" t="s">
        <v>180</v>
      </c>
      <c r="C72" s="52"/>
      <c r="D72" s="53" t="s">
        <v>742</v>
      </c>
      <c r="E72" s="53"/>
      <c r="F72" s="53"/>
      <c r="G72" s="8" t="s">
        <v>390</v>
      </c>
      <c r="H72" s="2"/>
      <c r="I72" t="str">
        <f t="shared" si="3"/>
        <v>A04470</v>
      </c>
      <c r="J72" t="str">
        <f t="shared" si="2"/>
        <v>Total itemized deductions amount</v>
      </c>
    </row>
    <row r="73" spans="1:10" ht="26" customHeight="1" x14ac:dyDescent="0.2">
      <c r="A73" s="3" t="s">
        <v>181</v>
      </c>
      <c r="B73" s="54" t="s">
        <v>182</v>
      </c>
      <c r="C73" s="54"/>
      <c r="D73" s="55" t="s">
        <v>403</v>
      </c>
      <c r="E73" s="55"/>
      <c r="F73" s="55"/>
      <c r="G73" s="5" t="s">
        <v>390</v>
      </c>
      <c r="H73" s="2"/>
      <c r="I73" t="str">
        <f t="shared" si="3"/>
        <v>A00101</v>
      </c>
      <c r="J73" t="str">
        <f t="shared" si="2"/>
        <v>Amount of AGI for itemized returns</v>
      </c>
    </row>
    <row r="74" spans="1:10" ht="39" customHeight="1" x14ac:dyDescent="0.2">
      <c r="A74" s="6" t="s">
        <v>183</v>
      </c>
      <c r="B74" s="52" t="s">
        <v>184</v>
      </c>
      <c r="C74" s="52"/>
      <c r="D74" s="53" t="s">
        <v>185</v>
      </c>
      <c r="E74" s="53"/>
      <c r="F74" s="53"/>
      <c r="G74" s="8" t="s">
        <v>390</v>
      </c>
      <c r="H74" s="2"/>
      <c r="I74" t="str">
        <f t="shared" si="3"/>
        <v>N17000</v>
      </c>
      <c r="J74" t="str">
        <f t="shared" si="2"/>
        <v>Number of returns with Total medical and dental expense deduction</v>
      </c>
    </row>
    <row r="75" spans="1:10" ht="39" customHeight="1" x14ac:dyDescent="0.2">
      <c r="A75" s="3" t="s">
        <v>186</v>
      </c>
      <c r="B75" s="54" t="s">
        <v>187</v>
      </c>
      <c r="C75" s="54"/>
      <c r="D75" s="55" t="s">
        <v>185</v>
      </c>
      <c r="E75" s="55"/>
      <c r="F75" s="55"/>
      <c r="G75" s="5" t="s">
        <v>390</v>
      </c>
      <c r="H75" s="2"/>
      <c r="I75" t="str">
        <f t="shared" si="3"/>
        <v>A17000</v>
      </c>
      <c r="J75" t="str">
        <f t="shared" si="2"/>
        <v>Total medical and dental expense deduction amount</v>
      </c>
    </row>
    <row r="76" spans="1:10" ht="39" customHeight="1" x14ac:dyDescent="0.2">
      <c r="A76" s="6" t="s">
        <v>188</v>
      </c>
      <c r="B76" s="52" t="s">
        <v>189</v>
      </c>
      <c r="C76" s="52"/>
      <c r="D76" s="53" t="s">
        <v>190</v>
      </c>
      <c r="E76" s="53"/>
      <c r="F76" s="53"/>
      <c r="G76" s="8" t="s">
        <v>390</v>
      </c>
      <c r="H76" s="2"/>
      <c r="I76" t="str">
        <f t="shared" si="3"/>
        <v>N18425</v>
      </c>
      <c r="J76" t="str">
        <f t="shared" ref="J76:J139" si="4">IF(
    RIGHT(TRIM(B76), 1) = "]",
    LEFT(TRIM(B76), LEN(TRIM(B76)) - 4),
    B76
)</f>
        <v>Number of returns with State and local income taxes</v>
      </c>
    </row>
    <row r="77" spans="1:10" ht="26" customHeight="1" x14ac:dyDescent="0.2">
      <c r="A77" s="3" t="s">
        <v>191</v>
      </c>
      <c r="B77" s="54" t="s">
        <v>192</v>
      </c>
      <c r="C77" s="54"/>
      <c r="D77" s="55" t="s">
        <v>190</v>
      </c>
      <c r="E77" s="55"/>
      <c r="F77" s="55"/>
      <c r="G77" s="5" t="s">
        <v>390</v>
      </c>
      <c r="H77" s="2"/>
      <c r="I77" t="str">
        <f t="shared" si="3"/>
        <v>A18425</v>
      </c>
      <c r="J77" t="str">
        <f t="shared" si="4"/>
        <v>State and local income taxes amount</v>
      </c>
    </row>
    <row r="78" spans="1:10" ht="39" customHeight="1" x14ac:dyDescent="0.2">
      <c r="A78" s="6" t="s">
        <v>193</v>
      </c>
      <c r="B78" s="52" t="s">
        <v>194</v>
      </c>
      <c r="C78" s="52"/>
      <c r="D78" s="53" t="s">
        <v>199</v>
      </c>
      <c r="E78" s="53"/>
      <c r="F78" s="53"/>
      <c r="G78" s="8" t="s">
        <v>390</v>
      </c>
      <c r="H78" s="2"/>
      <c r="I78" t="str">
        <f t="shared" si="3"/>
        <v>N18450</v>
      </c>
      <c r="J78" t="str">
        <f t="shared" si="4"/>
        <v>Number of returns with State and local general sales tax</v>
      </c>
    </row>
    <row r="79" spans="1:10" ht="26" customHeight="1" x14ac:dyDescent="0.2">
      <c r="A79" s="3" t="s">
        <v>195</v>
      </c>
      <c r="B79" s="54" t="s">
        <v>196</v>
      </c>
      <c r="C79" s="54"/>
      <c r="D79" s="55" t="s">
        <v>199</v>
      </c>
      <c r="E79" s="55"/>
      <c r="F79" s="55"/>
      <c r="G79" s="5" t="s">
        <v>390</v>
      </c>
      <c r="H79" s="2"/>
      <c r="I79" t="str">
        <f t="shared" si="3"/>
        <v>A18450</v>
      </c>
      <c r="J79" t="str">
        <f t="shared" si="4"/>
        <v>State and local general sales tax amount</v>
      </c>
    </row>
    <row r="80" spans="1:10" ht="26" customHeight="1" x14ac:dyDescent="0.2">
      <c r="A80" s="6" t="s">
        <v>197</v>
      </c>
      <c r="B80" s="52" t="s">
        <v>198</v>
      </c>
      <c r="C80" s="52"/>
      <c r="D80" s="53" t="s">
        <v>743</v>
      </c>
      <c r="E80" s="53"/>
      <c r="F80" s="53"/>
      <c r="G80" s="8" t="s">
        <v>390</v>
      </c>
      <c r="H80" s="2"/>
      <c r="I80" t="str">
        <f t="shared" si="3"/>
        <v>N18500</v>
      </c>
      <c r="J80" t="str">
        <f t="shared" si="4"/>
        <v>Number of returns with real estate taxes</v>
      </c>
    </row>
    <row r="81" spans="1:10" x14ac:dyDescent="0.2">
      <c r="A81" s="3" t="s">
        <v>200</v>
      </c>
      <c r="B81" s="54" t="s">
        <v>201</v>
      </c>
      <c r="C81" s="54"/>
      <c r="D81" s="55" t="s">
        <v>743</v>
      </c>
      <c r="E81" s="55"/>
      <c r="F81" s="55"/>
      <c r="G81" s="5" t="s">
        <v>390</v>
      </c>
      <c r="H81" s="2"/>
      <c r="I81" t="str">
        <f t="shared" si="3"/>
        <v>A18500</v>
      </c>
      <c r="J81" t="str">
        <f t="shared" si="4"/>
        <v>Real estate taxes amount</v>
      </c>
    </row>
    <row r="82" spans="1:10" ht="26" customHeight="1" x14ac:dyDescent="0.2">
      <c r="A82" s="6" t="s">
        <v>202</v>
      </c>
      <c r="B82" s="52" t="s">
        <v>203</v>
      </c>
      <c r="C82" s="52"/>
      <c r="D82" s="53" t="s">
        <v>214</v>
      </c>
      <c r="E82" s="53"/>
      <c r="F82" s="53"/>
      <c r="G82" s="8" t="s">
        <v>390</v>
      </c>
      <c r="H82" s="2"/>
      <c r="I82" t="str">
        <f t="shared" si="3"/>
        <v>N18800</v>
      </c>
      <c r="J82" t="str">
        <f t="shared" si="4"/>
        <v>Number of returns with Personal property taxes</v>
      </c>
    </row>
    <row r="83" spans="1:10" ht="26" customHeight="1" x14ac:dyDescent="0.2">
      <c r="A83" s="9" t="s">
        <v>205</v>
      </c>
      <c r="B83" s="59" t="s">
        <v>206</v>
      </c>
      <c r="C83" s="59"/>
      <c r="D83" s="60" t="s">
        <v>214</v>
      </c>
      <c r="E83" s="60"/>
      <c r="F83" s="60"/>
      <c r="G83" s="10" t="s">
        <v>390</v>
      </c>
      <c r="H83" s="2"/>
      <c r="I83" t="str">
        <f t="shared" si="3"/>
        <v>A18800</v>
      </c>
      <c r="J83" t="str">
        <f t="shared" si="4"/>
        <v>Personal property taxes amount</v>
      </c>
    </row>
    <row r="84" spans="1:10" ht="39" customHeight="1" x14ac:dyDescent="0.2">
      <c r="A84" s="6" t="s">
        <v>217</v>
      </c>
      <c r="B84" s="52" t="s">
        <v>218</v>
      </c>
      <c r="C84" s="52"/>
      <c r="D84" s="53" t="s">
        <v>744</v>
      </c>
      <c r="E84" s="53"/>
      <c r="F84" s="53"/>
      <c r="G84" s="8" t="s">
        <v>390</v>
      </c>
      <c r="H84" s="2"/>
      <c r="I84" t="str">
        <f t="shared" si="3"/>
        <v>N19300</v>
      </c>
      <c r="J84" t="str">
        <f t="shared" si="4"/>
        <v>Number of returns with Home mortgage interest paid</v>
      </c>
    </row>
    <row r="85" spans="1:10" ht="26" customHeight="1" x14ac:dyDescent="0.2">
      <c r="A85" s="3" t="s">
        <v>220</v>
      </c>
      <c r="B85" s="54" t="s">
        <v>221</v>
      </c>
      <c r="C85" s="54"/>
      <c r="D85" s="55" t="s">
        <v>744</v>
      </c>
      <c r="E85" s="55"/>
      <c r="F85" s="55"/>
      <c r="G85" s="5" t="s">
        <v>390</v>
      </c>
      <c r="H85" s="2"/>
      <c r="I85" t="str">
        <f t="shared" si="3"/>
        <v>A19300</v>
      </c>
      <c r="J85" t="str">
        <f t="shared" si="4"/>
        <v>Home mortgage interest paid amount</v>
      </c>
    </row>
    <row r="86" spans="1:10" ht="39" customHeight="1" x14ac:dyDescent="0.2">
      <c r="A86" s="6" t="s">
        <v>222</v>
      </c>
      <c r="B86" s="52" t="s">
        <v>223</v>
      </c>
      <c r="C86" s="52"/>
      <c r="D86" s="53" t="s">
        <v>745</v>
      </c>
      <c r="E86" s="53"/>
      <c r="F86" s="53"/>
      <c r="G86" s="8" t="s">
        <v>390</v>
      </c>
      <c r="H86" s="2"/>
      <c r="I86" t="str">
        <f t="shared" si="3"/>
        <v>N19500</v>
      </c>
      <c r="J86" t="str">
        <f t="shared" si="4"/>
        <v>Number of returns with Home mortgage from personal seller</v>
      </c>
    </row>
    <row r="87" spans="1:10" ht="26" customHeight="1" x14ac:dyDescent="0.2">
      <c r="A87" s="9" t="s">
        <v>225</v>
      </c>
      <c r="B87" s="59" t="s">
        <v>226</v>
      </c>
      <c r="C87" s="59"/>
      <c r="D87" s="60" t="s">
        <v>745</v>
      </c>
      <c r="E87" s="60"/>
      <c r="F87" s="60"/>
      <c r="G87" s="10" t="s">
        <v>390</v>
      </c>
      <c r="H87" s="2"/>
      <c r="I87" t="str">
        <f t="shared" si="3"/>
        <v>A19500</v>
      </c>
      <c r="J87" t="str">
        <f t="shared" si="4"/>
        <v>Home mortgage from personal seller amount</v>
      </c>
    </row>
    <row r="88" spans="1:10" ht="26" customHeight="1" x14ac:dyDescent="0.2">
      <c r="A88" s="6" t="s">
        <v>227</v>
      </c>
      <c r="B88" s="52" t="s">
        <v>228</v>
      </c>
      <c r="C88" s="52"/>
      <c r="D88" s="53" t="s">
        <v>746</v>
      </c>
      <c r="E88" s="53"/>
      <c r="F88" s="53"/>
      <c r="G88" s="8" t="s">
        <v>390</v>
      </c>
      <c r="H88" s="2"/>
      <c r="I88" t="str">
        <f t="shared" si="3"/>
        <v>N19530</v>
      </c>
      <c r="J88" t="str">
        <f t="shared" si="4"/>
        <v>Number of returns with Deductible points</v>
      </c>
    </row>
    <row r="89" spans="1:10" x14ac:dyDescent="0.2">
      <c r="A89" s="9" t="s">
        <v>230</v>
      </c>
      <c r="B89" s="59" t="s">
        <v>231</v>
      </c>
      <c r="C89" s="59"/>
      <c r="D89" s="60" t="s">
        <v>746</v>
      </c>
      <c r="E89" s="60"/>
      <c r="F89" s="60"/>
      <c r="G89" s="10" t="s">
        <v>390</v>
      </c>
      <c r="H89" s="2"/>
      <c r="I89" t="str">
        <f t="shared" si="3"/>
        <v>A19530</v>
      </c>
      <c r="J89" t="str">
        <f t="shared" si="4"/>
        <v>Deductible points amount</v>
      </c>
    </row>
    <row r="90" spans="1:10" ht="39" customHeight="1" x14ac:dyDescent="0.2">
      <c r="A90" s="6" t="s">
        <v>232</v>
      </c>
      <c r="B90" s="52" t="s">
        <v>747</v>
      </c>
      <c r="C90" s="52"/>
      <c r="D90" s="53" t="s">
        <v>748</v>
      </c>
      <c r="E90" s="53"/>
      <c r="F90" s="53"/>
      <c r="G90" s="8" t="s">
        <v>390</v>
      </c>
      <c r="H90" s="2"/>
      <c r="I90" t="str">
        <f t="shared" si="3"/>
        <v>N19550</v>
      </c>
      <c r="J90" t="str">
        <f t="shared" si="4"/>
        <v>Number of returns with Qualified Mortgage Insurance premiums</v>
      </c>
    </row>
    <row r="91" spans="1:10" ht="39" customHeight="1" x14ac:dyDescent="0.2">
      <c r="A91" s="9" t="s">
        <v>235</v>
      </c>
      <c r="B91" s="59" t="s">
        <v>749</v>
      </c>
      <c r="C91" s="59"/>
      <c r="D91" s="60" t="s">
        <v>748</v>
      </c>
      <c r="E91" s="60"/>
      <c r="F91" s="60"/>
      <c r="G91" s="10" t="s">
        <v>390</v>
      </c>
      <c r="H91" s="2"/>
      <c r="I91" t="str">
        <f t="shared" si="3"/>
        <v>A19550</v>
      </c>
      <c r="J91" t="str">
        <f t="shared" si="4"/>
        <v>Qualified Mortgage Insurance premiums amount</v>
      </c>
    </row>
    <row r="92" spans="1:10" ht="26" customHeight="1" x14ac:dyDescent="0.2">
      <c r="A92" s="6" t="s">
        <v>237</v>
      </c>
      <c r="B92" s="52" t="s">
        <v>238</v>
      </c>
      <c r="C92" s="52"/>
      <c r="D92" s="53" t="s">
        <v>244</v>
      </c>
      <c r="E92" s="53"/>
      <c r="F92" s="53"/>
      <c r="G92" s="8" t="s">
        <v>390</v>
      </c>
      <c r="H92" s="2"/>
      <c r="I92" t="str">
        <f t="shared" si="3"/>
        <v>N19570</v>
      </c>
      <c r="J92" t="str">
        <f t="shared" si="4"/>
        <v>Number of returns with Investment interest paid</v>
      </c>
    </row>
    <row r="93" spans="1:10" ht="26" customHeight="1" x14ac:dyDescent="0.2">
      <c r="A93" s="9" t="s">
        <v>240</v>
      </c>
      <c r="B93" s="59" t="s">
        <v>241</v>
      </c>
      <c r="C93" s="59"/>
      <c r="D93" s="60" t="s">
        <v>244</v>
      </c>
      <c r="E93" s="60"/>
      <c r="F93" s="60"/>
      <c r="G93" s="10" t="s">
        <v>390</v>
      </c>
      <c r="H93" s="2"/>
      <c r="I93" t="str">
        <f t="shared" si="3"/>
        <v>A19570</v>
      </c>
      <c r="J93" t="str">
        <f t="shared" si="4"/>
        <v>Investment interest paid amount</v>
      </c>
    </row>
    <row r="94" spans="1:10" ht="39" customHeight="1" x14ac:dyDescent="0.2">
      <c r="A94" s="6" t="s">
        <v>242</v>
      </c>
      <c r="B94" s="52" t="s">
        <v>243</v>
      </c>
      <c r="C94" s="52"/>
      <c r="D94" s="53" t="s">
        <v>750</v>
      </c>
      <c r="E94" s="53"/>
      <c r="F94" s="53"/>
      <c r="G94" s="8" t="s">
        <v>390</v>
      </c>
      <c r="H94" s="2"/>
      <c r="I94" t="str">
        <f t="shared" si="3"/>
        <v>N19700</v>
      </c>
      <c r="J94" t="str">
        <f t="shared" si="4"/>
        <v>Number of returns with Total charitable contributions</v>
      </c>
    </row>
    <row r="95" spans="1:10" ht="26" customHeight="1" x14ac:dyDescent="0.2">
      <c r="A95" s="3" t="s">
        <v>245</v>
      </c>
      <c r="B95" s="54" t="s">
        <v>246</v>
      </c>
      <c r="C95" s="54"/>
      <c r="D95" s="55" t="s">
        <v>750</v>
      </c>
      <c r="E95" s="55"/>
      <c r="F95" s="55"/>
      <c r="G95" s="5" t="s">
        <v>390</v>
      </c>
      <c r="H95" s="2"/>
      <c r="I95" t="str">
        <f t="shared" si="3"/>
        <v>A19700</v>
      </c>
      <c r="J95" t="str">
        <f t="shared" si="4"/>
        <v>Total charitable contributions amount</v>
      </c>
    </row>
    <row r="96" spans="1:10" ht="39" customHeight="1" x14ac:dyDescent="0.2">
      <c r="A96" s="6" t="s">
        <v>751</v>
      </c>
      <c r="B96" s="52" t="s">
        <v>752</v>
      </c>
      <c r="C96" s="52"/>
      <c r="D96" s="53" t="s">
        <v>753</v>
      </c>
      <c r="E96" s="53"/>
      <c r="F96" s="53"/>
      <c r="G96" s="8" t="s">
        <v>390</v>
      </c>
      <c r="H96" s="2"/>
      <c r="I96" t="str">
        <f t="shared" si="3"/>
        <v>N20800</v>
      </c>
      <c r="J96" t="str">
        <f t="shared" si="4"/>
        <v>Number of returns with Net limited miscellaneous deduction</v>
      </c>
    </row>
    <row r="97" spans="1:10" ht="26" customHeight="1" x14ac:dyDescent="0.2">
      <c r="A97" s="9" t="s">
        <v>754</v>
      </c>
      <c r="B97" s="59" t="s">
        <v>755</v>
      </c>
      <c r="C97" s="59"/>
      <c r="D97" s="60" t="s">
        <v>753</v>
      </c>
      <c r="E97" s="60"/>
      <c r="F97" s="60"/>
      <c r="G97" s="10" t="s">
        <v>390</v>
      </c>
      <c r="H97" s="2"/>
      <c r="I97" t="str">
        <f t="shared" si="3"/>
        <v>A20800</v>
      </c>
      <c r="J97" t="str">
        <f t="shared" si="4"/>
        <v>Net limited miscellaneous deduction amount</v>
      </c>
    </row>
    <row r="98" spans="1:10" ht="52" customHeight="1" x14ac:dyDescent="0.2">
      <c r="A98" s="6" t="s">
        <v>247</v>
      </c>
      <c r="B98" s="52" t="s">
        <v>756</v>
      </c>
      <c r="C98" s="52"/>
      <c r="D98" s="53" t="s">
        <v>757</v>
      </c>
      <c r="E98" s="53"/>
      <c r="F98" s="53"/>
      <c r="G98" s="8" t="s">
        <v>390</v>
      </c>
      <c r="H98" s="2"/>
      <c r="I98" t="str">
        <f t="shared" si="3"/>
        <v>N20950</v>
      </c>
      <c r="J98" t="str">
        <f t="shared" si="4"/>
        <v>Number of returns with Gambling loss deduction and other non-limited miscellaneous deduction</v>
      </c>
    </row>
    <row r="99" spans="1:10" ht="52" customHeight="1" x14ac:dyDescent="0.2">
      <c r="A99" s="9" t="s">
        <v>250</v>
      </c>
      <c r="B99" s="59" t="s">
        <v>758</v>
      </c>
      <c r="C99" s="59"/>
      <c r="D99" s="60" t="s">
        <v>757</v>
      </c>
      <c r="E99" s="60"/>
      <c r="F99" s="60"/>
      <c r="G99" s="10" t="s">
        <v>390</v>
      </c>
      <c r="H99" s="2"/>
      <c r="I99" t="str">
        <f t="shared" si="3"/>
        <v>A20950</v>
      </c>
      <c r="J99" t="str">
        <f t="shared" si="4"/>
        <v>Gambling loss deduction and other non-limited miscellaneous deduction amount</v>
      </c>
    </row>
    <row r="100" spans="1:10" ht="26" customHeight="1" x14ac:dyDescent="0.2">
      <c r="A100" s="6" t="s">
        <v>257</v>
      </c>
      <c r="B100" s="52" t="s">
        <v>258</v>
      </c>
      <c r="C100" s="52"/>
      <c r="D100" s="53" t="s">
        <v>759</v>
      </c>
      <c r="E100" s="53"/>
      <c r="F100" s="53"/>
      <c r="G100" s="8" t="s">
        <v>390</v>
      </c>
      <c r="H100" s="2"/>
      <c r="I100" t="str">
        <f t="shared" si="3"/>
        <v>N04800</v>
      </c>
      <c r="J100" t="str">
        <f t="shared" si="4"/>
        <v>Number of returns with taxable income</v>
      </c>
    </row>
    <row r="101" spans="1:10" x14ac:dyDescent="0.2">
      <c r="A101" s="3" t="s">
        <v>260</v>
      </c>
      <c r="B101" s="54" t="s">
        <v>261</v>
      </c>
      <c r="C101" s="54"/>
      <c r="D101" s="55" t="s">
        <v>759</v>
      </c>
      <c r="E101" s="55"/>
      <c r="F101" s="55"/>
      <c r="G101" s="5" t="s">
        <v>390</v>
      </c>
      <c r="H101" s="2"/>
      <c r="I101" t="str">
        <f t="shared" si="3"/>
        <v>A04800</v>
      </c>
      <c r="J101" t="str">
        <f t="shared" si="4"/>
        <v>Taxable income amount</v>
      </c>
    </row>
    <row r="102" spans="1:10" ht="26" customHeight="1" x14ac:dyDescent="0.2">
      <c r="A102" s="6" t="s">
        <v>262</v>
      </c>
      <c r="B102" s="52" t="s">
        <v>263</v>
      </c>
      <c r="C102" s="52"/>
      <c r="D102" s="53" t="s">
        <v>760</v>
      </c>
      <c r="E102" s="53"/>
      <c r="F102" s="53"/>
      <c r="G102" s="8" t="s">
        <v>390</v>
      </c>
      <c r="H102" s="2"/>
      <c r="I102" t="str">
        <f t="shared" si="3"/>
        <v>N05800</v>
      </c>
      <c r="J102" t="str">
        <f t="shared" si="4"/>
        <v>Number of returns with income tax before credits</v>
      </c>
    </row>
    <row r="103" spans="1:10" ht="26" customHeight="1" x14ac:dyDescent="0.2">
      <c r="A103" s="3" t="s">
        <v>265</v>
      </c>
      <c r="B103" s="54" t="s">
        <v>266</v>
      </c>
      <c r="C103" s="54"/>
      <c r="D103" s="55" t="s">
        <v>760</v>
      </c>
      <c r="E103" s="55"/>
      <c r="F103" s="55"/>
      <c r="G103" s="5" t="s">
        <v>390</v>
      </c>
      <c r="H103" s="2"/>
      <c r="I103" t="str">
        <f t="shared" si="3"/>
        <v>A05800</v>
      </c>
      <c r="J103" t="str">
        <f t="shared" si="4"/>
        <v>Income tax before credits amount</v>
      </c>
    </row>
    <row r="104" spans="1:10" ht="26" customHeight="1" x14ac:dyDescent="0.2">
      <c r="A104" s="6" t="s">
        <v>267</v>
      </c>
      <c r="B104" s="52" t="s">
        <v>268</v>
      </c>
      <c r="C104" s="52"/>
      <c r="D104" s="53" t="s">
        <v>761</v>
      </c>
      <c r="E104" s="53"/>
      <c r="F104" s="53"/>
      <c r="G104" s="8" t="s">
        <v>390</v>
      </c>
      <c r="H104" s="2"/>
      <c r="I104" t="str">
        <f t="shared" si="3"/>
        <v>N09600</v>
      </c>
      <c r="J104" t="str">
        <f t="shared" si="4"/>
        <v xml:space="preserve">Number of returns with alternative minimum tax </v>
      </c>
    </row>
    <row r="105" spans="1:10" ht="26" customHeight="1" x14ac:dyDescent="0.2">
      <c r="A105" s="3" t="s">
        <v>270</v>
      </c>
      <c r="B105" s="54" t="s">
        <v>271</v>
      </c>
      <c r="C105" s="54"/>
      <c r="D105" s="55" t="s">
        <v>761</v>
      </c>
      <c r="E105" s="55"/>
      <c r="F105" s="55"/>
      <c r="G105" s="5" t="s">
        <v>20</v>
      </c>
      <c r="H105" s="2"/>
      <c r="I105" t="str">
        <f t="shared" si="3"/>
        <v>A09600</v>
      </c>
      <c r="J105" t="str">
        <f t="shared" si="4"/>
        <v>Alternative minimum tax amount</v>
      </c>
    </row>
    <row r="106" spans="1:10" ht="39" customHeight="1" x14ac:dyDescent="0.2">
      <c r="A106" s="6" t="s">
        <v>272</v>
      </c>
      <c r="B106" s="52" t="s">
        <v>273</v>
      </c>
      <c r="C106" s="52"/>
      <c r="D106" s="53" t="s">
        <v>762</v>
      </c>
      <c r="E106" s="53"/>
      <c r="F106" s="53"/>
      <c r="G106" s="8" t="s">
        <v>20</v>
      </c>
      <c r="H106" s="2"/>
      <c r="I106" t="str">
        <f t="shared" si="3"/>
        <v>N05780</v>
      </c>
      <c r="J106" t="str">
        <f t="shared" si="4"/>
        <v>Number of returns with excess advance premium tax credit repayment</v>
      </c>
    </row>
    <row r="107" spans="1:10" ht="39" customHeight="1" x14ac:dyDescent="0.2">
      <c r="A107" s="3" t="s">
        <v>275</v>
      </c>
      <c r="B107" s="54" t="s">
        <v>276</v>
      </c>
      <c r="C107" s="54"/>
      <c r="D107" s="55" t="s">
        <v>762</v>
      </c>
      <c r="E107" s="55"/>
      <c r="F107" s="55"/>
      <c r="G107" s="5" t="s">
        <v>20</v>
      </c>
      <c r="H107" s="2"/>
      <c r="I107" t="str">
        <f t="shared" si="3"/>
        <v>A05780</v>
      </c>
      <c r="J107" t="str">
        <f t="shared" si="4"/>
        <v>Excess advance premium tax credit repayment amount</v>
      </c>
    </row>
    <row r="108" spans="1:10" ht="26" customHeight="1" x14ac:dyDescent="0.2">
      <c r="A108" s="6" t="s">
        <v>277</v>
      </c>
      <c r="B108" s="52" t="s">
        <v>665</v>
      </c>
      <c r="C108" s="52"/>
      <c r="D108" s="53" t="s">
        <v>763</v>
      </c>
      <c r="E108" s="53"/>
      <c r="F108" s="53"/>
      <c r="G108" s="8" t="s">
        <v>390</v>
      </c>
      <c r="H108" s="2"/>
      <c r="I108" t="str">
        <f t="shared" si="3"/>
        <v>N07100</v>
      </c>
      <c r="J108" t="str">
        <f t="shared" si="4"/>
        <v>Number of returns with total tax credits</v>
      </c>
    </row>
    <row r="109" spans="1:10" x14ac:dyDescent="0.2">
      <c r="A109" s="3" t="s">
        <v>280</v>
      </c>
      <c r="B109" s="54" t="s">
        <v>281</v>
      </c>
      <c r="C109" s="54"/>
      <c r="D109" s="55" t="s">
        <v>763</v>
      </c>
      <c r="E109" s="55"/>
      <c r="F109" s="55"/>
      <c r="G109" s="5" t="s">
        <v>390</v>
      </c>
      <c r="H109" s="2"/>
      <c r="I109" t="str">
        <f t="shared" si="3"/>
        <v>A07100</v>
      </c>
      <c r="J109" t="str">
        <f t="shared" si="4"/>
        <v>Total tax credits amount</v>
      </c>
    </row>
    <row r="110" spans="1:10" ht="26" customHeight="1" x14ac:dyDescent="0.2">
      <c r="A110" s="6" t="s">
        <v>282</v>
      </c>
      <c r="B110" s="52" t="s">
        <v>283</v>
      </c>
      <c r="C110" s="52"/>
      <c r="D110" s="53" t="s">
        <v>764</v>
      </c>
      <c r="E110" s="53"/>
      <c r="F110" s="53"/>
      <c r="G110" s="8" t="s">
        <v>390</v>
      </c>
      <c r="H110" s="2"/>
      <c r="I110" t="str">
        <f t="shared" si="3"/>
        <v>N07300</v>
      </c>
      <c r="J110" t="str">
        <f t="shared" si="4"/>
        <v>Number of returns with foreign tax credit</v>
      </c>
    </row>
    <row r="111" spans="1:10" x14ac:dyDescent="0.2">
      <c r="A111" s="3" t="s">
        <v>285</v>
      </c>
      <c r="B111" s="54" t="s">
        <v>286</v>
      </c>
      <c r="C111" s="54"/>
      <c r="D111" s="55" t="s">
        <v>764</v>
      </c>
      <c r="E111" s="55"/>
      <c r="F111" s="55"/>
      <c r="G111" s="5" t="s">
        <v>390</v>
      </c>
      <c r="H111" s="2"/>
      <c r="I111" t="str">
        <f t="shared" si="3"/>
        <v>A07300</v>
      </c>
      <c r="J111" t="str">
        <f t="shared" si="4"/>
        <v>Foreign tax credit amount</v>
      </c>
    </row>
    <row r="112" spans="1:10" ht="39" customHeight="1" x14ac:dyDescent="0.2">
      <c r="A112" s="6" t="s">
        <v>287</v>
      </c>
      <c r="B112" s="52" t="s">
        <v>288</v>
      </c>
      <c r="C112" s="52"/>
      <c r="D112" s="53" t="s">
        <v>765</v>
      </c>
      <c r="E112" s="53"/>
      <c r="F112" s="53"/>
      <c r="G112" s="8" t="s">
        <v>390</v>
      </c>
      <c r="H112" s="2"/>
      <c r="I112" t="str">
        <f t="shared" si="3"/>
        <v>N07180</v>
      </c>
      <c r="J112" t="str">
        <f t="shared" si="4"/>
        <v>Number of returns with child and dependent care credit</v>
      </c>
    </row>
    <row r="113" spans="1:10" ht="26" customHeight="1" x14ac:dyDescent="0.2">
      <c r="A113" s="3" t="s">
        <v>290</v>
      </c>
      <c r="B113" s="54" t="s">
        <v>291</v>
      </c>
      <c r="C113" s="54"/>
      <c r="D113" s="55" t="s">
        <v>765</v>
      </c>
      <c r="E113" s="55"/>
      <c r="F113" s="55"/>
      <c r="G113" s="5" t="s">
        <v>390</v>
      </c>
      <c r="H113" s="2"/>
      <c r="I113" t="str">
        <f t="shared" si="3"/>
        <v>A07180</v>
      </c>
      <c r="J113" t="str">
        <f t="shared" si="4"/>
        <v>Child and dependent care credit amount</v>
      </c>
    </row>
    <row r="114" spans="1:10" ht="39" customHeight="1" x14ac:dyDescent="0.2">
      <c r="A114" s="6" t="s">
        <v>292</v>
      </c>
      <c r="B114" s="52" t="s">
        <v>293</v>
      </c>
      <c r="C114" s="52"/>
      <c r="D114" s="53" t="s">
        <v>766</v>
      </c>
      <c r="E114" s="53"/>
      <c r="F114" s="53"/>
      <c r="G114" s="8" t="s">
        <v>390</v>
      </c>
      <c r="H114" s="2"/>
      <c r="I114" t="str">
        <f t="shared" si="3"/>
        <v>N07230</v>
      </c>
      <c r="J114" t="str">
        <f t="shared" si="4"/>
        <v>Number of returns with nonrefundable education credit</v>
      </c>
    </row>
    <row r="115" spans="1:10" ht="26" customHeight="1" x14ac:dyDescent="0.2">
      <c r="A115" s="3" t="s">
        <v>295</v>
      </c>
      <c r="B115" s="54" t="s">
        <v>296</v>
      </c>
      <c r="C115" s="54"/>
      <c r="D115" s="55" t="s">
        <v>766</v>
      </c>
      <c r="E115" s="55"/>
      <c r="F115" s="55"/>
      <c r="G115" s="5" t="s">
        <v>390</v>
      </c>
      <c r="H115" s="2"/>
      <c r="I115" t="str">
        <f t="shared" si="3"/>
        <v>A07230</v>
      </c>
      <c r="J115" t="str">
        <f t="shared" si="4"/>
        <v>Nonrefundable education credit amount</v>
      </c>
    </row>
    <row r="116" spans="1:10" ht="39" customHeight="1" x14ac:dyDescent="0.2">
      <c r="A116" s="6" t="s">
        <v>297</v>
      </c>
      <c r="B116" s="52" t="s">
        <v>298</v>
      </c>
      <c r="C116" s="52"/>
      <c r="D116" s="53" t="s">
        <v>767</v>
      </c>
      <c r="E116" s="53"/>
      <c r="F116" s="53"/>
      <c r="G116" s="8" t="s">
        <v>390</v>
      </c>
      <c r="H116" s="2"/>
      <c r="I116" t="str">
        <f t="shared" si="3"/>
        <v>N07240</v>
      </c>
      <c r="J116" t="str">
        <f t="shared" si="4"/>
        <v>Number of returns with retirement savings contribution credit</v>
      </c>
    </row>
    <row r="117" spans="1:10" ht="26" customHeight="1" x14ac:dyDescent="0.2">
      <c r="A117" s="3" t="s">
        <v>300</v>
      </c>
      <c r="B117" s="54" t="s">
        <v>301</v>
      </c>
      <c r="C117" s="54"/>
      <c r="D117" s="55" t="s">
        <v>767</v>
      </c>
      <c r="E117" s="55"/>
      <c r="F117" s="55"/>
      <c r="G117" s="5" t="s">
        <v>390</v>
      </c>
      <c r="H117" s="2"/>
      <c r="I117" t="str">
        <f t="shared" si="3"/>
        <v>A07240</v>
      </c>
      <c r="J117" t="str">
        <f t="shared" si="4"/>
        <v>Retirement savings contribution credit amount</v>
      </c>
    </row>
    <row r="118" spans="1:10" ht="26" customHeight="1" x14ac:dyDescent="0.2">
      <c r="A118" s="6" t="s">
        <v>768</v>
      </c>
      <c r="B118" s="52" t="s">
        <v>769</v>
      </c>
      <c r="C118" s="52"/>
      <c r="D118" s="53" t="s">
        <v>770</v>
      </c>
      <c r="E118" s="53"/>
      <c r="F118" s="53"/>
      <c r="G118" s="8" t="s">
        <v>390</v>
      </c>
      <c r="H118" s="2"/>
      <c r="I118" t="str">
        <f t="shared" si="3"/>
        <v>N07220</v>
      </c>
      <c r="J118" t="str">
        <f t="shared" si="4"/>
        <v>Number of returns with child tax credit</v>
      </c>
    </row>
    <row r="119" spans="1:10" x14ac:dyDescent="0.2">
      <c r="A119" s="3" t="s">
        <v>771</v>
      </c>
      <c r="B119" s="54" t="s">
        <v>772</v>
      </c>
      <c r="C119" s="54"/>
      <c r="D119" s="55" t="s">
        <v>770</v>
      </c>
      <c r="E119" s="55"/>
      <c r="F119" s="55"/>
      <c r="G119" s="5" t="s">
        <v>390</v>
      </c>
      <c r="H119" s="2"/>
      <c r="I119" t="str">
        <f t="shared" si="3"/>
        <v>A07220</v>
      </c>
      <c r="J119" t="str">
        <f t="shared" si="4"/>
        <v>Child tax credit amount</v>
      </c>
    </row>
    <row r="120" spans="1:10" ht="39" customHeight="1" x14ac:dyDescent="0.2">
      <c r="A120" s="6" t="s">
        <v>307</v>
      </c>
      <c r="B120" s="52" t="s">
        <v>308</v>
      </c>
      <c r="C120" s="52"/>
      <c r="D120" s="53" t="s">
        <v>773</v>
      </c>
      <c r="E120" s="53"/>
      <c r="F120" s="53"/>
      <c r="G120" s="8" t="s">
        <v>390</v>
      </c>
      <c r="H120" s="2"/>
      <c r="I120" t="str">
        <f t="shared" si="3"/>
        <v>N07260</v>
      </c>
      <c r="J120" t="str">
        <f t="shared" si="4"/>
        <v>Number of returns with residential energy tax credit</v>
      </c>
    </row>
    <row r="121" spans="1:10" ht="26" customHeight="1" x14ac:dyDescent="0.2">
      <c r="A121" s="3" t="s">
        <v>310</v>
      </c>
      <c r="B121" s="54" t="s">
        <v>311</v>
      </c>
      <c r="C121" s="54"/>
      <c r="D121" s="55" t="s">
        <v>773</v>
      </c>
      <c r="E121" s="55"/>
      <c r="F121" s="55"/>
      <c r="G121" s="5" t="s">
        <v>390</v>
      </c>
      <c r="H121" s="2"/>
      <c r="I121" t="str">
        <f t="shared" si="3"/>
        <v>A07260</v>
      </c>
      <c r="J121" t="str">
        <f t="shared" si="4"/>
        <v>Residential energy tax credit amount</v>
      </c>
    </row>
    <row r="122" spans="1:10" ht="26" customHeight="1" x14ac:dyDescent="0.2">
      <c r="A122" s="6" t="s">
        <v>312</v>
      </c>
      <c r="B122" s="52" t="s">
        <v>313</v>
      </c>
      <c r="C122" s="52"/>
      <c r="D122" s="53" t="s">
        <v>774</v>
      </c>
      <c r="E122" s="53"/>
      <c r="F122" s="53"/>
      <c r="G122" s="8" t="s">
        <v>390</v>
      </c>
      <c r="H122" s="2"/>
      <c r="I122" t="str">
        <f t="shared" si="3"/>
        <v>N09400</v>
      </c>
      <c r="J122" t="str">
        <f t="shared" si="4"/>
        <v>Number of returns with self-employment tax</v>
      </c>
    </row>
    <row r="123" spans="1:10" ht="26" customHeight="1" x14ac:dyDescent="0.2">
      <c r="A123" s="3" t="s">
        <v>315</v>
      </c>
      <c r="B123" s="54" t="s">
        <v>316</v>
      </c>
      <c r="C123" s="54"/>
      <c r="D123" s="55" t="s">
        <v>774</v>
      </c>
      <c r="E123" s="55"/>
      <c r="F123" s="55"/>
      <c r="G123" s="5" t="s">
        <v>390</v>
      </c>
      <c r="H123" s="2"/>
      <c r="I123" t="str">
        <f t="shared" si="3"/>
        <v>A09400</v>
      </c>
      <c r="J123" t="str">
        <f t="shared" si="4"/>
        <v>Self-employment tax amount</v>
      </c>
    </row>
    <row r="124" spans="1:10" ht="26" customHeight="1" x14ac:dyDescent="0.2">
      <c r="A124" s="6" t="s">
        <v>317</v>
      </c>
      <c r="B124" s="52" t="s">
        <v>318</v>
      </c>
      <c r="C124" s="52"/>
      <c r="D124" s="53" t="s">
        <v>319</v>
      </c>
      <c r="E124" s="53"/>
      <c r="F124" s="53"/>
      <c r="G124" s="8" t="s">
        <v>20</v>
      </c>
      <c r="H124" s="2"/>
      <c r="I124" t="str">
        <f t="shared" si="3"/>
        <v>N85770</v>
      </c>
      <c r="J124" t="str">
        <f t="shared" si="4"/>
        <v>Number of returns with total premium tax credit</v>
      </c>
    </row>
    <row r="125" spans="1:10" ht="26" customHeight="1" x14ac:dyDescent="0.2">
      <c r="A125" s="3" t="s">
        <v>320</v>
      </c>
      <c r="B125" s="54" t="s">
        <v>321</v>
      </c>
      <c r="C125" s="54"/>
      <c r="D125" s="55" t="s">
        <v>319</v>
      </c>
      <c r="E125" s="55"/>
      <c r="F125" s="55"/>
      <c r="G125" s="5" t="s">
        <v>20</v>
      </c>
      <c r="H125" s="2"/>
      <c r="I125" t="str">
        <f t="shared" si="3"/>
        <v>A85770</v>
      </c>
      <c r="J125" t="str">
        <f t="shared" si="4"/>
        <v>Total premium tax credit amount</v>
      </c>
    </row>
    <row r="126" spans="1:10" ht="39" customHeight="1" x14ac:dyDescent="0.2">
      <c r="A126" s="6" t="s">
        <v>322</v>
      </c>
      <c r="B126" s="52" t="s">
        <v>323</v>
      </c>
      <c r="C126" s="52"/>
      <c r="D126" s="53" t="s">
        <v>324</v>
      </c>
      <c r="E126" s="53"/>
      <c r="F126" s="53"/>
      <c r="G126" s="8" t="s">
        <v>20</v>
      </c>
      <c r="H126" s="2"/>
      <c r="I126" t="str">
        <f t="shared" si="3"/>
        <v>N85775</v>
      </c>
      <c r="J126" t="str">
        <f t="shared" si="4"/>
        <v>Number of returns with advance premium tax credit</v>
      </c>
    </row>
    <row r="127" spans="1:10" ht="26" customHeight="1" x14ac:dyDescent="0.2">
      <c r="A127" s="3" t="s">
        <v>325</v>
      </c>
      <c r="B127" s="54" t="s">
        <v>326</v>
      </c>
      <c r="C127" s="54"/>
      <c r="D127" s="55" t="s">
        <v>324</v>
      </c>
      <c r="E127" s="55"/>
      <c r="F127" s="55"/>
      <c r="G127" s="5" t="s">
        <v>20</v>
      </c>
      <c r="H127" s="2"/>
      <c r="I127" t="str">
        <f t="shared" si="3"/>
        <v>A85775</v>
      </c>
      <c r="J127" t="str">
        <f t="shared" si="4"/>
        <v>Advance premium tax credit amount</v>
      </c>
    </row>
    <row r="128" spans="1:10" ht="39" customHeight="1" x14ac:dyDescent="0.2">
      <c r="A128" s="6" t="s">
        <v>672</v>
      </c>
      <c r="B128" s="52" t="s">
        <v>673</v>
      </c>
      <c r="C128" s="52"/>
      <c r="D128" s="53" t="s">
        <v>775</v>
      </c>
      <c r="E128" s="53"/>
      <c r="F128" s="53"/>
      <c r="G128" s="8" t="s">
        <v>20</v>
      </c>
      <c r="H128" s="2"/>
      <c r="I128" t="str">
        <f t="shared" si="3"/>
        <v>N09750</v>
      </c>
      <c r="J128" t="str">
        <f t="shared" si="4"/>
        <v>Number of returns with health care individual responsibility payment</v>
      </c>
    </row>
    <row r="129" spans="1:10" ht="39" customHeight="1" x14ac:dyDescent="0.2">
      <c r="A129" s="3" t="s">
        <v>675</v>
      </c>
      <c r="B129" s="54" t="s">
        <v>676</v>
      </c>
      <c r="C129" s="54"/>
      <c r="D129" s="55" t="s">
        <v>775</v>
      </c>
      <c r="E129" s="55"/>
      <c r="F129" s="55"/>
      <c r="G129" s="5" t="s">
        <v>390</v>
      </c>
      <c r="H129" s="2"/>
      <c r="I129" t="str">
        <f t="shared" si="3"/>
        <v>A09750</v>
      </c>
      <c r="J129" t="str">
        <f t="shared" si="4"/>
        <v>Health care individual responsibility payment amount</v>
      </c>
    </row>
    <row r="130" spans="1:10" ht="26" customHeight="1" x14ac:dyDescent="0.2">
      <c r="A130" s="6" t="s">
        <v>327</v>
      </c>
      <c r="B130" s="52" t="s">
        <v>328</v>
      </c>
      <c r="C130" s="52"/>
      <c r="D130" s="53" t="s">
        <v>776</v>
      </c>
      <c r="E130" s="53"/>
      <c r="F130" s="53"/>
      <c r="G130" s="8" t="s">
        <v>390</v>
      </c>
      <c r="H130" s="2"/>
      <c r="I130" t="str">
        <f t="shared" ref="I130:I173" si="5">TRIM(A130)</f>
        <v>N10600</v>
      </c>
      <c r="J130" t="str">
        <f t="shared" si="4"/>
        <v>Number of returns with total tax payments</v>
      </c>
    </row>
    <row r="131" spans="1:10" ht="26" customHeight="1" x14ac:dyDescent="0.2">
      <c r="A131" s="3" t="s">
        <v>330</v>
      </c>
      <c r="B131" s="54" t="s">
        <v>331</v>
      </c>
      <c r="C131" s="54"/>
      <c r="D131" s="55" t="s">
        <v>776</v>
      </c>
      <c r="E131" s="55"/>
      <c r="F131" s="55"/>
      <c r="G131" s="5" t="s">
        <v>390</v>
      </c>
      <c r="H131" s="2"/>
      <c r="I131" t="str">
        <f t="shared" si="5"/>
        <v>A10600</v>
      </c>
      <c r="J131" t="str">
        <f t="shared" si="4"/>
        <v>Total tax payments amount</v>
      </c>
    </row>
    <row r="132" spans="1:10" ht="26" customHeight="1" x14ac:dyDescent="0.2">
      <c r="A132" s="6" t="s">
        <v>332</v>
      </c>
      <c r="B132" s="52" t="s">
        <v>333</v>
      </c>
      <c r="C132" s="52"/>
      <c r="D132" s="53" t="s">
        <v>777</v>
      </c>
      <c r="E132" s="53"/>
      <c r="F132" s="53"/>
      <c r="G132" s="8" t="s">
        <v>390</v>
      </c>
      <c r="H132" s="2"/>
      <c r="I132" t="str">
        <f t="shared" si="5"/>
        <v>N59660</v>
      </c>
      <c r="J132" t="str">
        <f t="shared" si="4"/>
        <v>Number of returns with earned income credit</v>
      </c>
    </row>
    <row r="133" spans="1:10" ht="26" customHeight="1" x14ac:dyDescent="0.2">
      <c r="A133" s="3" t="s">
        <v>335</v>
      </c>
      <c r="B133" s="54" t="s">
        <v>778</v>
      </c>
      <c r="C133" s="54"/>
      <c r="D133" s="55" t="s">
        <v>777</v>
      </c>
      <c r="E133" s="55"/>
      <c r="F133" s="55"/>
      <c r="G133" s="5" t="s">
        <v>390</v>
      </c>
      <c r="H133" s="2"/>
      <c r="I133" t="str">
        <f t="shared" si="5"/>
        <v>A59660</v>
      </c>
      <c r="J133" t="str">
        <f t="shared" si="4"/>
        <v>Earned income credit amount</v>
      </c>
    </row>
    <row r="134" spans="1:10" ht="39" customHeight="1" x14ac:dyDescent="0.2">
      <c r="A134" s="6" t="s">
        <v>337</v>
      </c>
      <c r="B134" s="52" t="s">
        <v>338</v>
      </c>
      <c r="C134" s="52"/>
      <c r="D134" s="53" t="s">
        <v>777</v>
      </c>
      <c r="E134" s="53"/>
      <c r="F134" s="53"/>
      <c r="G134" s="8" t="s">
        <v>390</v>
      </c>
      <c r="H134" s="2"/>
      <c r="I134" t="str">
        <f t="shared" si="5"/>
        <v>N59720</v>
      </c>
      <c r="J134" t="str">
        <f t="shared" si="4"/>
        <v>Number of returns with excess earned income credit</v>
      </c>
    </row>
    <row r="135" spans="1:10" ht="39" customHeight="1" x14ac:dyDescent="0.2">
      <c r="A135" s="3" t="s">
        <v>339</v>
      </c>
      <c r="B135" s="54" t="s">
        <v>779</v>
      </c>
      <c r="C135" s="54"/>
      <c r="D135" s="55" t="s">
        <v>777</v>
      </c>
      <c r="E135" s="55"/>
      <c r="F135" s="55"/>
      <c r="G135" s="5" t="s">
        <v>390</v>
      </c>
      <c r="H135" s="2"/>
      <c r="I135" t="str">
        <f t="shared" si="5"/>
        <v>A59720</v>
      </c>
      <c r="J135" t="str">
        <f t="shared" si="4"/>
        <v>Excess earned income credit (refundable) amount</v>
      </c>
    </row>
    <row r="136" spans="1:10" ht="26" customHeight="1" x14ac:dyDescent="0.2">
      <c r="A136" s="6" t="s">
        <v>341</v>
      </c>
      <c r="B136" s="52" t="s">
        <v>438</v>
      </c>
      <c r="C136" s="52"/>
      <c r="D136" s="53" t="s">
        <v>780</v>
      </c>
      <c r="E136" s="53"/>
      <c r="F136" s="53"/>
      <c r="G136" s="8" t="s">
        <v>390</v>
      </c>
      <c r="H136" s="2"/>
      <c r="I136" t="str">
        <f t="shared" si="5"/>
        <v>N11070</v>
      </c>
      <c r="J136" t="str">
        <f t="shared" si="4"/>
        <v>Number of returns with additional child tax credit</v>
      </c>
    </row>
    <row r="137" spans="1:10" ht="26" customHeight="1" x14ac:dyDescent="0.2">
      <c r="A137" s="3" t="s">
        <v>344</v>
      </c>
      <c r="B137" s="54" t="s">
        <v>439</v>
      </c>
      <c r="C137" s="54"/>
      <c r="D137" s="55" t="s">
        <v>780</v>
      </c>
      <c r="E137" s="55"/>
      <c r="F137" s="55"/>
      <c r="G137" s="5" t="s">
        <v>390</v>
      </c>
      <c r="H137" s="2"/>
      <c r="I137" t="str">
        <f t="shared" si="5"/>
        <v>A11070</v>
      </c>
      <c r="J137" t="str">
        <f t="shared" si="4"/>
        <v>Additional child tax credit amount</v>
      </c>
    </row>
    <row r="138" spans="1:10" ht="39" customHeight="1" x14ac:dyDescent="0.2">
      <c r="A138" s="6" t="s">
        <v>346</v>
      </c>
      <c r="B138" s="52" t="s">
        <v>682</v>
      </c>
      <c r="C138" s="52"/>
      <c r="D138" s="53" t="s">
        <v>781</v>
      </c>
      <c r="E138" s="53"/>
      <c r="F138" s="53"/>
      <c r="G138" s="8" t="s">
        <v>390</v>
      </c>
      <c r="H138" s="2"/>
      <c r="I138" t="str">
        <f t="shared" si="5"/>
        <v>N10960</v>
      </c>
      <c r="J138" t="str">
        <f t="shared" si="4"/>
        <v>Number of returns with refundable education credit</v>
      </c>
    </row>
    <row r="139" spans="1:10" ht="26" customHeight="1" x14ac:dyDescent="0.2">
      <c r="A139" s="3" t="s">
        <v>349</v>
      </c>
      <c r="B139" s="54" t="s">
        <v>350</v>
      </c>
      <c r="C139" s="54"/>
      <c r="D139" s="55" t="s">
        <v>781</v>
      </c>
      <c r="E139" s="55"/>
      <c r="F139" s="55"/>
      <c r="G139" s="5" t="s">
        <v>390</v>
      </c>
      <c r="H139" s="2"/>
      <c r="I139" t="str">
        <f t="shared" si="5"/>
        <v>A10960</v>
      </c>
      <c r="J139" t="str">
        <f t="shared" si="4"/>
        <v>Refundable education credit amount</v>
      </c>
    </row>
    <row r="140" spans="1:10" ht="26" customHeight="1" x14ac:dyDescent="0.2">
      <c r="A140" s="6" t="s">
        <v>351</v>
      </c>
      <c r="B140" s="52" t="s">
        <v>352</v>
      </c>
      <c r="C140" s="52"/>
      <c r="D140" s="53" t="s">
        <v>782</v>
      </c>
      <c r="E140" s="53"/>
      <c r="F140" s="53"/>
      <c r="G140" s="8" t="s">
        <v>390</v>
      </c>
      <c r="H140" s="2"/>
      <c r="I140" t="str">
        <f t="shared" si="5"/>
        <v>N11560</v>
      </c>
      <c r="J140" t="str">
        <f t="shared" ref="J140:J173" si="6">IF(
    RIGHT(TRIM(B140), 1) = "]",
    LEFT(TRIM(B140), LEN(TRIM(B140)) - 4),
    B140
)</f>
        <v>Number of returns with net premium tax credit</v>
      </c>
    </row>
    <row r="141" spans="1:10" ht="26" customHeight="1" x14ac:dyDescent="0.2">
      <c r="A141" s="3" t="s">
        <v>354</v>
      </c>
      <c r="B141" s="54" t="s">
        <v>355</v>
      </c>
      <c r="C141" s="54"/>
      <c r="D141" s="55" t="s">
        <v>782</v>
      </c>
      <c r="E141" s="55"/>
      <c r="F141" s="55"/>
      <c r="G141" s="5" t="s">
        <v>390</v>
      </c>
      <c r="H141" s="2"/>
      <c r="I141" t="str">
        <f t="shared" si="5"/>
        <v>A11560</v>
      </c>
      <c r="J141" t="str">
        <f t="shared" si="6"/>
        <v>Net premium tax credit amount</v>
      </c>
    </row>
    <row r="142" spans="1:10" ht="26" customHeight="1" x14ac:dyDescent="0.2">
      <c r="A142" s="6" t="s">
        <v>380</v>
      </c>
      <c r="B142" s="52" t="s">
        <v>783</v>
      </c>
      <c r="C142" s="52"/>
      <c r="D142" s="53" t="s">
        <v>784</v>
      </c>
      <c r="E142" s="53"/>
      <c r="F142" s="53"/>
      <c r="G142" s="8" t="s">
        <v>390</v>
      </c>
      <c r="H142" s="2"/>
      <c r="I142" t="str">
        <f t="shared" si="5"/>
        <v>N06500</v>
      </c>
      <c r="J142" t="str">
        <f t="shared" si="6"/>
        <v>Number of returns with income tax</v>
      </c>
    </row>
    <row r="143" spans="1:10" x14ac:dyDescent="0.2">
      <c r="A143" s="3" t="s">
        <v>383</v>
      </c>
      <c r="B143" s="54" t="s">
        <v>785</v>
      </c>
      <c r="C143" s="54"/>
      <c r="D143" s="55" t="s">
        <v>784</v>
      </c>
      <c r="E143" s="55"/>
      <c r="F143" s="55"/>
      <c r="G143" s="5" t="s">
        <v>390</v>
      </c>
      <c r="H143" s="2"/>
      <c r="I143" t="str">
        <f t="shared" si="5"/>
        <v>A06500</v>
      </c>
      <c r="J143" t="str">
        <f t="shared" si="6"/>
        <v xml:space="preserve">Income tax amount </v>
      </c>
    </row>
    <row r="144" spans="1:10" ht="26" customHeight="1" x14ac:dyDescent="0.2">
      <c r="A144" s="6" t="s">
        <v>385</v>
      </c>
      <c r="B144" s="52" t="s">
        <v>386</v>
      </c>
      <c r="C144" s="52"/>
      <c r="D144" s="53" t="s">
        <v>786</v>
      </c>
      <c r="E144" s="53"/>
      <c r="F144" s="53"/>
      <c r="G144" s="8" t="s">
        <v>390</v>
      </c>
      <c r="H144" s="2"/>
      <c r="I144" t="str">
        <f t="shared" si="5"/>
        <v>N10300</v>
      </c>
      <c r="J144" t="str">
        <f t="shared" si="6"/>
        <v>Number of returns with tax liability</v>
      </c>
    </row>
    <row r="145" spans="1:10" ht="26" customHeight="1" x14ac:dyDescent="0.2">
      <c r="A145" s="3" t="s">
        <v>388</v>
      </c>
      <c r="B145" s="54" t="s">
        <v>787</v>
      </c>
      <c r="C145" s="54"/>
      <c r="D145" s="55" t="s">
        <v>786</v>
      </c>
      <c r="E145" s="55"/>
      <c r="F145" s="55"/>
      <c r="G145" s="5" t="s">
        <v>390</v>
      </c>
      <c r="H145" s="2"/>
      <c r="I145" t="str">
        <f t="shared" si="5"/>
        <v>A10300</v>
      </c>
      <c r="J145" t="str">
        <f t="shared" si="6"/>
        <v xml:space="preserve">Total tax liability amount </v>
      </c>
    </row>
    <row r="146" spans="1:10" ht="26" customHeight="1" x14ac:dyDescent="0.2">
      <c r="A146" s="6" t="s">
        <v>391</v>
      </c>
      <c r="B146" s="52" t="s">
        <v>392</v>
      </c>
      <c r="C146" s="52"/>
      <c r="D146" s="53" t="s">
        <v>788</v>
      </c>
      <c r="E146" s="53"/>
      <c r="F146" s="53"/>
      <c r="G146" s="8" t="s">
        <v>390</v>
      </c>
      <c r="H146" s="2"/>
      <c r="I146" t="str">
        <f t="shared" si="5"/>
        <v>N85530</v>
      </c>
      <c r="J146" t="str">
        <f t="shared" si="6"/>
        <v>Number of returns with additional Medicare tax</v>
      </c>
    </row>
    <row r="147" spans="1:10" ht="26" customHeight="1" x14ac:dyDescent="0.2">
      <c r="A147" s="3" t="s">
        <v>394</v>
      </c>
      <c r="B147" s="54" t="s">
        <v>395</v>
      </c>
      <c r="C147" s="54"/>
      <c r="D147" s="55" t="s">
        <v>788</v>
      </c>
      <c r="E147" s="55"/>
      <c r="F147" s="55"/>
      <c r="G147" s="5" t="s">
        <v>390</v>
      </c>
      <c r="H147" s="2"/>
      <c r="I147" t="str">
        <f t="shared" si="5"/>
        <v>A85530</v>
      </c>
      <c r="J147" t="str">
        <f t="shared" si="6"/>
        <v>Additional Medicare tax amount</v>
      </c>
    </row>
    <row r="148" spans="1:10" ht="26" customHeight="1" x14ac:dyDescent="0.2">
      <c r="A148" s="6" t="s">
        <v>396</v>
      </c>
      <c r="B148" s="52" t="s">
        <v>397</v>
      </c>
      <c r="C148" s="52"/>
      <c r="D148" s="53" t="s">
        <v>789</v>
      </c>
      <c r="E148" s="53"/>
      <c r="F148" s="53"/>
      <c r="G148" s="8" t="s">
        <v>390</v>
      </c>
      <c r="H148" s="2"/>
      <c r="I148" t="str">
        <f t="shared" si="5"/>
        <v>N85300</v>
      </c>
      <c r="J148" t="str">
        <f t="shared" si="6"/>
        <v>Number of returns with net investment income tax</v>
      </c>
    </row>
    <row r="149" spans="1:10" ht="26" customHeight="1" x14ac:dyDescent="0.2">
      <c r="A149" s="3" t="s">
        <v>399</v>
      </c>
      <c r="B149" s="54" t="s">
        <v>400</v>
      </c>
      <c r="C149" s="54"/>
      <c r="D149" s="55" t="s">
        <v>789</v>
      </c>
      <c r="E149" s="55"/>
      <c r="F149" s="55"/>
      <c r="G149" s="5" t="s">
        <v>390</v>
      </c>
      <c r="H149" s="2"/>
      <c r="I149" t="str">
        <f t="shared" si="5"/>
        <v>A85300</v>
      </c>
      <c r="J149" t="str">
        <f t="shared" si="6"/>
        <v>Net investment income tax amount</v>
      </c>
    </row>
    <row r="150" spans="1:10" ht="26" customHeight="1" x14ac:dyDescent="0.2">
      <c r="A150" s="6" t="s">
        <v>401</v>
      </c>
      <c r="B150" s="52" t="s">
        <v>402</v>
      </c>
      <c r="C150" s="52"/>
      <c r="D150" s="53" t="s">
        <v>790</v>
      </c>
      <c r="E150" s="53"/>
      <c r="F150" s="53"/>
      <c r="G150" s="8" t="s">
        <v>390</v>
      </c>
      <c r="H150" s="2"/>
      <c r="I150" t="str">
        <f t="shared" si="5"/>
        <v>N11901</v>
      </c>
      <c r="J150" t="str">
        <f t="shared" si="6"/>
        <v>Number of returns with tax due at time of filing</v>
      </c>
    </row>
    <row r="151" spans="1:10" ht="26" customHeight="1" x14ac:dyDescent="0.2">
      <c r="A151" s="3" t="s">
        <v>404</v>
      </c>
      <c r="B151" s="54" t="s">
        <v>791</v>
      </c>
      <c r="C151" s="54"/>
      <c r="D151" s="55" t="s">
        <v>790</v>
      </c>
      <c r="E151" s="55"/>
      <c r="F151" s="55"/>
      <c r="G151" s="5" t="s">
        <v>390</v>
      </c>
      <c r="H151" s="2"/>
      <c r="I151" t="str">
        <f t="shared" si="5"/>
        <v>A11901</v>
      </c>
      <c r="J151" t="str">
        <f t="shared" si="6"/>
        <v xml:space="preserve">Tax due at time of filing amount </v>
      </c>
    </row>
    <row r="152" spans="1:10" ht="26" customHeight="1" x14ac:dyDescent="0.2">
      <c r="A152" s="6" t="s">
        <v>406</v>
      </c>
      <c r="B152" s="52" t="s">
        <v>407</v>
      </c>
      <c r="C152" s="52"/>
      <c r="D152" s="53" t="s">
        <v>792</v>
      </c>
      <c r="E152" s="53"/>
      <c r="F152" s="53"/>
      <c r="G152" s="8" t="s">
        <v>390</v>
      </c>
      <c r="H152" s="2"/>
      <c r="I152" t="str">
        <f t="shared" si="5"/>
        <v>N11900</v>
      </c>
      <c r="J152" t="str">
        <f t="shared" si="6"/>
        <v>Number of returns with total overpayments</v>
      </c>
    </row>
    <row r="153" spans="1:10" ht="26" customHeight="1" x14ac:dyDescent="0.2">
      <c r="A153" s="3" t="s">
        <v>409</v>
      </c>
      <c r="B153" s="54" t="s">
        <v>410</v>
      </c>
      <c r="C153" s="54"/>
      <c r="D153" s="55" t="s">
        <v>793</v>
      </c>
      <c r="E153" s="55"/>
      <c r="F153" s="55"/>
      <c r="G153" s="5" t="s">
        <v>390</v>
      </c>
      <c r="H153" s="2"/>
      <c r="I153" t="str">
        <f t="shared" si="5"/>
        <v>A11900</v>
      </c>
      <c r="J153" t="str">
        <f t="shared" si="6"/>
        <v>Total overpayments amount</v>
      </c>
    </row>
    <row r="154" spans="1:10" ht="26" customHeight="1" x14ac:dyDescent="0.2">
      <c r="A154" s="6" t="s">
        <v>411</v>
      </c>
      <c r="B154" s="52" t="s">
        <v>412</v>
      </c>
      <c r="C154" s="52"/>
      <c r="D154" s="53" t="s">
        <v>794</v>
      </c>
      <c r="E154" s="53"/>
      <c r="F154" s="53"/>
      <c r="G154" s="8" t="s">
        <v>390</v>
      </c>
      <c r="H154" s="2"/>
      <c r="I154" t="str">
        <f t="shared" si="5"/>
        <v>N11902</v>
      </c>
      <c r="J154" t="str">
        <f t="shared" si="6"/>
        <v>Number of returns with overpayments refunded</v>
      </c>
    </row>
    <row r="155" spans="1:10" ht="26" customHeight="1" x14ac:dyDescent="0.2">
      <c r="A155" s="3" t="s">
        <v>414</v>
      </c>
      <c r="B155" s="54" t="s">
        <v>795</v>
      </c>
      <c r="C155" s="54"/>
      <c r="D155" s="55" t="s">
        <v>794</v>
      </c>
      <c r="E155" s="55"/>
      <c r="F155" s="55"/>
      <c r="G155" s="5" t="s">
        <v>390</v>
      </c>
      <c r="H155" s="2"/>
      <c r="I155" t="str">
        <f t="shared" si="5"/>
        <v>A11902</v>
      </c>
      <c r="J155" t="str">
        <f t="shared" si="6"/>
        <v xml:space="preserve">Overpayments refunded amount </v>
      </c>
    </row>
    <row r="156" spans="1:10" ht="39" customHeight="1" x14ac:dyDescent="0.2">
      <c r="A156" s="6" t="s">
        <v>416</v>
      </c>
      <c r="B156" s="52" t="s">
        <v>417</v>
      </c>
      <c r="C156" s="52"/>
      <c r="D156" s="53" t="s">
        <v>796</v>
      </c>
      <c r="E156" s="53"/>
      <c r="F156" s="53"/>
      <c r="G156" s="8" t="s">
        <v>390</v>
      </c>
      <c r="H156" s="2"/>
      <c r="I156" t="str">
        <f t="shared" si="5"/>
        <v>N12000</v>
      </c>
      <c r="J156" t="str">
        <f t="shared" si="6"/>
        <v>Number of returns with credit to next year’s estimated tax</v>
      </c>
    </row>
    <row r="157" spans="1:10" ht="26" customHeight="1" x14ac:dyDescent="0.2">
      <c r="A157" s="3" t="s">
        <v>419</v>
      </c>
      <c r="B157" s="54" t="s">
        <v>420</v>
      </c>
      <c r="C157" s="54"/>
      <c r="D157" s="55" t="s">
        <v>796</v>
      </c>
      <c r="E157" s="55"/>
      <c r="F157" s="55"/>
      <c r="G157" s="5" t="s">
        <v>390</v>
      </c>
      <c r="H157" s="2"/>
      <c r="I157" t="str">
        <f t="shared" si="5"/>
        <v>A12000</v>
      </c>
      <c r="J157" t="str">
        <f t="shared" si="6"/>
        <v>Credited to next year’s estimated tax amount</v>
      </c>
    </row>
    <row r="158" spans="1:10" x14ac:dyDescent="0.2">
      <c r="I158" t="str">
        <f t="shared" si="5"/>
        <v/>
      </c>
      <c r="J158">
        <f t="shared" si="6"/>
        <v>0</v>
      </c>
    </row>
    <row r="159" spans="1:10" x14ac:dyDescent="0.2">
      <c r="I159" t="str">
        <f t="shared" si="5"/>
        <v/>
      </c>
      <c r="J159">
        <f t="shared" si="6"/>
        <v>0</v>
      </c>
    </row>
    <row r="160" spans="1:10" x14ac:dyDescent="0.2">
      <c r="I160" t="str">
        <f t="shared" si="5"/>
        <v/>
      </c>
      <c r="J160">
        <f t="shared" si="6"/>
        <v>0</v>
      </c>
    </row>
    <row r="161" spans="9:10" x14ac:dyDescent="0.2">
      <c r="I161" t="str">
        <f t="shared" si="5"/>
        <v/>
      </c>
      <c r="J161">
        <f t="shared" si="6"/>
        <v>0</v>
      </c>
    </row>
    <row r="162" spans="9:10" x14ac:dyDescent="0.2">
      <c r="I162" t="str">
        <f t="shared" si="5"/>
        <v/>
      </c>
      <c r="J162">
        <f t="shared" si="6"/>
        <v>0</v>
      </c>
    </row>
    <row r="163" spans="9:10" x14ac:dyDescent="0.2">
      <c r="I163" t="str">
        <f t="shared" si="5"/>
        <v/>
      </c>
      <c r="J163">
        <f t="shared" si="6"/>
        <v>0</v>
      </c>
    </row>
    <row r="164" spans="9:10" x14ac:dyDescent="0.2">
      <c r="I164" t="str">
        <f t="shared" si="5"/>
        <v/>
      </c>
      <c r="J164">
        <f t="shared" si="6"/>
        <v>0</v>
      </c>
    </row>
    <row r="165" spans="9:10" x14ac:dyDescent="0.2">
      <c r="I165" t="str">
        <f t="shared" si="5"/>
        <v/>
      </c>
      <c r="J165">
        <f t="shared" si="6"/>
        <v>0</v>
      </c>
    </row>
    <row r="166" spans="9:10" x14ac:dyDescent="0.2">
      <c r="I166" t="str">
        <f t="shared" si="5"/>
        <v/>
      </c>
      <c r="J166">
        <f t="shared" si="6"/>
        <v>0</v>
      </c>
    </row>
    <row r="167" spans="9:10" x14ac:dyDescent="0.2">
      <c r="I167" t="str">
        <f t="shared" si="5"/>
        <v/>
      </c>
      <c r="J167">
        <f t="shared" si="6"/>
        <v>0</v>
      </c>
    </row>
    <row r="168" spans="9:10" x14ac:dyDescent="0.2">
      <c r="I168" t="str">
        <f t="shared" si="5"/>
        <v/>
      </c>
      <c r="J168">
        <f t="shared" si="6"/>
        <v>0</v>
      </c>
    </row>
    <row r="169" spans="9:10" x14ac:dyDescent="0.2">
      <c r="I169" t="str">
        <f t="shared" si="5"/>
        <v/>
      </c>
      <c r="J169">
        <f t="shared" si="6"/>
        <v>0</v>
      </c>
    </row>
    <row r="170" spans="9:10" x14ac:dyDescent="0.2">
      <c r="I170" t="str">
        <f t="shared" si="5"/>
        <v/>
      </c>
      <c r="J170">
        <f t="shared" si="6"/>
        <v>0</v>
      </c>
    </row>
    <row r="171" spans="9:10" x14ac:dyDescent="0.2">
      <c r="I171" t="str">
        <f t="shared" si="5"/>
        <v/>
      </c>
      <c r="J171">
        <f t="shared" si="6"/>
        <v>0</v>
      </c>
    </row>
    <row r="172" spans="9:10" x14ac:dyDescent="0.2">
      <c r="I172" t="str">
        <f t="shared" si="5"/>
        <v/>
      </c>
      <c r="J172">
        <f t="shared" si="6"/>
        <v>0</v>
      </c>
    </row>
    <row r="173" spans="9:10" x14ac:dyDescent="0.2">
      <c r="I173" t="str">
        <f t="shared" si="5"/>
        <v/>
      </c>
      <c r="J173">
        <f t="shared" si="6"/>
        <v>0</v>
      </c>
    </row>
  </sheetData>
  <mergeCells count="30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46" t="s">
        <v>0</v>
      </c>
      <c r="B1" s="46"/>
      <c r="C1" s="47" t="s">
        <v>1</v>
      </c>
      <c r="D1" s="47"/>
      <c r="E1" s="1" t="s">
        <v>2</v>
      </c>
      <c r="F1" s="47" t="s">
        <v>3</v>
      </c>
      <c r="G1" s="47"/>
      <c r="H1" s="2"/>
      <c r="I1" t="str">
        <f>TRIM(A1)</f>
        <v>VARIABLE NAME</v>
      </c>
      <c r="J1" t="str">
        <f>C1</f>
        <v>DESCRIPTION</v>
      </c>
      <c r="K1" t="str">
        <f>E1</f>
        <v>VALUE/LINE REFERENCE</v>
      </c>
      <c r="N1" s="18" t="s">
        <v>692</v>
      </c>
    </row>
    <row r="2" spans="1:14" ht="39" customHeight="1" thickTop="1" x14ac:dyDescent="0.2">
      <c r="A2" s="48" t="s">
        <v>4</v>
      </c>
      <c r="B2" s="48"/>
      <c r="C2" s="49" t="s">
        <v>5</v>
      </c>
      <c r="D2" s="49"/>
      <c r="E2" s="4">
        <v>20455</v>
      </c>
      <c r="F2" s="50" t="s">
        <v>6</v>
      </c>
      <c r="G2" s="50"/>
      <c r="H2" s="2"/>
      <c r="I2" t="str">
        <f t="shared" ref="I2:I65" si="0">TRIM(A2)</f>
        <v>STATEFIPS</v>
      </c>
      <c r="J2" t="str">
        <f>C2</f>
        <v>The State Federal Information Processing System (FIPS) code</v>
      </c>
      <c r="N2" s="19"/>
    </row>
    <row r="3" spans="1:14" ht="26" customHeight="1" x14ac:dyDescent="0.2">
      <c r="A3" s="51" t="s">
        <v>7</v>
      </c>
      <c r="B3" s="51"/>
      <c r="C3" s="52" t="s">
        <v>8</v>
      </c>
      <c r="D3" s="52"/>
      <c r="E3" s="8" t="s">
        <v>9</v>
      </c>
      <c r="F3" s="53" t="s">
        <v>6</v>
      </c>
      <c r="G3" s="53"/>
      <c r="H3" s="2"/>
      <c r="I3" t="str">
        <f t="shared" si="0"/>
        <v>STATE</v>
      </c>
      <c r="J3" t="str">
        <f>C3</f>
        <v>The State associated with the ZIP code</v>
      </c>
      <c r="N3" s="20" t="s">
        <v>825</v>
      </c>
    </row>
    <row r="4" spans="1:14" x14ac:dyDescent="0.2">
      <c r="A4" s="56" t="s">
        <v>10</v>
      </c>
      <c r="B4" s="56"/>
      <c r="C4" s="54" t="s">
        <v>11</v>
      </c>
      <c r="D4" s="54"/>
      <c r="E4" s="5"/>
      <c r="F4" s="55" t="s">
        <v>6</v>
      </c>
      <c r="G4" s="55"/>
      <c r="H4" s="2"/>
      <c r="I4" t="str">
        <f t="shared" si="0"/>
        <v>ZIPCODE</v>
      </c>
      <c r="J4" t="str">
        <f>C4</f>
        <v>5-digit Zip code</v>
      </c>
      <c r="N4" s="20"/>
    </row>
    <row r="5" spans="1:14" ht="140" x14ac:dyDescent="0.2">
      <c r="A5" s="51" t="s">
        <v>12</v>
      </c>
      <c r="B5" s="51"/>
      <c r="C5" s="52" t="s">
        <v>13</v>
      </c>
      <c r="D5" s="52"/>
      <c r="E5" s="7" t="s">
        <v>14</v>
      </c>
      <c r="F5" s="53" t="s">
        <v>20</v>
      </c>
      <c r="G5" s="53"/>
      <c r="H5" s="2"/>
      <c r="I5" t="str">
        <f t="shared" si="0"/>
        <v>AGI_STUB</v>
      </c>
      <c r="J5" t="s">
        <v>13</v>
      </c>
      <c r="K5" t="str">
        <f t="shared" ref="K5:K10" si="1">E5</f>
        <v>1 = $1 under $25,000</v>
      </c>
      <c r="N5" s="30" t="s">
        <v>826</v>
      </c>
    </row>
    <row r="6" spans="1:14" ht="42" x14ac:dyDescent="0.2">
      <c r="A6" s="51"/>
      <c r="B6" s="51"/>
      <c r="C6" s="52"/>
      <c r="D6" s="52"/>
      <c r="E6" s="7" t="s">
        <v>15</v>
      </c>
      <c r="F6" s="53"/>
      <c r="G6" s="53"/>
      <c r="H6" s="2"/>
      <c r="I6" t="str">
        <f t="shared" si="0"/>
        <v/>
      </c>
      <c r="J6">
        <v>0</v>
      </c>
      <c r="K6" t="str">
        <f t="shared" si="1"/>
        <v>2 = $25,000 under $50,000</v>
      </c>
    </row>
    <row r="7" spans="1:14" ht="42" x14ac:dyDescent="0.2">
      <c r="A7" s="51"/>
      <c r="B7" s="51"/>
      <c r="C7" s="52"/>
      <c r="D7" s="52"/>
      <c r="E7" s="7" t="s">
        <v>16</v>
      </c>
      <c r="F7" s="53"/>
      <c r="G7" s="53"/>
      <c r="H7" s="2"/>
      <c r="I7" t="str">
        <f t="shared" si="0"/>
        <v/>
      </c>
      <c r="J7">
        <v>0</v>
      </c>
      <c r="K7" t="str">
        <f t="shared" si="1"/>
        <v>3 = $50,000 under $75,000</v>
      </c>
    </row>
    <row r="8" spans="1:14" ht="42" x14ac:dyDescent="0.2">
      <c r="A8" s="51"/>
      <c r="B8" s="51"/>
      <c r="C8" s="52"/>
      <c r="D8" s="52"/>
      <c r="E8" s="7" t="s">
        <v>17</v>
      </c>
      <c r="F8" s="53"/>
      <c r="G8" s="53"/>
      <c r="H8" s="2"/>
      <c r="I8" t="str">
        <f t="shared" si="0"/>
        <v/>
      </c>
      <c r="J8">
        <v>0</v>
      </c>
      <c r="K8" t="str">
        <f t="shared" si="1"/>
        <v>4 = $75,000 under $100,000</v>
      </c>
    </row>
    <row r="9" spans="1:14" ht="56" x14ac:dyDescent="0.2">
      <c r="A9" s="51"/>
      <c r="B9" s="51"/>
      <c r="C9" s="52"/>
      <c r="D9" s="52"/>
      <c r="E9" s="7" t="s">
        <v>18</v>
      </c>
      <c r="F9" s="53"/>
      <c r="G9" s="53"/>
      <c r="H9" s="2"/>
      <c r="I9" t="str">
        <f t="shared" si="0"/>
        <v/>
      </c>
      <c r="J9">
        <v>0</v>
      </c>
      <c r="K9" t="str">
        <f t="shared" si="1"/>
        <v>5 = $100,000 under $200,000</v>
      </c>
    </row>
    <row r="10" spans="1:14" ht="42" x14ac:dyDescent="0.2">
      <c r="A10" s="51"/>
      <c r="B10" s="51"/>
      <c r="C10" s="52"/>
      <c r="D10" s="52"/>
      <c r="E10" s="7" t="s">
        <v>19</v>
      </c>
      <c r="F10" s="53"/>
      <c r="G10" s="53"/>
      <c r="H10" s="2"/>
      <c r="I10" t="str">
        <f t="shared" si="0"/>
        <v/>
      </c>
      <c r="J10">
        <v>0</v>
      </c>
      <c r="K10" t="str">
        <f t="shared" si="1"/>
        <v>6 = $200,000 or more</v>
      </c>
    </row>
    <row r="11" spans="1:14" x14ac:dyDescent="0.2">
      <c r="A11" s="3" t="s">
        <v>21</v>
      </c>
      <c r="B11" s="54" t="s">
        <v>634</v>
      </c>
      <c r="C11" s="54"/>
      <c r="D11" s="55"/>
      <c r="E11" s="55"/>
      <c r="F11" s="55"/>
      <c r="G11" s="5" t="s">
        <v>20</v>
      </c>
      <c r="H11" s="2"/>
      <c r="I11" t="str">
        <f t="shared" si="0"/>
        <v>N1</v>
      </c>
      <c r="J11" t="str">
        <f>IF(
    RIGHT(TRIM(B11), 1) = "]",
    LEFT(TRIM(B11), LEN(TRIM(B11)) - 4),
    B11
)</f>
        <v>Number of returns</v>
      </c>
    </row>
    <row r="12" spans="1:14" x14ac:dyDescent="0.2">
      <c r="A12" s="6" t="s">
        <v>24</v>
      </c>
      <c r="B12" s="52" t="s">
        <v>25</v>
      </c>
      <c r="C12" s="52"/>
      <c r="D12" s="53" t="s">
        <v>26</v>
      </c>
      <c r="E12" s="53"/>
      <c r="F12" s="53"/>
      <c r="G12" s="8" t="s">
        <v>20</v>
      </c>
      <c r="H12" s="2"/>
      <c r="I12" t="str">
        <f t="shared" si="0"/>
        <v>MARS1</v>
      </c>
      <c r="J12" t="str">
        <f t="shared" ref="J12:J75" si="2">IF(
    RIGHT(TRIM(B12), 1) = "]",
    LEFT(TRIM(B12), LEN(TRIM(B12)) - 4),
    B12
)</f>
        <v>Number of single returns</v>
      </c>
    </row>
    <row r="13" spans="1:14" x14ac:dyDescent="0.2">
      <c r="A13" s="3" t="s">
        <v>27</v>
      </c>
      <c r="B13" s="54" t="s">
        <v>28</v>
      </c>
      <c r="C13" s="54"/>
      <c r="D13" s="55" t="s">
        <v>29</v>
      </c>
      <c r="E13" s="55"/>
      <c r="F13" s="55"/>
      <c r="G13" s="5" t="s">
        <v>20</v>
      </c>
      <c r="H13" s="2"/>
      <c r="I13" t="str">
        <f t="shared" si="0"/>
        <v>MARS2</v>
      </c>
      <c r="J13" t="str">
        <f t="shared" si="2"/>
        <v>Number of joint returns</v>
      </c>
    </row>
    <row r="14" spans="1:14" ht="26" customHeight="1" x14ac:dyDescent="0.2">
      <c r="A14" s="6" t="s">
        <v>30</v>
      </c>
      <c r="B14" s="52" t="s">
        <v>31</v>
      </c>
      <c r="C14" s="52"/>
      <c r="D14" s="53" t="s">
        <v>32</v>
      </c>
      <c r="E14" s="53"/>
      <c r="F14" s="53"/>
      <c r="G14" s="8" t="s">
        <v>20</v>
      </c>
      <c r="H14" s="2"/>
      <c r="I14" t="str">
        <f t="shared" si="0"/>
        <v>MARS4</v>
      </c>
      <c r="J14" t="str">
        <f t="shared" si="2"/>
        <v>Number of head of household returns</v>
      </c>
    </row>
    <row r="15" spans="1:14" ht="26" customHeight="1" x14ac:dyDescent="0.2">
      <c r="A15" s="3" t="s">
        <v>37</v>
      </c>
      <c r="B15" s="54" t="s">
        <v>38</v>
      </c>
      <c r="C15" s="54"/>
      <c r="D15" s="55"/>
      <c r="E15" s="55"/>
      <c r="F15" s="55"/>
      <c r="G15" s="5" t="s">
        <v>20</v>
      </c>
      <c r="H15" s="2"/>
      <c r="I15" t="str">
        <f t="shared" si="0"/>
        <v>PREP</v>
      </c>
      <c r="J15" t="str">
        <f t="shared" si="2"/>
        <v>Number of returns with paid preparer's signature</v>
      </c>
    </row>
    <row r="16" spans="1:14" x14ac:dyDescent="0.2">
      <c r="A16" s="3" t="s">
        <v>43</v>
      </c>
      <c r="B16" s="54" t="s">
        <v>704</v>
      </c>
      <c r="C16" s="54"/>
      <c r="D16" s="55" t="s">
        <v>705</v>
      </c>
      <c r="E16" s="55"/>
      <c r="F16" s="55"/>
      <c r="G16" s="5" t="s">
        <v>20</v>
      </c>
      <c r="H16" s="2"/>
      <c r="I16" t="str">
        <f t="shared" si="0"/>
        <v>N2</v>
      </c>
      <c r="J16" t="str">
        <f t="shared" si="2"/>
        <v>Number of exemptions</v>
      </c>
    </row>
    <row r="17" spans="1:10" x14ac:dyDescent="0.2">
      <c r="A17" s="6" t="s">
        <v>636</v>
      </c>
      <c r="B17" s="52" t="s">
        <v>637</v>
      </c>
      <c r="C17" s="52"/>
      <c r="D17" s="53" t="s">
        <v>706</v>
      </c>
      <c r="E17" s="53"/>
      <c r="F17" s="53"/>
      <c r="G17" s="8" t="s">
        <v>23</v>
      </c>
      <c r="H17" s="2"/>
      <c r="I17" t="str">
        <f t="shared" si="0"/>
        <v>NUMDEP</v>
      </c>
      <c r="J17" t="str">
        <f t="shared" si="2"/>
        <v>Number of dependents</v>
      </c>
    </row>
    <row r="18" spans="1:10" ht="42" x14ac:dyDescent="0.2">
      <c r="A18" s="3" t="s">
        <v>46</v>
      </c>
      <c r="B18" s="54" t="s">
        <v>707</v>
      </c>
      <c r="C18" s="54"/>
      <c r="D18" s="55"/>
      <c r="E18" s="55"/>
      <c r="F18" s="55"/>
      <c r="G18" s="5" t="s">
        <v>23</v>
      </c>
      <c r="H18" s="2"/>
      <c r="I18" t="str">
        <f t="shared" si="0"/>
        <v>TOTAL_VITA</v>
      </c>
      <c r="J18" t="str">
        <f t="shared" si="2"/>
        <v>Total number of volunteer prepared returns</v>
      </c>
    </row>
    <row r="19" spans="1:10" ht="39" customHeight="1" x14ac:dyDescent="0.2">
      <c r="A19" s="6" t="s">
        <v>48</v>
      </c>
      <c r="B19" s="52" t="s">
        <v>708</v>
      </c>
      <c r="C19" s="52"/>
      <c r="D19" s="53"/>
      <c r="E19" s="53"/>
      <c r="F19" s="53"/>
      <c r="G19" s="8" t="s">
        <v>23</v>
      </c>
      <c r="H19" s="2"/>
      <c r="I19" t="str">
        <f t="shared" si="0"/>
        <v>VITA</v>
      </c>
      <c r="J19" t="str">
        <f t="shared" si="2"/>
        <v>Number of volunteer income tax assistance (VITA) prepared returns</v>
      </c>
    </row>
    <row r="20" spans="1:10" ht="39" customHeight="1" x14ac:dyDescent="0.2">
      <c r="A20" s="3" t="s">
        <v>50</v>
      </c>
      <c r="B20" s="54" t="s">
        <v>709</v>
      </c>
      <c r="C20" s="54"/>
      <c r="D20" s="55"/>
      <c r="E20" s="55"/>
      <c r="F20" s="55"/>
      <c r="G20" s="5" t="s">
        <v>23</v>
      </c>
      <c r="H20" s="2"/>
      <c r="I20" t="str">
        <f t="shared" si="0"/>
        <v>TCE</v>
      </c>
      <c r="J20" t="str">
        <f t="shared" si="2"/>
        <v>Number of tax counseling for the elderly (TCE) prepared returns</v>
      </c>
    </row>
    <row r="21" spans="1:10" ht="39" customHeight="1" x14ac:dyDescent="0.2">
      <c r="A21" s="6" t="s">
        <v>52</v>
      </c>
      <c r="B21" s="52" t="s">
        <v>710</v>
      </c>
      <c r="C21" s="52"/>
      <c r="D21" s="53"/>
      <c r="E21" s="53"/>
      <c r="F21" s="53"/>
      <c r="G21" s="8" t="s">
        <v>23</v>
      </c>
      <c r="H21" s="2"/>
      <c r="I21" t="str">
        <f t="shared" si="0"/>
        <v>VITA_EIC</v>
      </c>
      <c r="J21" t="str">
        <f t="shared" si="2"/>
        <v>Number of volunteer prepared returns with Earned Income Credit</v>
      </c>
    </row>
    <row r="22" spans="1:10" ht="26" customHeight="1" x14ac:dyDescent="0.2">
      <c r="A22" s="3" t="s">
        <v>810</v>
      </c>
      <c r="B22" s="54" t="s">
        <v>811</v>
      </c>
      <c r="C22" s="54"/>
      <c r="D22" s="57"/>
      <c r="E22" s="57"/>
      <c r="F22" s="57"/>
      <c r="G22" s="5" t="s">
        <v>23</v>
      </c>
      <c r="H22" s="2"/>
      <c r="I22" t="str">
        <f t="shared" si="0"/>
        <v>RAL</v>
      </c>
      <c r="J22" t="str">
        <f t="shared" si="2"/>
        <v>Number of refund anticipation loan returns</v>
      </c>
    </row>
    <row r="23" spans="1:10" ht="26" customHeight="1" x14ac:dyDescent="0.2">
      <c r="A23" s="6" t="s">
        <v>54</v>
      </c>
      <c r="B23" s="52" t="s">
        <v>711</v>
      </c>
      <c r="C23" s="52"/>
      <c r="D23" s="53"/>
      <c r="E23" s="53"/>
      <c r="F23" s="53"/>
      <c r="G23" s="8" t="s">
        <v>23</v>
      </c>
      <c r="H23" s="2"/>
      <c r="I23" t="str">
        <f t="shared" si="0"/>
        <v>RAC</v>
      </c>
      <c r="J23" t="str">
        <f t="shared" si="2"/>
        <v>Number of refund anticipation check returns</v>
      </c>
    </row>
    <row r="24" spans="1:10" ht="26" customHeight="1" x14ac:dyDescent="0.2">
      <c r="A24" s="3" t="s">
        <v>56</v>
      </c>
      <c r="B24" s="54" t="s">
        <v>712</v>
      </c>
      <c r="C24" s="54"/>
      <c r="D24" s="62"/>
      <c r="E24" s="62"/>
      <c r="F24" s="62"/>
      <c r="G24" s="5" t="s">
        <v>23</v>
      </c>
      <c r="H24" s="2"/>
      <c r="I24" t="str">
        <f t="shared" si="0"/>
        <v>ELDERLY</v>
      </c>
      <c r="J24" t="str">
        <f t="shared" si="2"/>
        <v>Number of elderly returns</v>
      </c>
    </row>
    <row r="25" spans="1:10" ht="26" customHeight="1" x14ac:dyDescent="0.2">
      <c r="A25" s="6" t="s">
        <v>58</v>
      </c>
      <c r="B25" s="52" t="s">
        <v>812</v>
      </c>
      <c r="C25" s="52"/>
      <c r="D25" s="53" t="s">
        <v>714</v>
      </c>
      <c r="E25" s="53"/>
      <c r="F25" s="53"/>
      <c r="G25" s="8" t="s">
        <v>715</v>
      </c>
      <c r="H25" s="2"/>
      <c r="I25" t="str">
        <f t="shared" si="0"/>
        <v>A00100</v>
      </c>
      <c r="J25" t="str">
        <f t="shared" si="2"/>
        <v>Adjust gross income (AGI)</v>
      </c>
    </row>
    <row r="26" spans="1:10" ht="26" customHeight="1" x14ac:dyDescent="0.2">
      <c r="A26" s="3" t="s">
        <v>61</v>
      </c>
      <c r="B26" s="54" t="s">
        <v>62</v>
      </c>
      <c r="C26" s="54"/>
      <c r="D26" s="55" t="s">
        <v>716</v>
      </c>
      <c r="E26" s="55"/>
      <c r="F26" s="55"/>
      <c r="G26" s="5" t="s">
        <v>23</v>
      </c>
      <c r="H26" s="2"/>
      <c r="I26" t="str">
        <f t="shared" si="0"/>
        <v>N02650</v>
      </c>
      <c r="J26" t="str">
        <f t="shared" si="2"/>
        <v>Number of returns with total income</v>
      </c>
    </row>
    <row r="27" spans="1:10" x14ac:dyDescent="0.2">
      <c r="A27" s="6" t="s">
        <v>64</v>
      </c>
      <c r="B27" s="52" t="s">
        <v>65</v>
      </c>
      <c r="C27" s="52"/>
      <c r="D27" s="53" t="s">
        <v>716</v>
      </c>
      <c r="E27" s="53"/>
      <c r="F27" s="53"/>
      <c r="G27" s="8" t="s">
        <v>23</v>
      </c>
      <c r="H27" s="2"/>
      <c r="I27" t="str">
        <f t="shared" si="0"/>
        <v>A02650</v>
      </c>
      <c r="J27" t="str">
        <f t="shared" si="2"/>
        <v>Total income amount</v>
      </c>
    </row>
    <row r="28" spans="1:10" ht="26" customHeight="1" x14ac:dyDescent="0.2">
      <c r="A28" s="3" t="s">
        <v>66</v>
      </c>
      <c r="B28" s="54" t="s">
        <v>67</v>
      </c>
      <c r="C28" s="54"/>
      <c r="D28" s="55" t="s">
        <v>717</v>
      </c>
      <c r="E28" s="55"/>
      <c r="F28" s="55"/>
      <c r="G28" s="5" t="s">
        <v>23</v>
      </c>
      <c r="H28" s="2"/>
      <c r="I28" t="str">
        <f t="shared" si="0"/>
        <v>N00200</v>
      </c>
      <c r="J28" t="str">
        <f t="shared" si="2"/>
        <v>Number of returns with salaries and wages</v>
      </c>
    </row>
    <row r="29" spans="1:10" ht="26" customHeight="1" x14ac:dyDescent="0.2">
      <c r="A29" s="6" t="s">
        <v>69</v>
      </c>
      <c r="B29" s="52" t="s">
        <v>70</v>
      </c>
      <c r="C29" s="52"/>
      <c r="D29" s="53" t="s">
        <v>717</v>
      </c>
      <c r="E29" s="53"/>
      <c r="F29" s="53"/>
      <c r="G29" s="8" t="s">
        <v>23</v>
      </c>
      <c r="H29" s="2"/>
      <c r="I29" t="str">
        <f t="shared" si="0"/>
        <v>A00200</v>
      </c>
      <c r="J29" t="str">
        <f t="shared" si="2"/>
        <v>Salaries and wages amount</v>
      </c>
    </row>
    <row r="30" spans="1:10" ht="26" customHeight="1" x14ac:dyDescent="0.2">
      <c r="A30" s="3" t="s">
        <v>71</v>
      </c>
      <c r="B30" s="54" t="s">
        <v>72</v>
      </c>
      <c r="C30" s="54"/>
      <c r="D30" s="55" t="s">
        <v>718</v>
      </c>
      <c r="E30" s="55"/>
      <c r="F30" s="55"/>
      <c r="G30" s="5" t="s">
        <v>23</v>
      </c>
      <c r="H30" s="2"/>
      <c r="I30" t="str">
        <f t="shared" si="0"/>
        <v>N00300</v>
      </c>
      <c r="J30" t="str">
        <f t="shared" si="2"/>
        <v>Number of returns with taxable interest</v>
      </c>
    </row>
    <row r="31" spans="1:10" x14ac:dyDescent="0.2">
      <c r="A31" s="6" t="s">
        <v>74</v>
      </c>
      <c r="B31" s="52" t="s">
        <v>75</v>
      </c>
      <c r="C31" s="52"/>
      <c r="D31" s="53" t="s">
        <v>718</v>
      </c>
      <c r="E31" s="53"/>
      <c r="F31" s="53"/>
      <c r="G31" s="8" t="s">
        <v>23</v>
      </c>
      <c r="H31" s="2"/>
      <c r="I31" t="str">
        <f t="shared" si="0"/>
        <v>A00300</v>
      </c>
      <c r="J31" t="str">
        <f t="shared" si="2"/>
        <v>Taxable interest amount</v>
      </c>
    </row>
    <row r="32" spans="1:10" ht="26" customHeight="1" x14ac:dyDescent="0.2">
      <c r="A32" s="3" t="s">
        <v>76</v>
      </c>
      <c r="B32" s="54" t="s">
        <v>77</v>
      </c>
      <c r="C32" s="54"/>
      <c r="D32" s="55" t="s">
        <v>719</v>
      </c>
      <c r="E32" s="55"/>
      <c r="F32" s="55"/>
      <c r="G32" s="5" t="s">
        <v>23</v>
      </c>
      <c r="H32" s="2"/>
      <c r="I32" t="str">
        <f t="shared" si="0"/>
        <v>N00600</v>
      </c>
      <c r="J32" t="str">
        <f t="shared" si="2"/>
        <v xml:space="preserve">Number of returns with ordinary dividends </v>
      </c>
    </row>
    <row r="33" spans="1:10" x14ac:dyDescent="0.2">
      <c r="A33" s="6" t="s">
        <v>79</v>
      </c>
      <c r="B33" s="52" t="s">
        <v>80</v>
      </c>
      <c r="C33" s="52"/>
      <c r="D33" s="53" t="s">
        <v>719</v>
      </c>
      <c r="E33" s="53"/>
      <c r="F33" s="53"/>
      <c r="G33" s="8" t="s">
        <v>23</v>
      </c>
      <c r="H33" s="2"/>
      <c r="I33" t="str">
        <f t="shared" si="0"/>
        <v>A00600</v>
      </c>
      <c r="J33" t="str">
        <f t="shared" si="2"/>
        <v>Ordinary dividends amount</v>
      </c>
    </row>
    <row r="34" spans="1:10" ht="26" customHeight="1" x14ac:dyDescent="0.2">
      <c r="A34" s="3" t="s">
        <v>81</v>
      </c>
      <c r="B34" s="54" t="s">
        <v>82</v>
      </c>
      <c r="C34" s="54"/>
      <c r="D34" s="55" t="s">
        <v>720</v>
      </c>
      <c r="E34" s="55"/>
      <c r="F34" s="55"/>
      <c r="G34" s="5" t="s">
        <v>23</v>
      </c>
      <c r="H34" s="2"/>
      <c r="I34" t="str">
        <f t="shared" si="0"/>
        <v>N00650</v>
      </c>
      <c r="J34" t="str">
        <f t="shared" si="2"/>
        <v>Number of returns with qualified dividends</v>
      </c>
    </row>
    <row r="35" spans="1:10" ht="26" customHeight="1" x14ac:dyDescent="0.2">
      <c r="A35" s="6" t="s">
        <v>84</v>
      </c>
      <c r="B35" s="52" t="s">
        <v>813</v>
      </c>
      <c r="C35" s="52"/>
      <c r="D35" s="53" t="s">
        <v>720</v>
      </c>
      <c r="E35" s="53"/>
      <c r="F35" s="53"/>
      <c r="G35" s="8" t="s">
        <v>23</v>
      </c>
      <c r="H35" s="2"/>
      <c r="I35" t="str">
        <f t="shared" si="0"/>
        <v>A00650</v>
      </c>
      <c r="J35" t="str">
        <f t="shared" si="2"/>
        <v>Qualified dividends amount</v>
      </c>
    </row>
    <row r="36" spans="1:10" ht="39" customHeight="1" x14ac:dyDescent="0.2">
      <c r="A36" s="3" t="s">
        <v>86</v>
      </c>
      <c r="B36" s="54" t="s">
        <v>87</v>
      </c>
      <c r="C36" s="54"/>
      <c r="D36" s="55" t="s">
        <v>619</v>
      </c>
      <c r="E36" s="55"/>
      <c r="F36" s="55"/>
      <c r="G36" s="5" t="s">
        <v>23</v>
      </c>
      <c r="H36" s="2"/>
      <c r="I36" t="str">
        <f t="shared" si="0"/>
        <v>N00700</v>
      </c>
      <c r="J36" t="str">
        <f t="shared" si="2"/>
        <v>Number of returns with state and local income tax refunds</v>
      </c>
    </row>
    <row r="37" spans="1:10" ht="26" customHeight="1" x14ac:dyDescent="0.2">
      <c r="A37" s="6" t="s">
        <v>89</v>
      </c>
      <c r="B37" s="52" t="s">
        <v>90</v>
      </c>
      <c r="C37" s="52"/>
      <c r="D37" s="53" t="s">
        <v>619</v>
      </c>
      <c r="E37" s="53"/>
      <c r="F37" s="53"/>
      <c r="G37" s="8" t="s">
        <v>23</v>
      </c>
      <c r="H37" s="2"/>
      <c r="I37" t="str">
        <f t="shared" si="0"/>
        <v>A00700</v>
      </c>
      <c r="J37" t="str">
        <f t="shared" si="2"/>
        <v>State and local income tax refunds amount</v>
      </c>
    </row>
    <row r="38" spans="1:10" ht="39" customHeight="1" x14ac:dyDescent="0.2">
      <c r="A38" s="3" t="s">
        <v>91</v>
      </c>
      <c r="B38" s="54" t="s">
        <v>92</v>
      </c>
      <c r="C38" s="54"/>
      <c r="D38" s="55" t="s">
        <v>435</v>
      </c>
      <c r="E38" s="55"/>
      <c r="F38" s="55"/>
      <c r="G38" s="5" t="s">
        <v>23</v>
      </c>
      <c r="H38" s="2"/>
      <c r="I38" t="str">
        <f t="shared" si="0"/>
        <v>N00900</v>
      </c>
      <c r="J38" t="str">
        <f t="shared" si="2"/>
        <v>Number of returns with business or professional net income (less loss)</v>
      </c>
    </row>
    <row r="39" spans="1:10" ht="39" customHeight="1" x14ac:dyDescent="0.2">
      <c r="A39" s="6" t="s">
        <v>94</v>
      </c>
      <c r="B39" s="52" t="s">
        <v>95</v>
      </c>
      <c r="C39" s="52"/>
      <c r="D39" s="53" t="s">
        <v>435</v>
      </c>
      <c r="E39" s="53"/>
      <c r="F39" s="53"/>
      <c r="G39" s="8" t="s">
        <v>23</v>
      </c>
      <c r="H39" s="2"/>
      <c r="I39" t="str">
        <f t="shared" si="0"/>
        <v>A00900</v>
      </c>
      <c r="J39" t="str">
        <f t="shared" si="2"/>
        <v>Business or professional net income (less loss) amount</v>
      </c>
    </row>
    <row r="40" spans="1:10" ht="26" customHeight="1" x14ac:dyDescent="0.2">
      <c r="A40" s="3" t="s">
        <v>96</v>
      </c>
      <c r="B40" s="54" t="s">
        <v>97</v>
      </c>
      <c r="C40" s="54"/>
      <c r="D40" s="55" t="s">
        <v>722</v>
      </c>
      <c r="E40" s="55"/>
      <c r="F40" s="55"/>
      <c r="G40" s="5" t="s">
        <v>23</v>
      </c>
      <c r="H40" s="2"/>
      <c r="I40" t="str">
        <f t="shared" si="0"/>
        <v>N01000</v>
      </c>
      <c r="J40" t="str">
        <f t="shared" si="2"/>
        <v>Number of returns with net capital gain (less loss)</v>
      </c>
    </row>
    <row r="41" spans="1:10" ht="26" customHeight="1" x14ac:dyDescent="0.2">
      <c r="A41" s="6" t="s">
        <v>99</v>
      </c>
      <c r="B41" s="52" t="s">
        <v>100</v>
      </c>
      <c r="C41" s="52"/>
      <c r="D41" s="53" t="s">
        <v>722</v>
      </c>
      <c r="E41" s="53"/>
      <c r="F41" s="53"/>
      <c r="G41" s="8" t="s">
        <v>23</v>
      </c>
      <c r="H41" s="2"/>
      <c r="I41" t="str">
        <f t="shared" si="0"/>
        <v>A01000</v>
      </c>
      <c r="J41" t="str">
        <f t="shared" si="2"/>
        <v>Net capital gain (less loss) amount</v>
      </c>
    </row>
    <row r="42" spans="1:10" ht="52" customHeight="1" x14ac:dyDescent="0.2">
      <c r="A42" s="3" t="s">
        <v>101</v>
      </c>
      <c r="B42" s="54" t="s">
        <v>102</v>
      </c>
      <c r="C42" s="54"/>
      <c r="D42" s="55" t="s">
        <v>723</v>
      </c>
      <c r="E42" s="55"/>
      <c r="F42" s="55"/>
      <c r="G42" s="5" t="s">
        <v>23</v>
      </c>
      <c r="H42" s="2"/>
      <c r="I42" t="str">
        <f t="shared" si="0"/>
        <v>N01400</v>
      </c>
      <c r="J42" t="str">
        <f t="shared" si="2"/>
        <v>Number of returns with taxable individual retirement arrangements distributions</v>
      </c>
    </row>
    <row r="43" spans="1:10" ht="39" customHeight="1" x14ac:dyDescent="0.2">
      <c r="A43" s="6" t="s">
        <v>104</v>
      </c>
      <c r="B43" s="52" t="s">
        <v>105</v>
      </c>
      <c r="C43" s="52"/>
      <c r="D43" s="53" t="s">
        <v>723</v>
      </c>
      <c r="E43" s="53"/>
      <c r="F43" s="53"/>
      <c r="G43" s="8" t="s">
        <v>23</v>
      </c>
      <c r="H43" s="2"/>
      <c r="I43" t="str">
        <f t="shared" si="0"/>
        <v>A01400</v>
      </c>
      <c r="J43" t="str">
        <f t="shared" si="2"/>
        <v>Taxable individual retirement arrangements distributions amount</v>
      </c>
    </row>
    <row r="44" spans="1:10" ht="39" customHeight="1" x14ac:dyDescent="0.2">
      <c r="A44" s="3" t="s">
        <v>106</v>
      </c>
      <c r="B44" s="54" t="s">
        <v>107</v>
      </c>
      <c r="C44" s="54"/>
      <c r="D44" s="55" t="s">
        <v>724</v>
      </c>
      <c r="E44" s="55"/>
      <c r="F44" s="55"/>
      <c r="G44" s="5" t="s">
        <v>23</v>
      </c>
      <c r="H44" s="2"/>
      <c r="I44" t="str">
        <f t="shared" si="0"/>
        <v>N01700</v>
      </c>
      <c r="J44" t="str">
        <f t="shared" si="2"/>
        <v>Number of returns with taxable pensions and annuities</v>
      </c>
    </row>
    <row r="45" spans="1:10" ht="26" customHeight="1" x14ac:dyDescent="0.2">
      <c r="A45" s="6" t="s">
        <v>109</v>
      </c>
      <c r="B45" s="52" t="s">
        <v>110</v>
      </c>
      <c r="C45" s="52"/>
      <c r="D45" s="53" t="s">
        <v>724</v>
      </c>
      <c r="E45" s="53"/>
      <c r="F45" s="53"/>
      <c r="G45" s="8" t="s">
        <v>23</v>
      </c>
      <c r="H45" s="2"/>
      <c r="I45" t="str">
        <f t="shared" si="0"/>
        <v>A01700</v>
      </c>
      <c r="J45" t="str">
        <f t="shared" si="2"/>
        <v>Taxable pensions and annuities amount</v>
      </c>
    </row>
    <row r="46" spans="1:10" x14ac:dyDescent="0.2">
      <c r="A46" s="3" t="s">
        <v>111</v>
      </c>
      <c r="B46" s="54" t="s">
        <v>112</v>
      </c>
      <c r="C46" s="54"/>
      <c r="D46" s="55" t="s">
        <v>677</v>
      </c>
      <c r="E46" s="55"/>
      <c r="F46" s="55"/>
      <c r="G46" s="5" t="s">
        <v>23</v>
      </c>
      <c r="H46" s="2"/>
      <c r="I46" t="str">
        <f t="shared" si="0"/>
        <v>SCHF</v>
      </c>
      <c r="J46" t="str">
        <f t="shared" si="2"/>
        <v>Number of farm returns</v>
      </c>
    </row>
    <row r="47" spans="1:10" ht="39" customHeight="1" x14ac:dyDescent="0.2">
      <c r="A47" s="6" t="s">
        <v>114</v>
      </c>
      <c r="B47" s="52" t="s">
        <v>115</v>
      </c>
      <c r="C47" s="52"/>
      <c r="D47" s="53" t="s">
        <v>725</v>
      </c>
      <c r="E47" s="53"/>
      <c r="F47" s="53"/>
      <c r="G47" s="8" t="s">
        <v>23</v>
      </c>
      <c r="H47" s="2"/>
      <c r="I47" t="str">
        <f t="shared" si="0"/>
        <v>N02300</v>
      </c>
      <c r="J47" t="str">
        <f t="shared" si="2"/>
        <v>Number of returns with unemployment compensation</v>
      </c>
    </row>
    <row r="48" spans="1:10" ht="26" customHeight="1" x14ac:dyDescent="0.2">
      <c r="A48" s="3" t="s">
        <v>117</v>
      </c>
      <c r="B48" s="54" t="s">
        <v>814</v>
      </c>
      <c r="C48" s="54"/>
      <c r="D48" s="55" t="s">
        <v>725</v>
      </c>
      <c r="E48" s="55"/>
      <c r="F48" s="55"/>
      <c r="G48" s="5" t="s">
        <v>390</v>
      </c>
      <c r="H48" s="2"/>
      <c r="I48" t="str">
        <f>TRIM(A48)</f>
        <v>A02300</v>
      </c>
      <c r="J48" t="str">
        <f t="shared" si="2"/>
        <v>Unemployment compensation amount</v>
      </c>
    </row>
    <row r="49" spans="1:10" ht="39" customHeight="1" x14ac:dyDescent="0.2">
      <c r="A49" s="3" t="s">
        <v>119</v>
      </c>
      <c r="B49" s="54" t="s">
        <v>120</v>
      </c>
      <c r="C49" s="54"/>
      <c r="D49" s="55" t="s">
        <v>727</v>
      </c>
      <c r="E49" s="55"/>
      <c r="F49" s="55"/>
      <c r="G49" s="5" t="s">
        <v>390</v>
      </c>
      <c r="H49" s="2"/>
      <c r="I49" t="str">
        <f t="shared" si="0"/>
        <v>N02500</v>
      </c>
      <c r="J49" t="str">
        <f t="shared" si="2"/>
        <v>Number of returns with taxable Social Security benefits</v>
      </c>
    </row>
    <row r="50" spans="1:10" ht="26" customHeight="1" x14ac:dyDescent="0.2">
      <c r="A50" s="6" t="s">
        <v>122</v>
      </c>
      <c r="B50" s="52" t="s">
        <v>123</v>
      </c>
      <c r="C50" s="52"/>
      <c r="D50" s="53" t="s">
        <v>727</v>
      </c>
      <c r="E50" s="53"/>
      <c r="F50" s="53"/>
      <c r="G50" s="8" t="s">
        <v>390</v>
      </c>
      <c r="H50" s="2"/>
      <c r="I50" t="str">
        <f t="shared" si="0"/>
        <v>A02500</v>
      </c>
      <c r="J50" t="str">
        <f t="shared" si="2"/>
        <v>Taxable Social Security benefits amount</v>
      </c>
    </row>
    <row r="51" spans="1:10" ht="39" customHeight="1" x14ac:dyDescent="0.2">
      <c r="A51" s="3" t="s">
        <v>124</v>
      </c>
      <c r="B51" s="54" t="s">
        <v>125</v>
      </c>
      <c r="C51" s="54"/>
      <c r="D51" s="55" t="s">
        <v>126</v>
      </c>
      <c r="E51" s="55"/>
      <c r="F51" s="55"/>
      <c r="G51" s="5" t="s">
        <v>390</v>
      </c>
      <c r="H51" s="2"/>
      <c r="I51" t="str">
        <f t="shared" si="0"/>
        <v>N26270</v>
      </c>
      <c r="J51" t="str">
        <f t="shared" si="2"/>
        <v>Number of returns with partnership/S-corp net income (less loss)</v>
      </c>
    </row>
    <row r="52" spans="1:10" ht="26" customHeight="1" x14ac:dyDescent="0.2">
      <c r="A52" s="6" t="s">
        <v>127</v>
      </c>
      <c r="B52" s="52" t="s">
        <v>128</v>
      </c>
      <c r="C52" s="52"/>
      <c r="D52" s="53" t="s">
        <v>126</v>
      </c>
      <c r="E52" s="53"/>
      <c r="F52" s="53"/>
      <c r="G52" s="8" t="s">
        <v>390</v>
      </c>
      <c r="H52" s="2"/>
      <c r="I52" t="str">
        <f t="shared" si="0"/>
        <v>A26270</v>
      </c>
      <c r="J52" t="str">
        <f t="shared" si="2"/>
        <v>Partnership/S-corp net income (less loss) amount</v>
      </c>
    </row>
    <row r="53" spans="1:10" ht="26" customHeight="1" x14ac:dyDescent="0.2">
      <c r="A53" s="3" t="s">
        <v>129</v>
      </c>
      <c r="B53" s="54" t="s">
        <v>130</v>
      </c>
      <c r="C53" s="54"/>
      <c r="D53" s="55" t="s">
        <v>728</v>
      </c>
      <c r="E53" s="55"/>
      <c r="F53" s="55"/>
      <c r="G53" s="5" t="s">
        <v>390</v>
      </c>
      <c r="H53" s="2"/>
      <c r="I53" t="str">
        <f t="shared" si="0"/>
        <v>N02900</v>
      </c>
      <c r="J53" t="str">
        <f t="shared" si="2"/>
        <v>Number of returns with total statutory adjustments</v>
      </c>
    </row>
    <row r="54" spans="1:10" ht="26" customHeight="1" x14ac:dyDescent="0.2">
      <c r="A54" s="6" t="s">
        <v>132</v>
      </c>
      <c r="B54" s="52" t="s">
        <v>133</v>
      </c>
      <c r="C54" s="52"/>
      <c r="D54" s="53" t="s">
        <v>728</v>
      </c>
      <c r="E54" s="53"/>
      <c r="F54" s="53"/>
      <c r="G54" s="8" t="s">
        <v>390</v>
      </c>
      <c r="H54" s="2"/>
      <c r="I54" t="str">
        <f t="shared" si="0"/>
        <v>A02900</v>
      </c>
      <c r="J54" t="str">
        <f t="shared" si="2"/>
        <v>Total statutory adjustments amount</v>
      </c>
    </row>
    <row r="55" spans="1:10" ht="26" customHeight="1" x14ac:dyDescent="0.2">
      <c r="A55" s="3" t="s">
        <v>134</v>
      </c>
      <c r="B55" s="54" t="s">
        <v>135</v>
      </c>
      <c r="C55" s="54"/>
      <c r="D55" s="55" t="s">
        <v>729</v>
      </c>
      <c r="E55" s="55"/>
      <c r="F55" s="55"/>
      <c r="G55" s="5" t="s">
        <v>390</v>
      </c>
      <c r="H55" s="2"/>
      <c r="I55" t="str">
        <f t="shared" si="0"/>
        <v>N03220</v>
      </c>
      <c r="J55" t="str">
        <f t="shared" si="2"/>
        <v>Number of returns with educator expenses</v>
      </c>
    </row>
    <row r="56" spans="1:10" ht="26" customHeight="1" x14ac:dyDescent="0.2">
      <c r="A56" s="6" t="s">
        <v>137</v>
      </c>
      <c r="B56" s="52" t="s">
        <v>138</v>
      </c>
      <c r="C56" s="52"/>
      <c r="D56" s="53" t="s">
        <v>729</v>
      </c>
      <c r="E56" s="53"/>
      <c r="F56" s="53"/>
      <c r="G56" s="8" t="s">
        <v>390</v>
      </c>
      <c r="H56" s="2"/>
      <c r="I56" t="str">
        <f t="shared" si="0"/>
        <v>A03220</v>
      </c>
      <c r="J56" t="str">
        <f t="shared" si="2"/>
        <v>Educator expenses amount</v>
      </c>
    </row>
    <row r="57" spans="1:10" ht="39" customHeight="1" x14ac:dyDescent="0.2">
      <c r="A57" s="3" t="s">
        <v>139</v>
      </c>
      <c r="B57" s="54" t="s">
        <v>140</v>
      </c>
      <c r="C57" s="54"/>
      <c r="D57" s="55" t="s">
        <v>343</v>
      </c>
      <c r="E57" s="55"/>
      <c r="F57" s="55"/>
      <c r="G57" s="5" t="s">
        <v>390</v>
      </c>
      <c r="H57" s="2"/>
      <c r="I57" t="str">
        <f t="shared" si="0"/>
        <v>N03300</v>
      </c>
      <c r="J57" t="str">
        <f t="shared" si="2"/>
        <v>Number of returns with Self-employed (Keogh) retirement plans</v>
      </c>
    </row>
    <row r="58" spans="1:10" ht="26" customHeight="1" x14ac:dyDescent="0.2">
      <c r="A58" s="6" t="s">
        <v>142</v>
      </c>
      <c r="B58" s="52" t="s">
        <v>143</v>
      </c>
      <c r="C58" s="52"/>
      <c r="D58" s="53" t="s">
        <v>343</v>
      </c>
      <c r="E58" s="53"/>
      <c r="F58" s="53"/>
      <c r="G58" s="8" t="s">
        <v>390</v>
      </c>
      <c r="H58" s="2"/>
      <c r="I58" t="str">
        <f t="shared" si="0"/>
        <v>A03300</v>
      </c>
      <c r="J58" t="str">
        <f t="shared" si="2"/>
        <v>Self-employed (Keogh) retirement plans amount</v>
      </c>
    </row>
    <row r="59" spans="1:10" ht="39" customHeight="1" x14ac:dyDescent="0.2">
      <c r="A59" s="3" t="s">
        <v>144</v>
      </c>
      <c r="B59" s="54" t="s">
        <v>145</v>
      </c>
      <c r="C59" s="54"/>
      <c r="D59" s="55" t="s">
        <v>348</v>
      </c>
      <c r="E59" s="55"/>
      <c r="F59" s="55"/>
      <c r="G59" s="5" t="s">
        <v>390</v>
      </c>
      <c r="H59" s="2"/>
      <c r="I59" t="str">
        <f t="shared" si="0"/>
        <v>N03270</v>
      </c>
      <c r="J59" t="str">
        <f t="shared" si="2"/>
        <v>Number of returns with Self-employed health insurance deduction</v>
      </c>
    </row>
    <row r="60" spans="1:10" ht="39" customHeight="1" x14ac:dyDescent="0.2">
      <c r="A60" s="6" t="s">
        <v>147</v>
      </c>
      <c r="B60" s="52" t="s">
        <v>148</v>
      </c>
      <c r="C60" s="52"/>
      <c r="D60" s="53" t="s">
        <v>348</v>
      </c>
      <c r="E60" s="53"/>
      <c r="F60" s="53"/>
      <c r="G60" s="8" t="s">
        <v>390</v>
      </c>
      <c r="H60" s="2"/>
      <c r="I60" t="str">
        <f t="shared" si="0"/>
        <v>A03270</v>
      </c>
      <c r="J60" t="str">
        <f t="shared" si="2"/>
        <v>Self-employed health insurance deduction amount</v>
      </c>
    </row>
    <row r="61" spans="1:10" ht="39" customHeight="1" x14ac:dyDescent="0.2">
      <c r="A61" s="3" t="s">
        <v>149</v>
      </c>
      <c r="B61" s="54" t="s">
        <v>150</v>
      </c>
      <c r="C61" s="54"/>
      <c r="D61" s="55" t="s">
        <v>730</v>
      </c>
      <c r="E61" s="55"/>
      <c r="F61" s="55"/>
      <c r="G61" s="5" t="s">
        <v>390</v>
      </c>
      <c r="H61" s="2"/>
      <c r="I61" t="str">
        <f t="shared" si="0"/>
        <v>N03150</v>
      </c>
      <c r="J61" t="str">
        <f t="shared" si="2"/>
        <v>Number of returns with Individual retirement arrangement payments</v>
      </c>
    </row>
    <row r="62" spans="1:10" ht="39" customHeight="1" x14ac:dyDescent="0.2">
      <c r="A62" s="6" t="s">
        <v>152</v>
      </c>
      <c r="B62" s="52" t="s">
        <v>153</v>
      </c>
      <c r="C62" s="52"/>
      <c r="D62" s="53" t="s">
        <v>730</v>
      </c>
      <c r="E62" s="53"/>
      <c r="F62" s="53"/>
      <c r="G62" s="8" t="s">
        <v>390</v>
      </c>
      <c r="H62" s="2"/>
      <c r="I62" t="str">
        <f t="shared" si="0"/>
        <v>A03150</v>
      </c>
      <c r="J62" t="str">
        <f t="shared" si="2"/>
        <v>Individual retirement arrangement payments amount</v>
      </c>
    </row>
    <row r="63" spans="1:10" ht="39" customHeight="1" x14ac:dyDescent="0.2">
      <c r="A63" s="3" t="s">
        <v>154</v>
      </c>
      <c r="B63" s="54" t="s">
        <v>155</v>
      </c>
      <c r="C63" s="54"/>
      <c r="D63" s="55" t="s">
        <v>731</v>
      </c>
      <c r="E63" s="55"/>
      <c r="F63" s="55"/>
      <c r="G63" s="5" t="s">
        <v>390</v>
      </c>
      <c r="H63" s="2"/>
      <c r="I63" t="str">
        <f t="shared" si="0"/>
        <v>N03210</v>
      </c>
      <c r="J63" t="str">
        <f t="shared" si="2"/>
        <v>Number of returns with student loan interest deduction</v>
      </c>
    </row>
    <row r="64" spans="1:10" ht="26" customHeight="1" x14ac:dyDescent="0.2">
      <c r="A64" s="6" t="s">
        <v>157</v>
      </c>
      <c r="B64" s="52" t="s">
        <v>158</v>
      </c>
      <c r="C64" s="52"/>
      <c r="D64" s="53" t="s">
        <v>731</v>
      </c>
      <c r="E64" s="53"/>
      <c r="F64" s="53"/>
      <c r="G64" s="8" t="s">
        <v>390</v>
      </c>
      <c r="H64" s="2"/>
      <c r="I64" t="str">
        <f t="shared" si="0"/>
        <v>A03210</v>
      </c>
      <c r="J64" t="str">
        <f t="shared" si="2"/>
        <v>Student loan interest deduction amount</v>
      </c>
    </row>
    <row r="65" spans="1:10" ht="26" customHeight="1" x14ac:dyDescent="0.2">
      <c r="A65" s="3" t="s">
        <v>732</v>
      </c>
      <c r="B65" s="54" t="s">
        <v>733</v>
      </c>
      <c r="C65" s="54"/>
      <c r="D65" s="55" t="s">
        <v>734</v>
      </c>
      <c r="E65" s="55"/>
      <c r="F65" s="55"/>
      <c r="G65" s="5" t="s">
        <v>390</v>
      </c>
      <c r="H65" s="2"/>
      <c r="I65" t="str">
        <f t="shared" si="0"/>
        <v>N03230</v>
      </c>
      <c r="J65" t="str">
        <f t="shared" si="2"/>
        <v>Number of returns with tuition and fees deduction</v>
      </c>
    </row>
    <row r="66" spans="1:10" ht="26" customHeight="1" x14ac:dyDescent="0.2">
      <c r="A66" s="6" t="s">
        <v>735</v>
      </c>
      <c r="B66" s="52" t="s">
        <v>736</v>
      </c>
      <c r="C66" s="52"/>
      <c r="D66" s="53" t="s">
        <v>734</v>
      </c>
      <c r="E66" s="53"/>
      <c r="F66" s="53"/>
      <c r="G66" s="8" t="s">
        <v>390</v>
      </c>
      <c r="H66" s="2"/>
      <c r="I66" t="str">
        <f t="shared" ref="I66:I129" si="3">TRIM(A66)</f>
        <v>A03230</v>
      </c>
      <c r="J66" t="str">
        <f t="shared" si="2"/>
        <v>Tuition and fees deduction amount</v>
      </c>
    </row>
    <row r="67" spans="1:10" ht="39" customHeight="1" x14ac:dyDescent="0.2">
      <c r="A67" s="3" t="s">
        <v>737</v>
      </c>
      <c r="B67" s="54" t="s">
        <v>738</v>
      </c>
      <c r="C67" s="54"/>
      <c r="D67" s="55" t="s">
        <v>739</v>
      </c>
      <c r="E67" s="55"/>
      <c r="F67" s="55"/>
      <c r="G67" s="5" t="s">
        <v>390</v>
      </c>
      <c r="H67" s="2"/>
      <c r="I67" t="str">
        <f t="shared" si="3"/>
        <v>N03240</v>
      </c>
      <c r="J67" t="str">
        <f t="shared" si="2"/>
        <v>Returns with domestic production activities deduction</v>
      </c>
    </row>
    <row r="68" spans="1:10" ht="39" customHeight="1" x14ac:dyDescent="0.2">
      <c r="A68" s="6" t="s">
        <v>740</v>
      </c>
      <c r="B68" s="52" t="s">
        <v>741</v>
      </c>
      <c r="C68" s="52"/>
      <c r="D68" s="53" t="s">
        <v>739</v>
      </c>
      <c r="E68" s="53"/>
      <c r="F68" s="53"/>
      <c r="G68" s="8" t="s">
        <v>390</v>
      </c>
      <c r="H68" s="2"/>
      <c r="I68" t="str">
        <f t="shared" si="3"/>
        <v>A03240</v>
      </c>
      <c r="J68" t="str">
        <f t="shared" si="2"/>
        <v>Domestic production activities deduction amount</v>
      </c>
    </row>
    <row r="69" spans="1:10" ht="26" customHeight="1" x14ac:dyDescent="0.2">
      <c r="A69" s="3" t="s">
        <v>177</v>
      </c>
      <c r="B69" s="54" t="s">
        <v>178</v>
      </c>
      <c r="C69" s="54"/>
      <c r="D69" s="55" t="s">
        <v>742</v>
      </c>
      <c r="E69" s="55"/>
      <c r="F69" s="55"/>
      <c r="G69" s="5" t="s">
        <v>390</v>
      </c>
      <c r="H69" s="2"/>
      <c r="I69" t="str">
        <f t="shared" si="3"/>
        <v>N04470</v>
      </c>
      <c r="J69" t="str">
        <f t="shared" si="2"/>
        <v>Number of returns with itemized deductions</v>
      </c>
    </row>
    <row r="70" spans="1:10" ht="26" customHeight="1" x14ac:dyDescent="0.2">
      <c r="A70" s="6" t="s">
        <v>179</v>
      </c>
      <c r="B70" s="52" t="s">
        <v>180</v>
      </c>
      <c r="C70" s="52"/>
      <c r="D70" s="53" t="s">
        <v>742</v>
      </c>
      <c r="E70" s="53"/>
      <c r="F70" s="53"/>
      <c r="G70" s="8" t="s">
        <v>390</v>
      </c>
      <c r="H70" s="2"/>
      <c r="I70" t="str">
        <f t="shared" si="3"/>
        <v>A04470</v>
      </c>
      <c r="J70" t="str">
        <f t="shared" si="2"/>
        <v>Total itemized deductions amount</v>
      </c>
    </row>
    <row r="71" spans="1:10" ht="26" customHeight="1" x14ac:dyDescent="0.2">
      <c r="A71" s="3" t="s">
        <v>181</v>
      </c>
      <c r="B71" s="54" t="s">
        <v>182</v>
      </c>
      <c r="C71" s="54"/>
      <c r="D71" s="55" t="s">
        <v>403</v>
      </c>
      <c r="E71" s="55"/>
      <c r="F71" s="55"/>
      <c r="G71" s="5" t="s">
        <v>390</v>
      </c>
      <c r="H71" s="2"/>
      <c r="I71" t="str">
        <f t="shared" si="3"/>
        <v>A00101</v>
      </c>
      <c r="J71" t="str">
        <f t="shared" si="2"/>
        <v>Amount of AGI for itemized returns</v>
      </c>
    </row>
    <row r="72" spans="1:10" ht="39" customHeight="1" x14ac:dyDescent="0.2">
      <c r="A72" s="6" t="s">
        <v>183</v>
      </c>
      <c r="B72" s="52" t="s">
        <v>184</v>
      </c>
      <c r="C72" s="52"/>
      <c r="D72" s="53" t="s">
        <v>185</v>
      </c>
      <c r="E72" s="53"/>
      <c r="F72" s="53"/>
      <c r="G72" s="8" t="s">
        <v>390</v>
      </c>
      <c r="H72" s="2"/>
      <c r="I72" t="str">
        <f t="shared" si="3"/>
        <v>N17000</v>
      </c>
      <c r="J72" t="str">
        <f t="shared" si="2"/>
        <v>Number of returns with Total medical and dental expense deduction</v>
      </c>
    </row>
    <row r="73" spans="1:10" ht="39" customHeight="1" x14ac:dyDescent="0.2">
      <c r="A73" s="3" t="s">
        <v>186</v>
      </c>
      <c r="B73" s="54" t="s">
        <v>187</v>
      </c>
      <c r="C73" s="54"/>
      <c r="D73" s="55" t="s">
        <v>185</v>
      </c>
      <c r="E73" s="55"/>
      <c r="F73" s="55"/>
      <c r="G73" s="5" t="s">
        <v>390</v>
      </c>
      <c r="H73" s="2"/>
      <c r="I73" t="str">
        <f t="shared" si="3"/>
        <v>A17000</v>
      </c>
      <c r="J73" t="str">
        <f t="shared" si="2"/>
        <v>Total medical and dental expense deduction amount</v>
      </c>
    </row>
    <row r="74" spans="1:10" ht="39" customHeight="1" x14ac:dyDescent="0.2">
      <c r="A74" s="6" t="s">
        <v>188</v>
      </c>
      <c r="B74" s="52" t="s">
        <v>189</v>
      </c>
      <c r="C74" s="52"/>
      <c r="D74" s="53" t="s">
        <v>190</v>
      </c>
      <c r="E74" s="53"/>
      <c r="F74" s="53"/>
      <c r="G74" s="8" t="s">
        <v>390</v>
      </c>
      <c r="H74" s="2"/>
      <c r="I74" t="str">
        <f t="shared" si="3"/>
        <v>N18425</v>
      </c>
      <c r="J74" t="str">
        <f t="shared" si="2"/>
        <v>Number of returns with State and local income taxes</v>
      </c>
    </row>
    <row r="75" spans="1:10" ht="26" customHeight="1" x14ac:dyDescent="0.2">
      <c r="A75" s="3" t="s">
        <v>191</v>
      </c>
      <c r="B75" s="54" t="s">
        <v>192</v>
      </c>
      <c r="C75" s="54"/>
      <c r="D75" s="55" t="s">
        <v>190</v>
      </c>
      <c r="E75" s="55"/>
      <c r="F75" s="55"/>
      <c r="G75" s="5" t="s">
        <v>390</v>
      </c>
      <c r="H75" s="2"/>
      <c r="I75" t="str">
        <f t="shared" si="3"/>
        <v>A18425</v>
      </c>
      <c r="J75" t="str">
        <f t="shared" si="2"/>
        <v>State and local income taxes amount</v>
      </c>
    </row>
    <row r="76" spans="1:10" ht="39" customHeight="1" x14ac:dyDescent="0.2">
      <c r="A76" s="6" t="s">
        <v>193</v>
      </c>
      <c r="B76" s="52" t="s">
        <v>194</v>
      </c>
      <c r="C76" s="52"/>
      <c r="D76" s="53" t="s">
        <v>199</v>
      </c>
      <c r="E76" s="53"/>
      <c r="F76" s="53"/>
      <c r="G76" s="8" t="s">
        <v>390</v>
      </c>
      <c r="H76" s="2"/>
      <c r="I76" t="str">
        <f t="shared" si="3"/>
        <v>N18450</v>
      </c>
      <c r="J76" t="str">
        <f t="shared" ref="J76:J139" si="4">IF(
    RIGHT(TRIM(B76), 1) = "]",
    LEFT(TRIM(B76), LEN(TRIM(B76)) - 4),
    B76
)</f>
        <v>Number of returns with State and local general sales tax</v>
      </c>
    </row>
    <row r="77" spans="1:10" ht="26" customHeight="1" x14ac:dyDescent="0.2">
      <c r="A77" s="3" t="s">
        <v>195</v>
      </c>
      <c r="B77" s="54" t="s">
        <v>196</v>
      </c>
      <c r="C77" s="54"/>
      <c r="D77" s="55" t="s">
        <v>199</v>
      </c>
      <c r="E77" s="55"/>
      <c r="F77" s="55"/>
      <c r="G77" s="5" t="s">
        <v>390</v>
      </c>
      <c r="H77" s="2"/>
      <c r="I77" t="str">
        <f t="shared" si="3"/>
        <v>A18450</v>
      </c>
      <c r="J77" t="str">
        <f t="shared" si="4"/>
        <v>State and local general sales tax amount</v>
      </c>
    </row>
    <row r="78" spans="1:10" ht="26" customHeight="1" x14ac:dyDescent="0.2">
      <c r="A78" s="6" t="s">
        <v>197</v>
      </c>
      <c r="B78" s="52" t="s">
        <v>198</v>
      </c>
      <c r="C78" s="52"/>
      <c r="D78" s="53" t="s">
        <v>743</v>
      </c>
      <c r="E78" s="53"/>
      <c r="F78" s="53"/>
      <c r="G78" s="8" t="s">
        <v>390</v>
      </c>
      <c r="H78" s="2"/>
      <c r="I78" t="str">
        <f t="shared" si="3"/>
        <v>N18500</v>
      </c>
      <c r="J78" t="str">
        <f t="shared" si="4"/>
        <v>Number of returns with real estate taxes</v>
      </c>
    </row>
    <row r="79" spans="1:10" x14ac:dyDescent="0.2">
      <c r="A79" s="3" t="s">
        <v>200</v>
      </c>
      <c r="B79" s="54" t="s">
        <v>201</v>
      </c>
      <c r="C79" s="54"/>
      <c r="D79" s="55" t="s">
        <v>743</v>
      </c>
      <c r="E79" s="55"/>
      <c r="F79" s="55"/>
      <c r="G79" s="5" t="s">
        <v>390</v>
      </c>
      <c r="H79" s="2"/>
      <c r="I79" t="str">
        <f t="shared" si="3"/>
        <v>A18500</v>
      </c>
      <c r="J79" t="str">
        <f t="shared" si="4"/>
        <v>Real estate taxes amount</v>
      </c>
    </row>
    <row r="80" spans="1:10" ht="26" customHeight="1" x14ac:dyDescent="0.2">
      <c r="A80" s="6" t="s">
        <v>202</v>
      </c>
      <c r="B80" s="52" t="s">
        <v>203</v>
      </c>
      <c r="C80" s="52"/>
      <c r="D80" s="53" t="s">
        <v>214</v>
      </c>
      <c r="E80" s="53"/>
      <c r="F80" s="53"/>
      <c r="G80" s="8" t="s">
        <v>390</v>
      </c>
      <c r="H80" s="2"/>
      <c r="I80" t="str">
        <f t="shared" si="3"/>
        <v>N18800</v>
      </c>
      <c r="J80" t="str">
        <f t="shared" si="4"/>
        <v>Number of returns with Personal property taxes</v>
      </c>
    </row>
    <row r="81" spans="1:10" ht="26" customHeight="1" x14ac:dyDescent="0.2">
      <c r="A81" s="9" t="s">
        <v>205</v>
      </c>
      <c r="B81" s="59" t="s">
        <v>206</v>
      </c>
      <c r="C81" s="59"/>
      <c r="D81" s="60" t="s">
        <v>214</v>
      </c>
      <c r="E81" s="60"/>
      <c r="F81" s="60"/>
      <c r="G81" s="10" t="s">
        <v>390</v>
      </c>
      <c r="H81" s="2"/>
      <c r="I81" t="str">
        <f t="shared" si="3"/>
        <v>A18800</v>
      </c>
      <c r="J81" t="str">
        <f t="shared" si="4"/>
        <v>Personal property taxes amount</v>
      </c>
    </row>
    <row r="82" spans="1:10" ht="39" customHeight="1" x14ac:dyDescent="0.2">
      <c r="A82" s="6" t="s">
        <v>217</v>
      </c>
      <c r="B82" s="52" t="s">
        <v>218</v>
      </c>
      <c r="C82" s="52"/>
      <c r="D82" s="53" t="s">
        <v>744</v>
      </c>
      <c r="E82" s="53"/>
      <c r="F82" s="53"/>
      <c r="G82" s="8" t="s">
        <v>390</v>
      </c>
      <c r="H82" s="2"/>
      <c r="I82" t="str">
        <f t="shared" si="3"/>
        <v>N19300</v>
      </c>
      <c r="J82" t="str">
        <f t="shared" si="4"/>
        <v>Number of returns with Home mortgage interest paid</v>
      </c>
    </row>
    <row r="83" spans="1:10" ht="26" customHeight="1" x14ac:dyDescent="0.2">
      <c r="A83" s="3" t="s">
        <v>220</v>
      </c>
      <c r="B83" s="54" t="s">
        <v>221</v>
      </c>
      <c r="C83" s="54"/>
      <c r="D83" s="55" t="s">
        <v>744</v>
      </c>
      <c r="E83" s="55"/>
      <c r="F83" s="55"/>
      <c r="G83" s="5" t="s">
        <v>390</v>
      </c>
      <c r="H83" s="2"/>
      <c r="I83" t="str">
        <f t="shared" si="3"/>
        <v>A19300</v>
      </c>
      <c r="J83" t="str">
        <f t="shared" si="4"/>
        <v>Home mortgage interest paid amount</v>
      </c>
    </row>
    <row r="84" spans="1:10" ht="39" customHeight="1" x14ac:dyDescent="0.2">
      <c r="A84" s="6" t="s">
        <v>222</v>
      </c>
      <c r="B84" s="52" t="s">
        <v>223</v>
      </c>
      <c r="C84" s="52"/>
      <c r="D84" s="53" t="s">
        <v>745</v>
      </c>
      <c r="E84" s="53"/>
      <c r="F84" s="53"/>
      <c r="G84" s="8" t="s">
        <v>390</v>
      </c>
      <c r="H84" s="2"/>
      <c r="I84" t="str">
        <f t="shared" si="3"/>
        <v>N19500</v>
      </c>
      <c r="J84" t="str">
        <f t="shared" si="4"/>
        <v>Number of returns with Home mortgage from personal seller</v>
      </c>
    </row>
    <row r="85" spans="1:10" ht="26" customHeight="1" x14ac:dyDescent="0.2">
      <c r="A85" s="9" t="s">
        <v>225</v>
      </c>
      <c r="B85" s="59" t="s">
        <v>226</v>
      </c>
      <c r="C85" s="59"/>
      <c r="D85" s="60" t="s">
        <v>745</v>
      </c>
      <c r="E85" s="60"/>
      <c r="F85" s="60"/>
      <c r="G85" s="10" t="s">
        <v>390</v>
      </c>
      <c r="H85" s="2"/>
      <c r="I85" t="str">
        <f t="shared" si="3"/>
        <v>A19500</v>
      </c>
      <c r="J85" t="str">
        <f t="shared" si="4"/>
        <v>Home mortgage from personal seller amount</v>
      </c>
    </row>
    <row r="86" spans="1:10" ht="26" customHeight="1" x14ac:dyDescent="0.2">
      <c r="A86" s="6" t="s">
        <v>227</v>
      </c>
      <c r="B86" s="52" t="s">
        <v>228</v>
      </c>
      <c r="C86" s="52"/>
      <c r="D86" s="53" t="s">
        <v>746</v>
      </c>
      <c r="E86" s="53"/>
      <c r="F86" s="53"/>
      <c r="G86" s="8" t="s">
        <v>390</v>
      </c>
      <c r="H86" s="2"/>
      <c r="I86" t="str">
        <f t="shared" si="3"/>
        <v>N19530</v>
      </c>
      <c r="J86" t="str">
        <f t="shared" si="4"/>
        <v>Number of returns with Deductible points</v>
      </c>
    </row>
    <row r="87" spans="1:10" x14ac:dyDescent="0.2">
      <c r="A87" s="9" t="s">
        <v>230</v>
      </c>
      <c r="B87" s="59" t="s">
        <v>231</v>
      </c>
      <c r="C87" s="59"/>
      <c r="D87" s="60" t="s">
        <v>746</v>
      </c>
      <c r="E87" s="60"/>
      <c r="F87" s="60"/>
      <c r="G87" s="10" t="s">
        <v>390</v>
      </c>
      <c r="H87" s="2"/>
      <c r="I87" t="str">
        <f t="shared" si="3"/>
        <v>A19530</v>
      </c>
      <c r="J87" t="str">
        <f t="shared" si="4"/>
        <v>Deductible points amount</v>
      </c>
    </row>
    <row r="88" spans="1:10" ht="39" customHeight="1" x14ac:dyDescent="0.2">
      <c r="A88" s="6" t="s">
        <v>232</v>
      </c>
      <c r="B88" s="52" t="s">
        <v>747</v>
      </c>
      <c r="C88" s="52"/>
      <c r="D88" s="53" t="s">
        <v>748</v>
      </c>
      <c r="E88" s="53"/>
      <c r="F88" s="53"/>
      <c r="G88" s="8" t="s">
        <v>390</v>
      </c>
      <c r="H88" s="2"/>
      <c r="I88" t="str">
        <f t="shared" si="3"/>
        <v>N19550</v>
      </c>
      <c r="J88" t="str">
        <f t="shared" si="4"/>
        <v>Number of returns with Qualified Mortgage Insurance premiums</v>
      </c>
    </row>
    <row r="89" spans="1:10" ht="39" customHeight="1" x14ac:dyDescent="0.2">
      <c r="A89" s="9" t="s">
        <v>235</v>
      </c>
      <c r="B89" s="59" t="s">
        <v>749</v>
      </c>
      <c r="C89" s="59"/>
      <c r="D89" s="60" t="s">
        <v>748</v>
      </c>
      <c r="E89" s="60"/>
      <c r="F89" s="60"/>
      <c r="G89" s="10" t="s">
        <v>390</v>
      </c>
      <c r="H89" s="2"/>
      <c r="I89" t="str">
        <f t="shared" si="3"/>
        <v>A19550</v>
      </c>
      <c r="J89" t="str">
        <f t="shared" si="4"/>
        <v>Qualified Mortgage Insurance premiums amount</v>
      </c>
    </row>
    <row r="90" spans="1:10" ht="26" customHeight="1" x14ac:dyDescent="0.2">
      <c r="A90" s="6" t="s">
        <v>237</v>
      </c>
      <c r="B90" s="52" t="s">
        <v>238</v>
      </c>
      <c r="C90" s="52"/>
      <c r="D90" s="53" t="s">
        <v>244</v>
      </c>
      <c r="E90" s="53"/>
      <c r="F90" s="53"/>
      <c r="G90" s="8" t="s">
        <v>390</v>
      </c>
      <c r="H90" s="2"/>
      <c r="I90" t="str">
        <f t="shared" si="3"/>
        <v>N19570</v>
      </c>
      <c r="J90" t="str">
        <f t="shared" si="4"/>
        <v>Number of returns with Investment interest paid</v>
      </c>
    </row>
    <row r="91" spans="1:10" ht="26" customHeight="1" x14ac:dyDescent="0.2">
      <c r="A91" s="9" t="s">
        <v>240</v>
      </c>
      <c r="B91" s="59" t="s">
        <v>241</v>
      </c>
      <c r="C91" s="59"/>
      <c r="D91" s="60" t="s">
        <v>244</v>
      </c>
      <c r="E91" s="60"/>
      <c r="F91" s="60"/>
      <c r="G91" s="10" t="s">
        <v>390</v>
      </c>
      <c r="H91" s="2"/>
      <c r="I91" t="str">
        <f t="shared" si="3"/>
        <v>A19570</v>
      </c>
      <c r="J91" t="str">
        <f t="shared" si="4"/>
        <v>Investment interest paid amount</v>
      </c>
    </row>
    <row r="92" spans="1:10" ht="39" customHeight="1" x14ac:dyDescent="0.2">
      <c r="A92" s="6" t="s">
        <v>242</v>
      </c>
      <c r="B92" s="52" t="s">
        <v>243</v>
      </c>
      <c r="C92" s="52"/>
      <c r="D92" s="53" t="s">
        <v>750</v>
      </c>
      <c r="E92" s="53"/>
      <c r="F92" s="53"/>
      <c r="G92" s="8" t="s">
        <v>390</v>
      </c>
      <c r="H92" s="2"/>
      <c r="I92" t="str">
        <f t="shared" si="3"/>
        <v>N19700</v>
      </c>
      <c r="J92" t="str">
        <f t="shared" si="4"/>
        <v>Number of returns with Total charitable contributions</v>
      </c>
    </row>
    <row r="93" spans="1:10" ht="26" customHeight="1" x14ac:dyDescent="0.2">
      <c r="A93" s="3" t="s">
        <v>245</v>
      </c>
      <c r="B93" s="54" t="s">
        <v>246</v>
      </c>
      <c r="C93" s="54"/>
      <c r="D93" s="55" t="s">
        <v>750</v>
      </c>
      <c r="E93" s="55"/>
      <c r="F93" s="55"/>
      <c r="G93" s="5" t="s">
        <v>390</v>
      </c>
      <c r="H93" s="2"/>
      <c r="I93" t="str">
        <f t="shared" si="3"/>
        <v>A19700</v>
      </c>
      <c r="J93" t="str">
        <f t="shared" si="4"/>
        <v>Total charitable contributions amount</v>
      </c>
    </row>
    <row r="94" spans="1:10" ht="39" customHeight="1" x14ac:dyDescent="0.2">
      <c r="A94" s="6" t="s">
        <v>751</v>
      </c>
      <c r="B94" s="52" t="s">
        <v>752</v>
      </c>
      <c r="C94" s="52"/>
      <c r="D94" s="53" t="s">
        <v>753</v>
      </c>
      <c r="E94" s="53"/>
      <c r="F94" s="53"/>
      <c r="G94" s="8" t="s">
        <v>390</v>
      </c>
      <c r="H94" s="2"/>
      <c r="I94" t="str">
        <f t="shared" si="3"/>
        <v>N20800</v>
      </c>
      <c r="J94" t="str">
        <f t="shared" si="4"/>
        <v>Number of returns with Net limited miscellaneous deduction</v>
      </c>
    </row>
    <row r="95" spans="1:10" ht="26" customHeight="1" x14ac:dyDescent="0.2">
      <c r="A95" s="9" t="s">
        <v>754</v>
      </c>
      <c r="B95" s="59" t="s">
        <v>755</v>
      </c>
      <c r="C95" s="59"/>
      <c r="D95" s="60" t="s">
        <v>753</v>
      </c>
      <c r="E95" s="60"/>
      <c r="F95" s="60"/>
      <c r="G95" s="10" t="s">
        <v>390</v>
      </c>
      <c r="H95" s="2"/>
      <c r="I95" t="str">
        <f t="shared" si="3"/>
        <v>A20800</v>
      </c>
      <c r="J95" t="str">
        <f t="shared" si="4"/>
        <v>Net limited miscellaneous deduction amount</v>
      </c>
    </row>
    <row r="96" spans="1:10" ht="39" customHeight="1" x14ac:dyDescent="0.2">
      <c r="A96" s="6" t="s">
        <v>815</v>
      </c>
      <c r="B96" s="52" t="s">
        <v>816</v>
      </c>
      <c r="C96" s="52"/>
      <c r="D96" s="53" t="s">
        <v>757</v>
      </c>
      <c r="E96" s="53"/>
      <c r="F96" s="53"/>
      <c r="G96" s="8" t="s">
        <v>390</v>
      </c>
      <c r="H96" s="2"/>
      <c r="I96" t="str">
        <f t="shared" si="3"/>
        <v>N21020</v>
      </c>
      <c r="J96" t="str">
        <f t="shared" si="4"/>
        <v>Number of returns with Other non-limited miscellaneous deduction</v>
      </c>
    </row>
    <row r="97" spans="1:10" ht="39" customHeight="1" x14ac:dyDescent="0.2">
      <c r="A97" s="9" t="s">
        <v>817</v>
      </c>
      <c r="B97" s="59" t="s">
        <v>818</v>
      </c>
      <c r="C97" s="59"/>
      <c r="D97" s="60" t="s">
        <v>757</v>
      </c>
      <c r="E97" s="60"/>
      <c r="F97" s="60"/>
      <c r="G97" s="10" t="s">
        <v>390</v>
      </c>
      <c r="H97" s="2"/>
      <c r="I97" t="str">
        <f t="shared" si="3"/>
        <v>A21020</v>
      </c>
      <c r="J97" t="str">
        <f t="shared" si="4"/>
        <v>Other non-limited miscellaneous deduction amount</v>
      </c>
    </row>
    <row r="98" spans="1:10" ht="26" customHeight="1" x14ac:dyDescent="0.2">
      <c r="A98" s="6" t="s">
        <v>257</v>
      </c>
      <c r="B98" s="52" t="s">
        <v>258</v>
      </c>
      <c r="C98" s="52"/>
      <c r="D98" s="53" t="s">
        <v>759</v>
      </c>
      <c r="E98" s="53"/>
      <c r="F98" s="53"/>
      <c r="G98" s="8" t="s">
        <v>390</v>
      </c>
      <c r="H98" s="2"/>
      <c r="I98" t="str">
        <f t="shared" si="3"/>
        <v>N04800</v>
      </c>
      <c r="J98" t="str">
        <f t="shared" si="4"/>
        <v>Number of returns with taxable income</v>
      </c>
    </row>
    <row r="99" spans="1:10" x14ac:dyDescent="0.2">
      <c r="A99" s="3" t="s">
        <v>260</v>
      </c>
      <c r="B99" s="54" t="s">
        <v>261</v>
      </c>
      <c r="C99" s="54"/>
      <c r="D99" s="55" t="s">
        <v>759</v>
      </c>
      <c r="E99" s="55"/>
      <c r="F99" s="55"/>
      <c r="G99" s="5" t="s">
        <v>390</v>
      </c>
      <c r="H99" s="2"/>
      <c r="I99" t="str">
        <f t="shared" si="3"/>
        <v>A04800</v>
      </c>
      <c r="J99" t="str">
        <f t="shared" si="4"/>
        <v>Taxable income amount</v>
      </c>
    </row>
    <row r="100" spans="1:10" ht="26" customHeight="1" x14ac:dyDescent="0.2">
      <c r="A100" s="6" t="s">
        <v>262</v>
      </c>
      <c r="B100" s="52" t="s">
        <v>263</v>
      </c>
      <c r="C100" s="52"/>
      <c r="D100" s="53" t="s">
        <v>760</v>
      </c>
      <c r="E100" s="53"/>
      <c r="F100" s="53"/>
      <c r="G100" s="8" t="s">
        <v>390</v>
      </c>
      <c r="H100" s="2"/>
      <c r="I100" t="str">
        <f t="shared" si="3"/>
        <v>N05800</v>
      </c>
      <c r="J100" t="str">
        <f t="shared" si="4"/>
        <v>Number of returns with income tax before credits</v>
      </c>
    </row>
    <row r="101" spans="1:10" ht="26" customHeight="1" x14ac:dyDescent="0.2">
      <c r="A101" s="3" t="s">
        <v>265</v>
      </c>
      <c r="B101" s="54" t="s">
        <v>266</v>
      </c>
      <c r="C101" s="54"/>
      <c r="D101" s="55" t="s">
        <v>760</v>
      </c>
      <c r="E101" s="55"/>
      <c r="F101" s="55"/>
      <c r="G101" s="5" t="s">
        <v>390</v>
      </c>
      <c r="H101" s="2"/>
      <c r="I101" t="str">
        <f t="shared" si="3"/>
        <v>A05800</v>
      </c>
      <c r="J101" t="str">
        <f t="shared" si="4"/>
        <v>Income tax before credits amount</v>
      </c>
    </row>
    <row r="102" spans="1:10" ht="26" customHeight="1" x14ac:dyDescent="0.2">
      <c r="A102" s="6" t="s">
        <v>267</v>
      </c>
      <c r="B102" s="52" t="s">
        <v>268</v>
      </c>
      <c r="C102" s="52"/>
      <c r="D102" s="53" t="s">
        <v>761</v>
      </c>
      <c r="E102" s="53"/>
      <c r="F102" s="53"/>
      <c r="G102" s="8" t="s">
        <v>390</v>
      </c>
      <c r="H102" s="2"/>
      <c r="I102" t="str">
        <f t="shared" si="3"/>
        <v>N09600</v>
      </c>
      <c r="J102" t="str">
        <f t="shared" si="4"/>
        <v xml:space="preserve">Number of returns with alternative minimum tax </v>
      </c>
    </row>
    <row r="103" spans="1:10" ht="26" customHeight="1" x14ac:dyDescent="0.2">
      <c r="A103" s="3" t="s">
        <v>270</v>
      </c>
      <c r="B103" s="54" t="s">
        <v>271</v>
      </c>
      <c r="C103" s="54"/>
      <c r="D103" s="55" t="s">
        <v>761</v>
      </c>
      <c r="E103" s="55"/>
      <c r="F103" s="55"/>
      <c r="G103" s="5" t="s">
        <v>20</v>
      </c>
      <c r="H103" s="2"/>
      <c r="I103" t="str">
        <f t="shared" si="3"/>
        <v>A09600</v>
      </c>
      <c r="J103" t="str">
        <f t="shared" si="4"/>
        <v>Alternative minimum tax amount</v>
      </c>
    </row>
    <row r="104" spans="1:10" ht="39" customHeight="1" x14ac:dyDescent="0.2">
      <c r="A104" s="6" t="s">
        <v>272</v>
      </c>
      <c r="B104" s="52" t="s">
        <v>273</v>
      </c>
      <c r="C104" s="52"/>
      <c r="D104" s="53" t="s">
        <v>762</v>
      </c>
      <c r="E104" s="53"/>
      <c r="F104" s="53"/>
      <c r="G104" s="8" t="s">
        <v>20</v>
      </c>
      <c r="H104" s="2"/>
      <c r="I104" t="str">
        <f t="shared" si="3"/>
        <v>N05780</v>
      </c>
      <c r="J104" t="str">
        <f t="shared" si="4"/>
        <v>Number of returns with excess advance premium tax credit repayment</v>
      </c>
    </row>
    <row r="105" spans="1:10" ht="39" customHeight="1" x14ac:dyDescent="0.2">
      <c r="A105" s="3" t="s">
        <v>275</v>
      </c>
      <c r="B105" s="54" t="s">
        <v>276</v>
      </c>
      <c r="C105" s="54"/>
      <c r="D105" s="55" t="s">
        <v>762</v>
      </c>
      <c r="E105" s="55"/>
      <c r="F105" s="55"/>
      <c r="G105" s="5" t="s">
        <v>20</v>
      </c>
      <c r="H105" s="2"/>
      <c r="I105" t="str">
        <f t="shared" si="3"/>
        <v>A05780</v>
      </c>
      <c r="J105" t="str">
        <f t="shared" si="4"/>
        <v>Excess advance premium tax credit repayment amount</v>
      </c>
    </row>
    <row r="106" spans="1:10" ht="26" customHeight="1" x14ac:dyDescent="0.2">
      <c r="A106" s="6" t="s">
        <v>277</v>
      </c>
      <c r="B106" s="52" t="s">
        <v>665</v>
      </c>
      <c r="C106" s="52"/>
      <c r="D106" s="53" t="s">
        <v>763</v>
      </c>
      <c r="E106" s="53"/>
      <c r="F106" s="53"/>
      <c r="G106" s="8" t="s">
        <v>390</v>
      </c>
      <c r="H106" s="2"/>
      <c r="I106" t="str">
        <f t="shared" si="3"/>
        <v>N07100</v>
      </c>
      <c r="J106" t="str">
        <f t="shared" si="4"/>
        <v>Number of returns with total tax credits</v>
      </c>
    </row>
    <row r="107" spans="1:10" x14ac:dyDescent="0.2">
      <c r="A107" s="3" t="s">
        <v>280</v>
      </c>
      <c r="B107" s="54" t="s">
        <v>281</v>
      </c>
      <c r="C107" s="54"/>
      <c r="D107" s="55" t="s">
        <v>763</v>
      </c>
      <c r="E107" s="55"/>
      <c r="F107" s="55"/>
      <c r="G107" s="5" t="s">
        <v>390</v>
      </c>
      <c r="H107" s="2"/>
      <c r="I107" t="str">
        <f t="shared" si="3"/>
        <v>A07100</v>
      </c>
      <c r="J107" t="str">
        <f t="shared" si="4"/>
        <v>Total tax credits amount</v>
      </c>
    </row>
    <row r="108" spans="1:10" ht="26" customHeight="1" x14ac:dyDescent="0.2">
      <c r="A108" s="6" t="s">
        <v>282</v>
      </c>
      <c r="B108" s="52" t="s">
        <v>283</v>
      </c>
      <c r="C108" s="52"/>
      <c r="D108" s="53" t="s">
        <v>764</v>
      </c>
      <c r="E108" s="53"/>
      <c r="F108" s="53"/>
      <c r="G108" s="8" t="s">
        <v>390</v>
      </c>
      <c r="H108" s="2"/>
      <c r="I108" t="str">
        <f t="shared" si="3"/>
        <v>N07300</v>
      </c>
      <c r="J108" t="str">
        <f t="shared" si="4"/>
        <v>Number of returns with foreign tax credit</v>
      </c>
    </row>
    <row r="109" spans="1:10" x14ac:dyDescent="0.2">
      <c r="A109" s="3" t="s">
        <v>285</v>
      </c>
      <c r="B109" s="54" t="s">
        <v>286</v>
      </c>
      <c r="C109" s="54"/>
      <c r="D109" s="55" t="s">
        <v>764</v>
      </c>
      <c r="E109" s="55"/>
      <c r="F109" s="55"/>
      <c r="G109" s="5" t="s">
        <v>390</v>
      </c>
      <c r="H109" s="2"/>
      <c r="I109" t="str">
        <f t="shared" si="3"/>
        <v>A07300</v>
      </c>
      <c r="J109" t="str">
        <f t="shared" si="4"/>
        <v>Foreign tax credit amount</v>
      </c>
    </row>
    <row r="110" spans="1:10" ht="39" customHeight="1" x14ac:dyDescent="0.2">
      <c r="A110" s="6" t="s">
        <v>287</v>
      </c>
      <c r="B110" s="52" t="s">
        <v>288</v>
      </c>
      <c r="C110" s="52"/>
      <c r="D110" s="53" t="s">
        <v>765</v>
      </c>
      <c r="E110" s="53"/>
      <c r="F110" s="53"/>
      <c r="G110" s="8" t="s">
        <v>390</v>
      </c>
      <c r="H110" s="2"/>
      <c r="I110" t="str">
        <f t="shared" si="3"/>
        <v>N07180</v>
      </c>
      <c r="J110" t="str">
        <f t="shared" si="4"/>
        <v>Number of returns with child and dependent care credit</v>
      </c>
    </row>
    <row r="111" spans="1:10" ht="26" customHeight="1" x14ac:dyDescent="0.2">
      <c r="A111" s="3" t="s">
        <v>290</v>
      </c>
      <c r="B111" s="54" t="s">
        <v>291</v>
      </c>
      <c r="C111" s="54"/>
      <c r="D111" s="55" t="s">
        <v>765</v>
      </c>
      <c r="E111" s="55"/>
      <c r="F111" s="55"/>
      <c r="G111" s="5" t="s">
        <v>390</v>
      </c>
      <c r="H111" s="2"/>
      <c r="I111" t="str">
        <f t="shared" si="3"/>
        <v>A07180</v>
      </c>
      <c r="J111" t="str">
        <f t="shared" si="4"/>
        <v>Child and dependent care credit amount</v>
      </c>
    </row>
    <row r="112" spans="1:10" ht="39" customHeight="1" x14ac:dyDescent="0.2">
      <c r="A112" s="6" t="s">
        <v>292</v>
      </c>
      <c r="B112" s="52" t="s">
        <v>293</v>
      </c>
      <c r="C112" s="52"/>
      <c r="D112" s="53" t="s">
        <v>766</v>
      </c>
      <c r="E112" s="53"/>
      <c r="F112" s="53"/>
      <c r="G112" s="8" t="s">
        <v>390</v>
      </c>
      <c r="H112" s="2"/>
      <c r="I112" t="str">
        <f t="shared" si="3"/>
        <v>N07230</v>
      </c>
      <c r="J112" t="str">
        <f t="shared" si="4"/>
        <v>Number of returns with nonrefundable education credit</v>
      </c>
    </row>
    <row r="113" spans="1:10" ht="26" customHeight="1" x14ac:dyDescent="0.2">
      <c r="A113" s="3" t="s">
        <v>295</v>
      </c>
      <c r="B113" s="54" t="s">
        <v>296</v>
      </c>
      <c r="C113" s="54"/>
      <c r="D113" s="55" t="s">
        <v>766</v>
      </c>
      <c r="E113" s="55"/>
      <c r="F113" s="55"/>
      <c r="G113" s="5" t="s">
        <v>390</v>
      </c>
      <c r="H113" s="2"/>
      <c r="I113" t="str">
        <f t="shared" si="3"/>
        <v>A07230</v>
      </c>
      <c r="J113" t="str">
        <f t="shared" si="4"/>
        <v>Nonrefundable education credit amount</v>
      </c>
    </row>
    <row r="114" spans="1:10" ht="39" customHeight="1" x14ac:dyDescent="0.2">
      <c r="A114" s="6" t="s">
        <v>297</v>
      </c>
      <c r="B114" s="52" t="s">
        <v>298</v>
      </c>
      <c r="C114" s="52"/>
      <c r="D114" s="53" t="s">
        <v>767</v>
      </c>
      <c r="E114" s="53"/>
      <c r="F114" s="53"/>
      <c r="G114" s="8" t="s">
        <v>390</v>
      </c>
      <c r="H114" s="2"/>
      <c r="I114" t="str">
        <f t="shared" si="3"/>
        <v>N07240</v>
      </c>
      <c r="J114" t="str">
        <f t="shared" si="4"/>
        <v>Number of returns with retirement savings contribution credit</v>
      </c>
    </row>
    <row r="115" spans="1:10" ht="26" customHeight="1" x14ac:dyDescent="0.2">
      <c r="A115" s="3" t="s">
        <v>300</v>
      </c>
      <c r="B115" s="54" t="s">
        <v>301</v>
      </c>
      <c r="C115" s="54"/>
      <c r="D115" s="55" t="s">
        <v>767</v>
      </c>
      <c r="E115" s="55"/>
      <c r="F115" s="55"/>
      <c r="G115" s="5" t="s">
        <v>390</v>
      </c>
      <c r="H115" s="2"/>
      <c r="I115" t="str">
        <f t="shared" si="3"/>
        <v>A07240</v>
      </c>
      <c r="J115" t="str">
        <f t="shared" si="4"/>
        <v>Retirement savings contribution credit amount</v>
      </c>
    </row>
    <row r="116" spans="1:10" ht="26" customHeight="1" x14ac:dyDescent="0.2">
      <c r="A116" s="6" t="s">
        <v>768</v>
      </c>
      <c r="B116" s="52" t="s">
        <v>769</v>
      </c>
      <c r="C116" s="52"/>
      <c r="D116" s="53" t="s">
        <v>770</v>
      </c>
      <c r="E116" s="53"/>
      <c r="F116" s="53"/>
      <c r="G116" s="8" t="s">
        <v>390</v>
      </c>
      <c r="H116" s="2"/>
      <c r="I116" t="str">
        <f t="shared" si="3"/>
        <v>N07220</v>
      </c>
      <c r="J116" t="str">
        <f t="shared" si="4"/>
        <v>Number of returns with child tax credit</v>
      </c>
    </row>
    <row r="117" spans="1:10" x14ac:dyDescent="0.2">
      <c r="A117" s="3" t="s">
        <v>771</v>
      </c>
      <c r="B117" s="54" t="s">
        <v>772</v>
      </c>
      <c r="C117" s="54"/>
      <c r="D117" s="55" t="s">
        <v>770</v>
      </c>
      <c r="E117" s="55"/>
      <c r="F117" s="55"/>
      <c r="G117" s="5" t="s">
        <v>390</v>
      </c>
      <c r="H117" s="2"/>
      <c r="I117" t="str">
        <f t="shared" si="3"/>
        <v>A07220</v>
      </c>
      <c r="J117" t="str">
        <f t="shared" si="4"/>
        <v>Child tax credit amount</v>
      </c>
    </row>
    <row r="118" spans="1:10" ht="39" customHeight="1" x14ac:dyDescent="0.2">
      <c r="A118" s="6" t="s">
        <v>307</v>
      </c>
      <c r="B118" s="52" t="s">
        <v>308</v>
      </c>
      <c r="C118" s="52"/>
      <c r="D118" s="53" t="s">
        <v>773</v>
      </c>
      <c r="E118" s="53"/>
      <c r="F118" s="53"/>
      <c r="G118" s="8" t="s">
        <v>390</v>
      </c>
      <c r="H118" s="2"/>
      <c r="I118" t="str">
        <f t="shared" si="3"/>
        <v>N07260</v>
      </c>
      <c r="J118" t="str">
        <f t="shared" si="4"/>
        <v>Number of returns with residential energy tax credit</v>
      </c>
    </row>
    <row r="119" spans="1:10" ht="26" customHeight="1" x14ac:dyDescent="0.2">
      <c r="A119" s="3" t="s">
        <v>310</v>
      </c>
      <c r="B119" s="54" t="s">
        <v>311</v>
      </c>
      <c r="C119" s="54"/>
      <c r="D119" s="55" t="s">
        <v>773</v>
      </c>
      <c r="E119" s="55"/>
      <c r="F119" s="55"/>
      <c r="G119" s="5" t="s">
        <v>390</v>
      </c>
      <c r="H119" s="2"/>
      <c r="I119" t="str">
        <f t="shared" si="3"/>
        <v>A07260</v>
      </c>
      <c r="J119" t="str">
        <f t="shared" si="4"/>
        <v>Residential energy tax credit amount</v>
      </c>
    </row>
    <row r="120" spans="1:10" ht="26" customHeight="1" x14ac:dyDescent="0.2">
      <c r="A120" s="6" t="s">
        <v>312</v>
      </c>
      <c r="B120" s="52" t="s">
        <v>313</v>
      </c>
      <c r="C120" s="52"/>
      <c r="D120" s="53" t="s">
        <v>774</v>
      </c>
      <c r="E120" s="53"/>
      <c r="F120" s="53"/>
      <c r="G120" s="8" t="s">
        <v>390</v>
      </c>
      <c r="H120" s="2"/>
      <c r="I120" t="str">
        <f t="shared" si="3"/>
        <v>N09400</v>
      </c>
      <c r="J120" t="str">
        <f t="shared" si="4"/>
        <v>Number of returns with self-employment tax</v>
      </c>
    </row>
    <row r="121" spans="1:10" ht="26" customHeight="1" x14ac:dyDescent="0.2">
      <c r="A121" s="3" t="s">
        <v>315</v>
      </c>
      <c r="B121" s="54" t="s">
        <v>316</v>
      </c>
      <c r="C121" s="54"/>
      <c r="D121" s="55" t="s">
        <v>774</v>
      </c>
      <c r="E121" s="55"/>
      <c r="F121" s="55"/>
      <c r="G121" s="5" t="s">
        <v>390</v>
      </c>
      <c r="H121" s="2"/>
      <c r="I121" t="str">
        <f t="shared" si="3"/>
        <v>A09400</v>
      </c>
      <c r="J121" t="str">
        <f t="shared" si="4"/>
        <v>Self-employment tax amount</v>
      </c>
    </row>
    <row r="122" spans="1:10" ht="26" customHeight="1" x14ac:dyDescent="0.2">
      <c r="A122" s="6" t="s">
        <v>317</v>
      </c>
      <c r="B122" s="52" t="s">
        <v>318</v>
      </c>
      <c r="C122" s="52"/>
      <c r="D122" s="53" t="s">
        <v>319</v>
      </c>
      <c r="E122" s="53"/>
      <c r="F122" s="53"/>
      <c r="G122" s="8" t="s">
        <v>20</v>
      </c>
      <c r="H122" s="2"/>
      <c r="I122" t="str">
        <f t="shared" si="3"/>
        <v>N85770</v>
      </c>
      <c r="J122" t="str">
        <f t="shared" si="4"/>
        <v>Number of returns with total premium tax credit</v>
      </c>
    </row>
    <row r="123" spans="1:10" ht="26" customHeight="1" x14ac:dyDescent="0.2">
      <c r="A123" s="3" t="s">
        <v>320</v>
      </c>
      <c r="B123" s="54" t="s">
        <v>321</v>
      </c>
      <c r="C123" s="54"/>
      <c r="D123" s="55" t="s">
        <v>319</v>
      </c>
      <c r="E123" s="55"/>
      <c r="F123" s="55"/>
      <c r="G123" s="5" t="s">
        <v>20</v>
      </c>
      <c r="H123" s="2"/>
      <c r="I123" t="str">
        <f t="shared" si="3"/>
        <v>A85770</v>
      </c>
      <c r="J123" t="str">
        <f t="shared" si="4"/>
        <v>Total premium tax credit amount</v>
      </c>
    </row>
    <row r="124" spans="1:10" ht="39" customHeight="1" x14ac:dyDescent="0.2">
      <c r="A124" s="6" t="s">
        <v>322</v>
      </c>
      <c r="B124" s="52" t="s">
        <v>323</v>
      </c>
      <c r="C124" s="52"/>
      <c r="D124" s="53" t="s">
        <v>324</v>
      </c>
      <c r="E124" s="53"/>
      <c r="F124" s="53"/>
      <c r="G124" s="8" t="s">
        <v>20</v>
      </c>
      <c r="H124" s="2"/>
      <c r="I124" t="str">
        <f t="shared" si="3"/>
        <v>N85775</v>
      </c>
      <c r="J124" t="str">
        <f t="shared" si="4"/>
        <v>Number of returns with advance premium tax credit</v>
      </c>
    </row>
    <row r="125" spans="1:10" ht="26" customHeight="1" x14ac:dyDescent="0.2">
      <c r="A125" s="3" t="s">
        <v>325</v>
      </c>
      <c r="B125" s="54" t="s">
        <v>326</v>
      </c>
      <c r="C125" s="54"/>
      <c r="D125" s="55" t="s">
        <v>324</v>
      </c>
      <c r="E125" s="55"/>
      <c r="F125" s="55"/>
      <c r="G125" s="5" t="s">
        <v>20</v>
      </c>
      <c r="H125" s="2"/>
      <c r="I125" t="str">
        <f t="shared" si="3"/>
        <v>A85775</v>
      </c>
      <c r="J125" t="str">
        <f t="shared" si="4"/>
        <v>Advance premium tax credit amount</v>
      </c>
    </row>
    <row r="126" spans="1:10" ht="39" customHeight="1" x14ac:dyDescent="0.2">
      <c r="A126" s="6" t="s">
        <v>672</v>
      </c>
      <c r="B126" s="52" t="s">
        <v>673</v>
      </c>
      <c r="C126" s="52"/>
      <c r="D126" s="53" t="s">
        <v>775</v>
      </c>
      <c r="E126" s="53"/>
      <c r="F126" s="53"/>
      <c r="G126" s="8" t="s">
        <v>20</v>
      </c>
      <c r="H126" s="2"/>
      <c r="I126" t="str">
        <f t="shared" si="3"/>
        <v>N09750</v>
      </c>
      <c r="J126" t="str">
        <f t="shared" si="4"/>
        <v>Number of returns with health care individual responsibility payment</v>
      </c>
    </row>
    <row r="127" spans="1:10" ht="39" customHeight="1" x14ac:dyDescent="0.2">
      <c r="A127" s="3" t="s">
        <v>675</v>
      </c>
      <c r="B127" s="54" t="s">
        <v>676</v>
      </c>
      <c r="C127" s="54"/>
      <c r="D127" s="55" t="s">
        <v>775</v>
      </c>
      <c r="E127" s="55"/>
      <c r="F127" s="55"/>
      <c r="G127" s="5" t="s">
        <v>390</v>
      </c>
      <c r="H127" s="2"/>
      <c r="I127" t="str">
        <f t="shared" si="3"/>
        <v>A09750</v>
      </c>
      <c r="J127" t="str">
        <f t="shared" si="4"/>
        <v>Health care individual responsibility payment amount</v>
      </c>
    </row>
    <row r="128" spans="1:10" ht="26" customHeight="1" x14ac:dyDescent="0.2">
      <c r="A128" s="6" t="s">
        <v>327</v>
      </c>
      <c r="B128" s="52" t="s">
        <v>328</v>
      </c>
      <c r="C128" s="52"/>
      <c r="D128" s="53" t="s">
        <v>776</v>
      </c>
      <c r="E128" s="53"/>
      <c r="F128" s="53"/>
      <c r="G128" s="8" t="s">
        <v>390</v>
      </c>
      <c r="H128" s="2"/>
      <c r="I128" t="str">
        <f t="shared" si="3"/>
        <v>N10600</v>
      </c>
      <c r="J128" t="str">
        <f t="shared" si="4"/>
        <v>Number of returns with total tax payments</v>
      </c>
    </row>
    <row r="129" spans="1:10" ht="26" customHeight="1" x14ac:dyDescent="0.2">
      <c r="A129" s="3" t="s">
        <v>330</v>
      </c>
      <c r="B129" s="54" t="s">
        <v>331</v>
      </c>
      <c r="C129" s="54"/>
      <c r="D129" s="55" t="s">
        <v>776</v>
      </c>
      <c r="E129" s="55"/>
      <c r="F129" s="55"/>
      <c r="G129" s="5" t="s">
        <v>390</v>
      </c>
      <c r="H129" s="2"/>
      <c r="I129" t="str">
        <f t="shared" si="3"/>
        <v>A10600</v>
      </c>
      <c r="J129" t="str">
        <f t="shared" si="4"/>
        <v>Total tax payments amount</v>
      </c>
    </row>
    <row r="130" spans="1:10" ht="26" customHeight="1" x14ac:dyDescent="0.2">
      <c r="A130" s="6" t="s">
        <v>332</v>
      </c>
      <c r="B130" s="52" t="s">
        <v>333</v>
      </c>
      <c r="C130" s="52"/>
      <c r="D130" s="53" t="s">
        <v>777</v>
      </c>
      <c r="E130" s="53"/>
      <c r="F130" s="53"/>
      <c r="G130" s="8" t="s">
        <v>390</v>
      </c>
      <c r="H130" s="2"/>
      <c r="I130" t="str">
        <f t="shared" ref="I130:I137" si="5">TRIM(A130)</f>
        <v>N59660</v>
      </c>
      <c r="J130" t="str">
        <f t="shared" si="4"/>
        <v>Number of returns with earned income credit</v>
      </c>
    </row>
    <row r="131" spans="1:10" ht="26" customHeight="1" x14ac:dyDescent="0.2">
      <c r="A131" s="3" t="s">
        <v>335</v>
      </c>
      <c r="B131" s="54" t="s">
        <v>819</v>
      </c>
      <c r="C131" s="54"/>
      <c r="D131" s="55" t="s">
        <v>777</v>
      </c>
      <c r="E131" s="55"/>
      <c r="F131" s="55"/>
      <c r="G131" s="5" t="s">
        <v>390</v>
      </c>
      <c r="H131" s="2"/>
      <c r="I131" t="str">
        <f t="shared" si="5"/>
        <v>A59660</v>
      </c>
      <c r="J131" t="str">
        <f t="shared" si="4"/>
        <v>Earned income credit amount</v>
      </c>
    </row>
    <row r="132" spans="1:10" ht="39" customHeight="1" x14ac:dyDescent="0.2">
      <c r="A132" s="6" t="s">
        <v>337</v>
      </c>
      <c r="B132" s="52" t="s">
        <v>338</v>
      </c>
      <c r="C132" s="52"/>
      <c r="D132" s="53" t="s">
        <v>777</v>
      </c>
      <c r="E132" s="53"/>
      <c r="F132" s="53"/>
      <c r="G132" s="8" t="s">
        <v>390</v>
      </c>
      <c r="H132" s="2"/>
      <c r="I132" t="str">
        <f t="shared" si="5"/>
        <v>N59720</v>
      </c>
      <c r="J132" t="str">
        <f t="shared" si="4"/>
        <v>Number of returns with excess earned income credit</v>
      </c>
    </row>
    <row r="133" spans="1:10" ht="39" customHeight="1" x14ac:dyDescent="0.2">
      <c r="A133" s="3" t="s">
        <v>339</v>
      </c>
      <c r="B133" s="54" t="s">
        <v>820</v>
      </c>
      <c r="C133" s="54"/>
      <c r="D133" s="55" t="s">
        <v>777</v>
      </c>
      <c r="E133" s="55"/>
      <c r="F133" s="55"/>
      <c r="G133" s="5" t="s">
        <v>390</v>
      </c>
      <c r="H133" s="2"/>
      <c r="I133" t="str">
        <f t="shared" si="5"/>
        <v>A59720</v>
      </c>
      <c r="J133" t="str">
        <f t="shared" si="4"/>
        <v>Excess earned income credit (refundable) amount</v>
      </c>
    </row>
    <row r="134" spans="1:10" ht="26" customHeight="1" x14ac:dyDescent="0.2">
      <c r="A134" s="6" t="s">
        <v>341</v>
      </c>
      <c r="B134" s="52" t="s">
        <v>438</v>
      </c>
      <c r="C134" s="52"/>
      <c r="D134" s="53" t="s">
        <v>780</v>
      </c>
      <c r="E134" s="53"/>
      <c r="F134" s="53"/>
      <c r="G134" s="8" t="s">
        <v>390</v>
      </c>
      <c r="H134" s="2"/>
      <c r="I134" t="str">
        <f t="shared" si="5"/>
        <v>N11070</v>
      </c>
      <c r="J134" t="str">
        <f t="shared" si="4"/>
        <v>Number of returns with additional child tax credit</v>
      </c>
    </row>
    <row r="135" spans="1:10" ht="26" customHeight="1" x14ac:dyDescent="0.2">
      <c r="A135" s="3" t="s">
        <v>344</v>
      </c>
      <c r="B135" s="54" t="s">
        <v>439</v>
      </c>
      <c r="C135" s="54"/>
      <c r="D135" s="55" t="s">
        <v>780</v>
      </c>
      <c r="E135" s="55"/>
      <c r="F135" s="55"/>
      <c r="G135" s="5" t="s">
        <v>390</v>
      </c>
      <c r="H135" s="2"/>
      <c r="I135" t="str">
        <f t="shared" si="5"/>
        <v>A11070</v>
      </c>
      <c r="J135" t="str">
        <f t="shared" si="4"/>
        <v>Additional child tax credit amount</v>
      </c>
    </row>
    <row r="136" spans="1:10" ht="39" customHeight="1" x14ac:dyDescent="0.2">
      <c r="A136" s="6" t="s">
        <v>346</v>
      </c>
      <c r="B136" s="52" t="s">
        <v>682</v>
      </c>
      <c r="C136" s="52"/>
      <c r="D136" s="53" t="s">
        <v>781</v>
      </c>
      <c r="E136" s="53"/>
      <c r="F136" s="53"/>
      <c r="G136" s="8" t="s">
        <v>390</v>
      </c>
      <c r="H136" s="2"/>
      <c r="I136" t="str">
        <f t="shared" si="5"/>
        <v>N10960</v>
      </c>
      <c r="J136" t="str">
        <f t="shared" si="4"/>
        <v>Number of returns with refundable education credit</v>
      </c>
    </row>
    <row r="137" spans="1:10" ht="26" customHeight="1" x14ac:dyDescent="0.2">
      <c r="A137" s="3" t="s">
        <v>349</v>
      </c>
      <c r="B137" s="54" t="s">
        <v>350</v>
      </c>
      <c r="C137" s="54"/>
      <c r="D137" s="55" t="s">
        <v>781</v>
      </c>
      <c r="E137" s="55"/>
      <c r="F137" s="55"/>
      <c r="G137" s="5" t="s">
        <v>390</v>
      </c>
      <c r="H137" s="2"/>
      <c r="I137" t="str">
        <f t="shared" si="5"/>
        <v>A10960</v>
      </c>
      <c r="J137" t="str">
        <f t="shared" si="4"/>
        <v>Refundable education credit amount</v>
      </c>
    </row>
    <row r="138" spans="1:10" ht="26" customHeight="1" x14ac:dyDescent="0.2">
      <c r="A138" s="6" t="s">
        <v>351</v>
      </c>
      <c r="B138" s="52" t="s">
        <v>352</v>
      </c>
      <c r="C138" s="52"/>
      <c r="D138" s="53" t="s">
        <v>782</v>
      </c>
      <c r="E138" s="53"/>
      <c r="F138" s="53"/>
      <c r="G138" s="8" t="s">
        <v>390</v>
      </c>
      <c r="H138" s="2"/>
      <c r="I138" t="str">
        <f t="shared" ref="I138:I173" si="6">TRIM(A138)</f>
        <v>N11560</v>
      </c>
      <c r="J138" t="str">
        <f t="shared" si="4"/>
        <v>Number of returns with net premium tax credit</v>
      </c>
    </row>
    <row r="139" spans="1:10" ht="26" customHeight="1" x14ac:dyDescent="0.2">
      <c r="A139" s="3" t="s">
        <v>354</v>
      </c>
      <c r="B139" s="54" t="s">
        <v>355</v>
      </c>
      <c r="C139" s="54"/>
      <c r="D139" s="55" t="s">
        <v>782</v>
      </c>
      <c r="E139" s="55"/>
      <c r="F139" s="55"/>
      <c r="G139" s="5" t="s">
        <v>390</v>
      </c>
      <c r="H139" s="2"/>
      <c r="I139" t="str">
        <f t="shared" si="6"/>
        <v>A11560</v>
      </c>
      <c r="J139" t="str">
        <f t="shared" si="4"/>
        <v>Net premium tax credit amount</v>
      </c>
    </row>
    <row r="140" spans="1:10" ht="26" customHeight="1" x14ac:dyDescent="0.2">
      <c r="A140" s="6" t="s">
        <v>380</v>
      </c>
      <c r="B140" s="52" t="s">
        <v>783</v>
      </c>
      <c r="C140" s="52"/>
      <c r="D140" s="53" t="s">
        <v>784</v>
      </c>
      <c r="E140" s="53"/>
      <c r="F140" s="53"/>
      <c r="G140" s="8" t="s">
        <v>390</v>
      </c>
      <c r="H140" s="2"/>
      <c r="I140" t="str">
        <f t="shared" si="6"/>
        <v>N06500</v>
      </c>
      <c r="J140" t="str">
        <f t="shared" ref="J140:J151" si="7">IF(
    RIGHT(TRIM(B140), 1) = "]",
    LEFT(TRIM(B140), LEN(TRIM(B140)) - 4),
    B140
)</f>
        <v>Number of returns with income tax</v>
      </c>
    </row>
    <row r="141" spans="1:10" x14ac:dyDescent="0.2">
      <c r="A141" s="3" t="s">
        <v>383</v>
      </c>
      <c r="B141" s="54" t="s">
        <v>821</v>
      </c>
      <c r="C141" s="54"/>
      <c r="D141" s="55" t="s">
        <v>784</v>
      </c>
      <c r="E141" s="55"/>
      <c r="F141" s="55"/>
      <c r="G141" s="5" t="s">
        <v>390</v>
      </c>
      <c r="H141" s="2"/>
      <c r="I141" t="str">
        <f t="shared" si="6"/>
        <v>A06500</v>
      </c>
      <c r="J141" t="str">
        <f t="shared" si="7"/>
        <v>Income tax amount</v>
      </c>
    </row>
    <row r="142" spans="1:10" ht="26" customHeight="1" x14ac:dyDescent="0.2">
      <c r="A142" s="6" t="s">
        <v>385</v>
      </c>
      <c r="B142" s="52" t="s">
        <v>386</v>
      </c>
      <c r="C142" s="52"/>
      <c r="D142" s="53" t="s">
        <v>786</v>
      </c>
      <c r="E142" s="53"/>
      <c r="F142" s="53"/>
      <c r="G142" s="8" t="s">
        <v>390</v>
      </c>
      <c r="H142" s="2"/>
      <c r="I142" t="str">
        <f t="shared" si="6"/>
        <v>N10300</v>
      </c>
      <c r="J142" t="str">
        <f t="shared" si="7"/>
        <v>Number of returns with tax liability</v>
      </c>
    </row>
    <row r="143" spans="1:10" ht="26" customHeight="1" x14ac:dyDescent="0.2">
      <c r="A143" s="3" t="s">
        <v>388</v>
      </c>
      <c r="B143" s="54" t="s">
        <v>822</v>
      </c>
      <c r="C143" s="54"/>
      <c r="D143" s="55" t="s">
        <v>786</v>
      </c>
      <c r="E143" s="55"/>
      <c r="F143" s="55"/>
      <c r="G143" s="5" t="s">
        <v>390</v>
      </c>
      <c r="H143" s="2"/>
      <c r="I143" t="str">
        <f t="shared" si="6"/>
        <v>A10300</v>
      </c>
      <c r="J143" t="str">
        <f t="shared" si="7"/>
        <v xml:space="preserve">Total tax liability amount </v>
      </c>
    </row>
    <row r="144" spans="1:10" ht="26" customHeight="1" x14ac:dyDescent="0.2">
      <c r="A144" s="6" t="s">
        <v>391</v>
      </c>
      <c r="B144" s="52" t="s">
        <v>392</v>
      </c>
      <c r="C144" s="52"/>
      <c r="D144" s="53" t="s">
        <v>788</v>
      </c>
      <c r="E144" s="53"/>
      <c r="F144" s="53"/>
      <c r="G144" s="8" t="s">
        <v>390</v>
      </c>
      <c r="H144" s="2"/>
      <c r="I144" t="str">
        <f t="shared" si="6"/>
        <v>N85530</v>
      </c>
      <c r="J144" t="str">
        <f t="shared" si="7"/>
        <v>Number of returns with additional Medicare tax</v>
      </c>
    </row>
    <row r="145" spans="1:10" ht="26" customHeight="1" x14ac:dyDescent="0.2">
      <c r="A145" s="3" t="s">
        <v>394</v>
      </c>
      <c r="B145" s="54" t="s">
        <v>395</v>
      </c>
      <c r="C145" s="54"/>
      <c r="D145" s="55" t="s">
        <v>788</v>
      </c>
      <c r="E145" s="55"/>
      <c r="F145" s="55"/>
      <c r="G145" s="5" t="s">
        <v>390</v>
      </c>
      <c r="H145" s="2"/>
      <c r="I145" t="str">
        <f t="shared" si="6"/>
        <v>A85530</v>
      </c>
      <c r="J145" t="str">
        <f t="shared" si="7"/>
        <v>Additional Medicare tax amount</v>
      </c>
    </row>
    <row r="146" spans="1:10" ht="26" customHeight="1" x14ac:dyDescent="0.2">
      <c r="A146" s="6" t="s">
        <v>396</v>
      </c>
      <c r="B146" s="52" t="s">
        <v>397</v>
      </c>
      <c r="C146" s="52"/>
      <c r="D146" s="53" t="s">
        <v>789</v>
      </c>
      <c r="E146" s="53"/>
      <c r="F146" s="53"/>
      <c r="G146" s="8" t="s">
        <v>390</v>
      </c>
      <c r="H146" s="2"/>
      <c r="I146" t="str">
        <f t="shared" si="6"/>
        <v>N85300</v>
      </c>
      <c r="J146" t="str">
        <f t="shared" si="7"/>
        <v>Number of returns with net investment income tax</v>
      </c>
    </row>
    <row r="147" spans="1:10" ht="26" customHeight="1" x14ac:dyDescent="0.2">
      <c r="A147" s="3" t="s">
        <v>399</v>
      </c>
      <c r="B147" s="54" t="s">
        <v>400</v>
      </c>
      <c r="C147" s="54"/>
      <c r="D147" s="55" t="s">
        <v>789</v>
      </c>
      <c r="E147" s="55"/>
      <c r="F147" s="55"/>
      <c r="G147" s="5" t="s">
        <v>390</v>
      </c>
      <c r="H147" s="2"/>
      <c r="I147" t="str">
        <f t="shared" si="6"/>
        <v>A85300</v>
      </c>
      <c r="J147" t="str">
        <f t="shared" si="7"/>
        <v>Net investment income tax amount</v>
      </c>
    </row>
    <row r="148" spans="1:10" ht="26" customHeight="1" x14ac:dyDescent="0.2">
      <c r="A148" s="6" t="s">
        <v>401</v>
      </c>
      <c r="B148" s="52" t="s">
        <v>402</v>
      </c>
      <c r="C148" s="52"/>
      <c r="D148" s="53" t="s">
        <v>790</v>
      </c>
      <c r="E148" s="53"/>
      <c r="F148" s="53"/>
      <c r="G148" s="8" t="s">
        <v>390</v>
      </c>
      <c r="H148" s="2"/>
      <c r="I148" t="str">
        <f t="shared" si="6"/>
        <v>N11901</v>
      </c>
      <c r="J148" t="str">
        <f t="shared" si="7"/>
        <v>Number of returns with tax due at time of filing</v>
      </c>
    </row>
    <row r="149" spans="1:10" ht="26" customHeight="1" x14ac:dyDescent="0.2">
      <c r="A149" s="3" t="s">
        <v>404</v>
      </c>
      <c r="B149" s="54" t="s">
        <v>823</v>
      </c>
      <c r="C149" s="54"/>
      <c r="D149" s="55" t="s">
        <v>790</v>
      </c>
      <c r="E149" s="55"/>
      <c r="F149" s="55"/>
      <c r="G149" s="5" t="s">
        <v>390</v>
      </c>
      <c r="H149" s="2"/>
      <c r="I149" t="str">
        <f t="shared" si="6"/>
        <v>A11901</v>
      </c>
      <c r="J149" t="str">
        <f t="shared" si="7"/>
        <v xml:space="preserve">Tax due at time of filing amount </v>
      </c>
    </row>
    <row r="150" spans="1:10" ht="26" customHeight="1" x14ac:dyDescent="0.2">
      <c r="A150" s="6" t="s">
        <v>411</v>
      </c>
      <c r="B150" s="52" t="s">
        <v>412</v>
      </c>
      <c r="C150" s="52"/>
      <c r="D150" s="53" t="s">
        <v>793</v>
      </c>
      <c r="E150" s="53"/>
      <c r="F150" s="53"/>
      <c r="G150" s="8" t="s">
        <v>390</v>
      </c>
      <c r="H150" s="2"/>
      <c r="I150" t="str">
        <f t="shared" si="6"/>
        <v>N11902</v>
      </c>
      <c r="J150" t="str">
        <f t="shared" si="7"/>
        <v>Number of returns with overpayments refunded</v>
      </c>
    </row>
    <row r="151" spans="1:10" ht="26" customHeight="1" x14ac:dyDescent="0.2">
      <c r="A151" s="3" t="s">
        <v>414</v>
      </c>
      <c r="B151" s="54" t="s">
        <v>824</v>
      </c>
      <c r="C151" s="54"/>
      <c r="D151" s="55" t="s">
        <v>793</v>
      </c>
      <c r="E151" s="55"/>
      <c r="F151" s="55"/>
      <c r="G151" s="5" t="s">
        <v>390</v>
      </c>
      <c r="H151" s="2"/>
      <c r="I151" t="str">
        <f t="shared" si="6"/>
        <v>A11902</v>
      </c>
      <c r="J151" t="str">
        <f t="shared" si="7"/>
        <v xml:space="preserve">Overpayments refunded amount </v>
      </c>
    </row>
    <row r="152" spans="1:10" x14ac:dyDescent="0.2">
      <c r="I152" t="str">
        <f t="shared" si="6"/>
        <v/>
      </c>
    </row>
    <row r="153" spans="1:10" x14ac:dyDescent="0.2">
      <c r="I153" t="str">
        <f t="shared" si="6"/>
        <v/>
      </c>
    </row>
    <row r="154" spans="1:10" x14ac:dyDescent="0.2">
      <c r="I154" t="str">
        <f t="shared" si="6"/>
        <v/>
      </c>
    </row>
    <row r="155" spans="1:10" x14ac:dyDescent="0.2">
      <c r="I155" t="str">
        <f t="shared" si="6"/>
        <v/>
      </c>
    </row>
    <row r="156" spans="1:10" x14ac:dyDescent="0.2">
      <c r="I156" t="str">
        <f t="shared" si="6"/>
        <v/>
      </c>
    </row>
    <row r="157" spans="1:10" x14ac:dyDescent="0.2">
      <c r="I157" t="str">
        <f t="shared" si="6"/>
        <v/>
      </c>
    </row>
    <row r="158" spans="1:10" x14ac:dyDescent="0.2">
      <c r="I158" t="str">
        <f t="shared" si="6"/>
        <v/>
      </c>
    </row>
    <row r="159" spans="1:10" x14ac:dyDescent="0.2">
      <c r="I159" t="str">
        <f t="shared" si="6"/>
        <v/>
      </c>
    </row>
    <row r="160" spans="1:10" x14ac:dyDescent="0.2">
      <c r="I160" t="str">
        <f t="shared" si="6"/>
        <v/>
      </c>
    </row>
    <row r="161" spans="9:9" x14ac:dyDescent="0.2">
      <c r="I161" t="str">
        <f t="shared" si="6"/>
        <v/>
      </c>
    </row>
    <row r="162" spans="9:9" x14ac:dyDescent="0.2">
      <c r="I162" t="str">
        <f t="shared" si="6"/>
        <v/>
      </c>
    </row>
    <row r="163" spans="9:9" x14ac:dyDescent="0.2">
      <c r="I163" t="str">
        <f t="shared" si="6"/>
        <v/>
      </c>
    </row>
    <row r="164" spans="9:9" x14ac:dyDescent="0.2">
      <c r="I164" t="str">
        <f t="shared" si="6"/>
        <v/>
      </c>
    </row>
    <row r="165" spans="9:9" x14ac:dyDescent="0.2">
      <c r="I165" t="str">
        <f t="shared" si="6"/>
        <v/>
      </c>
    </row>
    <row r="166" spans="9:9" x14ac:dyDescent="0.2">
      <c r="I166" t="str">
        <f t="shared" si="6"/>
        <v/>
      </c>
    </row>
    <row r="167" spans="9:9" x14ac:dyDescent="0.2">
      <c r="I167" t="str">
        <f t="shared" si="6"/>
        <v/>
      </c>
    </row>
    <row r="168" spans="9:9" x14ac:dyDescent="0.2">
      <c r="I168" t="str">
        <f t="shared" si="6"/>
        <v/>
      </c>
    </row>
    <row r="169" spans="9:9" x14ac:dyDescent="0.2">
      <c r="I169" t="str">
        <f t="shared" si="6"/>
        <v/>
      </c>
    </row>
    <row r="170" spans="9:9" x14ac:dyDescent="0.2">
      <c r="I170" t="str">
        <f t="shared" si="6"/>
        <v/>
      </c>
    </row>
    <row r="171" spans="9:9" x14ac:dyDescent="0.2">
      <c r="I171" t="str">
        <f t="shared" si="6"/>
        <v/>
      </c>
    </row>
    <row r="172" spans="9:9" x14ac:dyDescent="0.2">
      <c r="I172" t="str">
        <f t="shared" si="6"/>
        <v/>
      </c>
    </row>
    <row r="173" spans="9:9" x14ac:dyDescent="0.2">
      <c r="I173" t="str">
        <f t="shared" si="6"/>
        <v/>
      </c>
    </row>
  </sheetData>
  <mergeCells count="297">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MasterCodebook</vt:lpstr>
      <vt:lpstr>SelectedVars</vt:lpstr>
      <vt:lpstr>ExplorePYOutput</vt:lpstr>
      <vt:lpstr>21Codebook</vt:lpstr>
      <vt:lpstr>20Codebook</vt:lpstr>
      <vt:lpstr>19Codebook</vt:lpstr>
      <vt:lpstr>18Codebook</vt:lpstr>
      <vt:lpstr>17Codebook</vt:lpstr>
      <vt:lpstr>16Codebook</vt:lpstr>
      <vt:lpstr>15Codebook</vt:lpstr>
      <vt:lpstr>14Codebook</vt:lpstr>
      <vt:lpstr>13Codebook</vt:lpstr>
      <vt:lpstr>12Codebook</vt:lpstr>
      <vt:lpstr>11Codebook</vt:lpstr>
      <vt:lpstr>10Codebook</vt:lpstr>
      <vt:lpstr>09Codebook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2024-04-29T06:04:20Z</dcterms:modified>
</cp:coreProperties>
</file>