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arshal\Downloads\"/>
    </mc:Choice>
  </mc:AlternateContent>
  <xr:revisionPtr revIDLastSave="0" documentId="8_{E198A5B6-EE58-48CE-8005-B6324C10A7AB}" xr6:coauthVersionLast="47" xr6:coauthVersionMax="47" xr10:uidLastSave="{00000000-0000-0000-0000-000000000000}"/>
  <bookViews>
    <workbookView xWindow="-108" yWindow="-108" windowWidth="23256" windowHeight="12456" activeTab="2" xr2:uid="{AA3C1E50-38F1-6644-B051-514CE6CAA6A2}"/>
  </bookViews>
  <sheets>
    <sheet name="Data" sheetId="1" r:id="rId1"/>
    <sheet name="Pivot" sheetId="5"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 i="6" l="1"/>
  <c r="J18" i="6"/>
  <c r="K18" i="6"/>
  <c r="I19" i="6"/>
  <c r="J19" i="6"/>
  <c r="K19" i="6"/>
  <c r="I20" i="6"/>
  <c r="J20" i="6"/>
  <c r="K20" i="6"/>
  <c r="I21" i="6"/>
  <c r="J21" i="6"/>
  <c r="K21" i="6"/>
  <c r="I22" i="6"/>
  <c r="J22" i="6"/>
  <c r="K22" i="6"/>
  <c r="I23" i="6"/>
  <c r="J23" i="6"/>
  <c r="K23" i="6"/>
  <c r="L23" i="6" s="1"/>
  <c r="J17" i="6"/>
  <c r="K17" i="6"/>
  <c r="I17" i="6"/>
  <c r="D17" i="6"/>
  <c r="E17" i="6"/>
  <c r="D18" i="6"/>
  <c r="E18" i="6"/>
  <c r="D19" i="6"/>
  <c r="E19" i="6"/>
  <c r="D20" i="6"/>
  <c r="E20" i="6"/>
  <c r="D21" i="6"/>
  <c r="E21" i="6"/>
  <c r="D22" i="6"/>
  <c r="E22" i="6"/>
  <c r="D23" i="6"/>
  <c r="E23" i="6"/>
  <c r="C18" i="6"/>
  <c r="C19" i="6"/>
  <c r="C20" i="6"/>
  <c r="C21" i="6"/>
  <c r="C22" i="6"/>
  <c r="C23" i="6"/>
  <c r="C17" i="6"/>
  <c r="F26" i="5"/>
  <c r="G26" i="5"/>
  <c r="H26" i="5"/>
  <c r="F27" i="5"/>
  <c r="G27" i="5"/>
  <c r="H27" i="5"/>
  <c r="F28" i="5"/>
  <c r="G28" i="5"/>
  <c r="H28" i="5"/>
  <c r="E29" i="5"/>
  <c r="F29" i="5"/>
  <c r="G29" i="5"/>
  <c r="H29" i="5"/>
  <c r="F30" i="5"/>
  <c r="G30" i="5"/>
  <c r="H30" i="5"/>
  <c r="F25" i="5"/>
  <c r="G25" i="5"/>
  <c r="H25" i="5"/>
  <c r="E25" i="5"/>
  <c r="L17" i="6" l="1"/>
  <c r="F21" i="6"/>
  <c r="F22" i="6"/>
  <c r="L21" i="6"/>
  <c r="F23" i="6"/>
  <c r="L19" i="6"/>
  <c r="F19" i="6"/>
  <c r="L22" i="6"/>
  <c r="L18" i="6"/>
  <c r="F20" i="6"/>
  <c r="F17" i="6"/>
  <c r="L20" i="6"/>
  <c r="F18" i="6"/>
</calcChain>
</file>

<file path=xl/sharedStrings.xml><?xml version="1.0" encoding="utf-8"?>
<sst xmlns="http://schemas.openxmlformats.org/spreadsheetml/2006/main" count="48309" uniqueCount="153">
  <si>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</si>
  <si>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</si>
  <si>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</si>
  <si>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</si>
  <si>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</si>
  <si>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</si>
  <si>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</si>
  <si>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</si>
  <si>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</si>
  <si>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</si>
  <si>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</si>
  <si>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</si>
  <si>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</si>
  <si>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</si>
  <si>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</si>
  <si>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</si>
  <si>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</si>
  <si>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</si>
  <si>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</si>
  <si>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</si>
  <si>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</si>
  <si>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</si>
  <si>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</si>
  <si>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</si>
  <si>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</si>
  <si>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</si>
  <si>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</si>
  <si>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</si>
  <si>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</si>
  <si>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</si>
  <si>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</si>
  <si>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</si>
  <si>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</si>
  <si>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</si>
  <si>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</si>
  <si>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</si>
  <si>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</si>
  <si>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</si>
  <si>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</si>
  <si>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</si>
  <si>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</si>
  <si>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</si>
  <si>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</si>
  <si>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</si>
  <si>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</si>
  <si>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</si>
  <si>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</si>
  <si>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</si>
  <si>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</si>
  <si>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</si>
  <si>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</si>
  <si>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</si>
  <si>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</si>
  <si>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</si>
  <si>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</si>
  <si>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</si>
  <si>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</si>
  <si>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</si>
  <si>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</si>
  <si>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</si>
  <si>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</si>
  <si>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</si>
  <si>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</si>
  <si>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</si>
  <si>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</si>
  <si>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</si>
  <si>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</si>
  <si>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</si>
  <si>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</si>
  <si>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</si>
  <si>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</si>
  <si>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</si>
  <si>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</si>
  <si>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</si>
  <si>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</si>
  <si>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</si>
  <si>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</si>
  <si>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</si>
  <si>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</si>
  <si>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</si>
  <si>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</si>
  <si>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</si>
  <si>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</si>
  <si>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</si>
  <si>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</si>
  <si>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</si>
  <si>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</si>
  <si>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</si>
  <si>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</si>
  <si>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</si>
  <si>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</si>
  <si>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</si>
  <si>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</si>
  <si>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</si>
  <si>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</si>
  <si>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</si>
  <si>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</si>
  <si>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</si>
  <si>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</si>
  <si>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</si>
  <si>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</si>
  <si>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</si>
  <si>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</si>
  <si>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</si>
  <si>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</si>
  <si>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</si>
  <si>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</si>
  <si>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</si>
  <si>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</si>
  <si>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</si>
  <si>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</si>
  <si>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</si>
  <si>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</si>
  <si>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</si>
  <si>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</si>
  <si>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</si>
  <si>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</si>
  <si>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</si>
  <si>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</si>
  <si>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</si>
  <si>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</si>
  <si>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</si>
  <si>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</si>
  <si>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</si>
  <si>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</si>
  <si>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</si>
  <si>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</si>
  <si>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</si>
  <si>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</si>
  <si>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</si>
  <si>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</si>
  <si>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Column Labels</t>
  </si>
  <si>
    <t>Grand Total</t>
  </si>
  <si>
    <t>2022</t>
  </si>
  <si>
    <t>2023</t>
  </si>
  <si>
    <t>Sum of Total Sales</t>
  </si>
  <si>
    <t>Row Labels</t>
  </si>
  <si>
    <t>Sales By Beverage Brand</t>
  </si>
  <si>
    <t>Sales By Retailer</t>
  </si>
  <si>
    <t>Variance</t>
  </si>
  <si>
    <t>Sales &amp; Operating Margin By Quarter</t>
  </si>
  <si>
    <t>Average of Price per Unit</t>
  </si>
  <si>
    <t>Sum of Units Sold</t>
  </si>
  <si>
    <t>Sum of Operating Profit</t>
  </si>
  <si>
    <t>Sum of Operating Margin</t>
  </si>
  <si>
    <t>Qtr1</t>
  </si>
  <si>
    <t>Qtr2</t>
  </si>
  <si>
    <t>Qtr3</t>
  </si>
  <si>
    <t>Qtr4</t>
  </si>
  <si>
    <t>Years (Invoice Date)</t>
  </si>
  <si>
    <t>Quarters (Invoice Date)</t>
  </si>
  <si>
    <t>Sales 2022</t>
  </si>
  <si>
    <t>Sales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</si>
</sst>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_);[Red]\(&quot;$&quot;#,##0\)"/>
    <numFmt numFmtId="165" formatCode="&quot;$&quot;#,##0.00_);[Red]\(&quot;$&quot;#,##0.00\)"/>
  </numFmts>
  <fonts count="9"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3"/>
      <color theme="3"/>
      <name val="Calibri"/>
      <family val="2"/>
      <scheme val="minor"/>
    </font>
    <font>
      <sz val="12"/>
      <color theme="0"/>
      <name val="Calibri"/>
      <family val="2"/>
      <scheme val="minor"/>
    </font>
    <font>
      <sz val="18"/>
      <color theme="0"/>
      <name val="Calibri"/>
      <family val="2"/>
      <scheme val="minor"/>
    </font>
    <font>
      <b/>
      <sz val="26"/>
      <color theme="0"/>
      <name val="Calibri"/>
      <family val="2"/>
      <scheme val="minor"/>
    </font>
  </fonts>
  <fills count="10">
    <fill>
      <patternFill patternType="none"/>
    </fill>
    <fill>
      <patternFill patternType="gray125"/>
    </fill>
    <fill>
      <patternFill patternType="solid">
        <fgColor rgb="FF2A3E68"/>
        <bgColor indexed="64"/>
      </patternFill>
    </fill>
    <fill>
      <patternFill patternType="solid">
        <fgColor theme="0"/>
        <bgColor indexed="64"/>
      </patternFill>
    </fill>
    <fill>
      <patternFill patternType="solid">
        <fgColor rgb="FFFFFF99"/>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1" tint="0.14999847407452621"/>
        <bgColor indexed="64"/>
      </patternFill>
    </fill>
    <fill>
      <patternFill patternType="solid">
        <fgColor theme="7" tint="0.39997558519241921"/>
        <bgColor indexed="64"/>
      </patternFill>
    </fill>
    <fill>
      <patternFill patternType="solid">
        <fgColor theme="9" tint="0.39997558519241921"/>
        <bgColor indexed="64"/>
      </patternFill>
    </fill>
  </fills>
  <borders count="4">
    <border>
      <left/>
      <right/>
      <top/>
      <bottom/>
      <diagonal/>
    </border>
    <border>
      <left/>
      <right/>
      <top/>
      <bottom style="thin">
        <color indexed="64"/>
      </bottom>
      <diagonal/>
    </border>
    <border>
      <left/>
      <right/>
      <top/>
      <bottom style="thick">
        <color theme="4" tint="0.499984740745262"/>
      </bottom>
      <diagonal/>
    </border>
    <border>
      <left/>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5" fillId="0" borderId="2" applyNumberFormat="0" applyFill="0" applyAlignment="0" applyProtection="0"/>
  </cellStyleXfs>
  <cellXfs count="3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164" fontId="0" fillId="0" borderId="0" xfId="0" applyNumberFormat="1"/>
    <xf numFmtId="0" fontId="0" fillId="0" borderId="0" xfId="0" applyAlignment="1">
      <alignment horizontal="left"/>
    </xf>
    <xf numFmtId="0" fontId="6" fillId="3" borderId="0" xfId="0" applyFont="1" applyFill="1"/>
    <xf numFmtId="0" fontId="0" fillId="4" borderId="3" xfId="0" applyFill="1" applyBorder="1"/>
    <xf numFmtId="0" fontId="5" fillId="0" borderId="2" xfId="2"/>
    <xf numFmtId="0" fontId="7" fillId="5" borderId="0" xfId="0" applyFont="1" applyFill="1" applyAlignment="1">
      <alignment horizontal="centerContinuous"/>
    </xf>
    <xf numFmtId="0" fontId="6" fillId="5" borderId="0" xfId="0" applyFont="1" applyFill="1" applyAlignment="1">
      <alignment horizontal="centerContinuous"/>
    </xf>
    <xf numFmtId="0" fontId="2" fillId="6" borderId="0" xfId="0" applyFont="1" applyFill="1" applyAlignment="1">
      <alignment horizontal="center"/>
    </xf>
    <xf numFmtId="0" fontId="2" fillId="6" borderId="0" xfId="0" applyFont="1" applyFill="1" applyAlignment="1">
      <alignment horizontal="center" vertical="center"/>
    </xf>
    <xf numFmtId="0" fontId="2" fillId="6" borderId="0" xfId="0" applyFont="1" applyFill="1"/>
    <xf numFmtId="0" fontId="5" fillId="6" borderId="2" xfId="2" applyFill="1"/>
    <xf numFmtId="0" fontId="0" fillId="7" borderId="0" xfId="0" applyFill="1"/>
    <xf numFmtId="0" fontId="8" fillId="7" borderId="0" xfId="0" applyFont="1" applyFill="1" applyAlignment="1">
      <alignment horizontal="center" vertical="center"/>
    </xf>
    <xf numFmtId="14" fontId="8" fillId="7" borderId="0" xfId="0" applyNumberFormat="1" applyFont="1" applyFill="1" applyAlignment="1">
      <alignment horizontal="center" vertical="center"/>
    </xf>
    <xf numFmtId="0" fontId="0" fillId="8" borderId="0" xfId="0" applyFill="1"/>
    <xf numFmtId="164" fontId="0" fillId="8" borderId="0" xfId="0" applyNumberFormat="1" applyFill="1"/>
    <xf numFmtId="0" fontId="0" fillId="8" borderId="0" xfId="0" applyFill="1" applyAlignment="1">
      <alignment horizontal="left"/>
    </xf>
    <xf numFmtId="0" fontId="0" fillId="9" borderId="0" xfId="0" applyFill="1"/>
    <xf numFmtId="164" fontId="0" fillId="9" borderId="0" xfId="0" applyNumberFormat="1" applyFill="1"/>
    <xf numFmtId="165" fontId="0" fillId="9" borderId="0" xfId="0" applyNumberFormat="1" applyFill="1"/>
    <xf numFmtId="3" fontId="0" fillId="9" borderId="0" xfId="0" applyNumberFormat="1" applyFill="1"/>
    <xf numFmtId="0" fontId="2" fillId="5" borderId="0" xfId="0" applyFont="1" applyFill="1" applyAlignment="1">
      <alignment horizontal="center"/>
    </xf>
  </cellXfs>
  <cellStyles count="3">
    <cellStyle name="Heading 2" xfId="2" builtinId="17"/>
    <cellStyle name="Hyperlink 2" xfId="1" xr:uid="{229837FD-7C70-47AC-B854-CBC5538B0B97}"/>
    <cellStyle name="Normal" xfId="0" builtinId="0"/>
  </cellStyles>
  <dxfs count="42">
    <dxf>
      <fill>
        <patternFill>
          <bgColor theme="9" tint="0.39997558519241921"/>
        </patternFill>
      </fill>
    </dxf>
    <dxf>
      <fill>
        <patternFill>
          <bgColor theme="9" tint="0.39997558519241921"/>
        </patternFill>
      </fill>
    </dxf>
    <dxf>
      <fill>
        <patternFill>
          <bgColor theme="9"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numFmt numFmtId="0" formatCode="Genera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1" defaultTableStyle="TableStyleMedium2" defaultPivotStyle="PivotStyleLight16">
    <tableStyle name="Invisible" pivot="0" table="0" count="0" xr9:uid="{7DAF1F5D-9FA2-4142-98BD-3DA8D186D253}"/>
  </tableStyles>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Pivot!$E$25:$F$32</c:f>
              <c:multiLvlStrCache>
                <c:ptCount val="6"/>
                <c:lvl>
                  <c:pt idx="0">
                    <c:v>Qtr1</c:v>
                  </c:pt>
                  <c:pt idx="1">
                    <c:v>Qtr2</c:v>
                  </c:pt>
                  <c:pt idx="2">
                    <c:v>Qtr3</c:v>
                  </c:pt>
                  <c:pt idx="3">
                    <c:v>Qtr4</c:v>
                  </c:pt>
                  <c:pt idx="4">
                    <c:v>Qtr1</c:v>
                  </c:pt>
                  <c:pt idx="5">
                    <c:v>Qtr2</c:v>
                  </c:pt>
                </c:lvl>
                <c:lvl>
                  <c:pt idx="0">
                    <c:v>2022</c:v>
                  </c:pt>
                  <c:pt idx="4">
                    <c:v>2023</c:v>
                  </c:pt>
                </c:lvl>
              </c:multiLvlStrCache>
            </c:multiLvlStrRef>
          </c:cat>
          <c:val>
            <c:numRef>
              <c:f>Pivot!$G$25:$G$32</c:f>
              <c:numCache>
                <c:formatCode>General</c:formatCode>
                <c:ptCount val="8"/>
                <c:pt idx="0">
                  <c:v>692776.09999999986</c:v>
                </c:pt>
                <c:pt idx="1">
                  <c:v>644203.89999999932</c:v>
                </c:pt>
                <c:pt idx="2">
                  <c:v>719170.39999999979</c:v>
                </c:pt>
                <c:pt idx="3">
                  <c:v>367582.10000000015</c:v>
                </c:pt>
                <c:pt idx="4">
                  <c:v>1877584.300000001</c:v>
                </c:pt>
                <c:pt idx="5">
                  <c:v>2379424.800000004</c:v>
                </c:pt>
              </c:numCache>
            </c:numRef>
          </c:val>
          <c:extLst>
            <c:ext xmlns:c16="http://schemas.microsoft.com/office/drawing/2014/chart" uri="{C3380CC4-5D6E-409C-BE32-E72D297353CC}">
              <c16:uniqueId val="{00000000-2689-4A9B-824D-3B0AF25CB6B9}"/>
            </c:ext>
          </c:extLst>
        </c:ser>
        <c:dLbls>
          <c:showLegendKey val="0"/>
          <c:showVal val="0"/>
          <c:showCatName val="0"/>
          <c:showSerName val="0"/>
          <c:showPercent val="0"/>
          <c:showBubbleSize val="0"/>
        </c:dLbls>
        <c:gapWidth val="219"/>
        <c:axId val="1316716672"/>
        <c:axId val="1316730592"/>
      </c:barChart>
      <c:lineChart>
        <c:grouping val="standard"/>
        <c:varyColors val="0"/>
        <c:ser>
          <c:idx val="1"/>
          <c:order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Pivot!$E$25:$F$32</c:f>
              <c:multiLvlStrCache>
                <c:ptCount val="6"/>
                <c:lvl>
                  <c:pt idx="0">
                    <c:v>Qtr1</c:v>
                  </c:pt>
                  <c:pt idx="1">
                    <c:v>Qtr2</c:v>
                  </c:pt>
                  <c:pt idx="2">
                    <c:v>Qtr3</c:v>
                  </c:pt>
                  <c:pt idx="3">
                    <c:v>Qtr4</c:v>
                  </c:pt>
                  <c:pt idx="4">
                    <c:v>Qtr1</c:v>
                  </c:pt>
                  <c:pt idx="5">
                    <c:v>Qtr2</c:v>
                  </c:pt>
                </c:lvl>
                <c:lvl>
                  <c:pt idx="0">
                    <c:v>2022</c:v>
                  </c:pt>
                  <c:pt idx="4">
                    <c:v>2023</c:v>
                  </c:pt>
                </c:lvl>
              </c:multiLvlStrCache>
            </c:multiLvlStrRef>
          </c:cat>
          <c:val>
            <c:numRef>
              <c:f>Pivot!$H$25:$H$32</c:f>
              <c:numCache>
                <c:formatCode>General</c:formatCode>
                <c:ptCount val="8"/>
                <c:pt idx="0">
                  <c:v>158.68999999999986</c:v>
                </c:pt>
                <c:pt idx="1">
                  <c:v>114.00000000000004</c:v>
                </c:pt>
                <c:pt idx="2">
                  <c:v>139.08000000000001</c:v>
                </c:pt>
                <c:pt idx="3">
                  <c:v>113.88999999999997</c:v>
                </c:pt>
                <c:pt idx="4">
                  <c:v>851.47000000000094</c:v>
                </c:pt>
                <c:pt idx="5">
                  <c:v>900.01000000000022</c:v>
                </c:pt>
              </c:numCache>
            </c:numRef>
          </c:val>
          <c:smooth val="0"/>
          <c:extLst>
            <c:ext xmlns:c16="http://schemas.microsoft.com/office/drawing/2014/chart" uri="{C3380CC4-5D6E-409C-BE32-E72D297353CC}">
              <c16:uniqueId val="{00000001-2689-4A9B-824D-3B0AF25CB6B9}"/>
            </c:ext>
          </c:extLst>
        </c:ser>
        <c:dLbls>
          <c:showLegendKey val="0"/>
          <c:showVal val="0"/>
          <c:showCatName val="0"/>
          <c:showSerName val="0"/>
          <c:showPercent val="0"/>
          <c:showBubbleSize val="0"/>
        </c:dLbls>
        <c:marker val="1"/>
        <c:smooth val="0"/>
        <c:axId val="1423229088"/>
        <c:axId val="1423223808"/>
      </c:lineChart>
      <c:catAx>
        <c:axId val="1316716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730592"/>
        <c:crosses val="autoZero"/>
        <c:auto val="1"/>
        <c:lblAlgn val="ctr"/>
        <c:lblOffset val="100"/>
        <c:noMultiLvlLbl val="0"/>
      </c:catAx>
      <c:valAx>
        <c:axId val="131673059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716672"/>
        <c:crosses val="autoZero"/>
        <c:crossBetween val="between"/>
      </c:valAx>
      <c:valAx>
        <c:axId val="142322380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3229088"/>
        <c:crosses val="max"/>
        <c:crossBetween val="between"/>
      </c:valAx>
      <c:catAx>
        <c:axId val="1423229088"/>
        <c:scaling>
          <c:orientation val="minMax"/>
        </c:scaling>
        <c:delete val="1"/>
        <c:axPos val="b"/>
        <c:numFmt formatCode="General" sourceLinked="1"/>
        <c:majorTickMark val="none"/>
        <c:minorTickMark val="none"/>
        <c:tickLblPos val="nextTo"/>
        <c:crossAx val="142322380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hyperlink" Target="https://commons.wikimedia.org/wiki/File:CocaColaBottle_background_free.jpg" TargetMode="External"/><Relationship Id="rId2" Type="http://schemas.openxmlformats.org/officeDocument/2006/relationships/hyperlink" Target="https://implyingrigged.info/wiki/usa/" TargetMode="External"/><Relationship Id="rId1" Type="http://schemas.openxmlformats.org/officeDocument/2006/relationships/image" Target="../media/image1.png"/><Relationship Id="rId6" Type="http://schemas.openxmlformats.org/officeDocument/2006/relationships/image" Target="../media/image3.jpeg"/><Relationship Id="rId5" Type="http://schemas.openxmlformats.org/officeDocument/2006/relationships/chart" Target="../charts/chart1.xml"/><Relationship Id="rId4" Type="http://schemas.openxmlformats.org/officeDocument/2006/relationships/hyperlink" Target="http://commons.wikimedia.org/wiki/File:Coca-Cola_logo.svg" TargetMode="External"/></Relationships>
</file>

<file path=xl/drawings/drawing1.xml><?xml version="1.0" encoding="utf-8"?>
<xdr:wsDr xmlns:xdr="http://schemas.openxmlformats.org/drawingml/2006/spreadsheetDrawing" xmlns:a="http://schemas.openxmlformats.org/drawingml/2006/main">
  <xdr:twoCellAnchor>
    <xdr:from>
      <xdr:col>2</xdr:col>
      <xdr:colOff>58569</xdr:colOff>
      <xdr:row>0</xdr:row>
      <xdr:rowOff>34662</xdr:rowOff>
    </xdr:from>
    <xdr:to>
      <xdr:col>13</xdr:col>
      <xdr:colOff>534146</xdr:colOff>
      <xdr:row>5</xdr:row>
      <xdr:rowOff>43180</xdr:rowOff>
    </xdr:to>
    <xdr:sp macro="" textlink="">
      <xdr:nvSpPr>
        <xdr:cNvPr id="2" name="Rectangle 1">
          <a:extLst>
            <a:ext uri="{FF2B5EF4-FFF2-40B4-BE49-F238E27FC236}">
              <a16:creationId xmlns:a16="http://schemas.microsoft.com/office/drawing/2014/main" id="{37CBFE17-71EC-F851-0113-C1F31A8E38E4}"/>
            </a:ext>
          </a:extLst>
        </xdr:cNvPr>
        <xdr:cNvSpPr/>
      </xdr:nvSpPr>
      <xdr:spPr>
        <a:xfrm>
          <a:off x="4720216" y="34662"/>
          <a:ext cx="10090224" cy="1061871"/>
        </a:xfrm>
        <a:prstGeom prst="rect">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kern="1200">
              <a:solidFill>
                <a:schemeClr val="bg1"/>
              </a:solidFill>
            </a:rPr>
            <a:t>Coca-Cola</a:t>
          </a:r>
          <a:r>
            <a:rPr lang="en-IN" sz="3200" b="1" kern="1200" baseline="0">
              <a:solidFill>
                <a:schemeClr val="bg1"/>
              </a:solidFill>
            </a:rPr>
            <a:t> Retailers Dashboard USA</a:t>
          </a:r>
        </a:p>
        <a:p>
          <a:pPr algn="l"/>
          <a:r>
            <a:rPr lang="en-IN" sz="1600" kern="1200" baseline="0">
              <a:solidFill>
                <a:schemeClr val="tx1">
                  <a:lumMod val="50000"/>
                  <a:lumOff val="50000"/>
                </a:schemeClr>
              </a:solidFill>
            </a:rPr>
            <a:t>Figures in USD($)</a:t>
          </a:r>
        </a:p>
      </xdr:txBody>
    </xdr:sp>
    <xdr:clientData/>
  </xdr:twoCellAnchor>
  <xdr:twoCellAnchor editAs="oneCell">
    <xdr:from>
      <xdr:col>11</xdr:col>
      <xdr:colOff>649941</xdr:colOff>
      <xdr:row>0</xdr:row>
      <xdr:rowOff>89647</xdr:rowOff>
    </xdr:from>
    <xdr:to>
      <xdr:col>13</xdr:col>
      <xdr:colOff>476808</xdr:colOff>
      <xdr:row>5</xdr:row>
      <xdr:rowOff>0</xdr:rowOff>
    </xdr:to>
    <xdr:pic>
      <xdr:nvPicPr>
        <xdr:cNvPr id="11" name="Picture 10">
          <a:extLst>
            <a:ext uri="{FF2B5EF4-FFF2-40B4-BE49-F238E27FC236}">
              <a16:creationId xmlns:a16="http://schemas.microsoft.com/office/drawing/2014/main" id="{89CDD371-62C5-137C-078F-CF3623D2A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2774706" y="89647"/>
          <a:ext cx="1462926" cy="963706"/>
        </a:xfrm>
        <a:prstGeom prst="rect">
          <a:avLst/>
        </a:prstGeom>
      </xdr:spPr>
    </xdr:pic>
    <xdr:clientData/>
  </xdr:twoCellAnchor>
  <xdr:twoCellAnchor editAs="oneCell">
    <xdr:from>
      <xdr:col>0</xdr:col>
      <xdr:colOff>143565</xdr:colOff>
      <xdr:row>0</xdr:row>
      <xdr:rowOff>50067</xdr:rowOff>
    </xdr:from>
    <xdr:to>
      <xdr:col>0</xdr:col>
      <xdr:colOff>2911033</xdr:colOff>
      <xdr:row>4</xdr:row>
      <xdr:rowOff>76655</xdr:rowOff>
    </xdr:to>
    <xdr:pic>
      <xdr:nvPicPr>
        <xdr:cNvPr id="14" name="Picture 13">
          <a:extLst>
            <a:ext uri="{FF2B5EF4-FFF2-40B4-BE49-F238E27FC236}">
              <a16:creationId xmlns:a16="http://schemas.microsoft.com/office/drawing/2014/main" id="{83563E47-D068-83B8-B887-8C5EFA39E70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143565" y="50067"/>
          <a:ext cx="2767468" cy="866541"/>
        </a:xfrm>
        <a:prstGeom prst="rect">
          <a:avLst/>
        </a:prstGeom>
        <a:solidFill>
          <a:schemeClr val="tx1"/>
        </a:solidFill>
      </xdr:spPr>
    </xdr:pic>
    <xdr:clientData/>
  </xdr:twoCellAnchor>
  <xdr:oneCellAnchor>
    <xdr:from>
      <xdr:col>0</xdr:col>
      <xdr:colOff>66674</xdr:colOff>
      <xdr:row>7</xdr:row>
      <xdr:rowOff>162656</xdr:rowOff>
    </xdr:from>
    <xdr:ext cx="3895725" cy="233205"/>
    <xdr:sp macro="" textlink="">
      <xdr:nvSpPr>
        <xdr:cNvPr id="15" name="TextBox 14">
          <a:extLst>
            <a:ext uri="{FF2B5EF4-FFF2-40B4-BE49-F238E27FC236}">
              <a16:creationId xmlns:a16="http://schemas.microsoft.com/office/drawing/2014/main" id="{02ABED89-6096-136F-5891-0A593D645DA5}"/>
            </a:ext>
          </a:extLst>
        </xdr:cNvPr>
        <xdr:cNvSpPr txBox="1"/>
      </xdr:nvSpPr>
      <xdr:spPr>
        <a:xfrm>
          <a:off x="66674" y="1562831"/>
          <a:ext cx="3895725"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xdr:from>
      <xdr:col>2</xdr:col>
      <xdr:colOff>78440</xdr:colOff>
      <xdr:row>25</xdr:row>
      <xdr:rowOff>123265</xdr:rowOff>
    </xdr:from>
    <xdr:to>
      <xdr:col>13</xdr:col>
      <xdr:colOff>470647</xdr:colOff>
      <xdr:row>39</xdr:row>
      <xdr:rowOff>42582</xdr:rowOff>
    </xdr:to>
    <xdr:graphicFrame macro="">
      <xdr:nvGraphicFramePr>
        <xdr:cNvPr id="23" name="Chart 22">
          <a:extLst>
            <a:ext uri="{FF2B5EF4-FFF2-40B4-BE49-F238E27FC236}">
              <a16:creationId xmlns:a16="http://schemas.microsoft.com/office/drawing/2014/main" id="{4F4D0491-72CB-4240-9625-64F718895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201706</xdr:colOff>
      <xdr:row>8</xdr:row>
      <xdr:rowOff>44823</xdr:rowOff>
    </xdr:from>
    <xdr:to>
      <xdr:col>3</xdr:col>
      <xdr:colOff>481853</xdr:colOff>
      <xdr:row>10</xdr:row>
      <xdr:rowOff>134471</xdr:rowOff>
    </xdr:to>
    <xdr:sp macro="" textlink="">
      <xdr:nvSpPr>
        <xdr:cNvPr id="24" name="TextBox 23">
          <a:extLst>
            <a:ext uri="{FF2B5EF4-FFF2-40B4-BE49-F238E27FC236}">
              <a16:creationId xmlns:a16="http://schemas.microsoft.com/office/drawing/2014/main" id="{DD12456D-A450-DED8-BEC4-A36A19BF5AB4}"/>
            </a:ext>
          </a:extLst>
        </xdr:cNvPr>
        <xdr:cNvSpPr txBox="1"/>
      </xdr:nvSpPr>
      <xdr:spPr>
        <a:xfrm>
          <a:off x="4045324" y="1703294"/>
          <a:ext cx="1748117"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kern="1200"/>
        </a:p>
      </xdr:txBody>
    </xdr:sp>
    <xdr:clientData/>
  </xdr:twoCellAnchor>
  <xdr:twoCellAnchor>
    <xdr:from>
      <xdr:col>2</xdr:col>
      <xdr:colOff>67235</xdr:colOff>
      <xdr:row>5</xdr:row>
      <xdr:rowOff>168088</xdr:rowOff>
    </xdr:from>
    <xdr:to>
      <xdr:col>4</xdr:col>
      <xdr:colOff>11206</xdr:colOff>
      <xdr:row>12</xdr:row>
      <xdr:rowOff>134471</xdr:rowOff>
    </xdr:to>
    <xdr:sp macro="" textlink="">
      <xdr:nvSpPr>
        <xdr:cNvPr id="25" name="Rectangle 24">
          <a:extLst>
            <a:ext uri="{FF2B5EF4-FFF2-40B4-BE49-F238E27FC236}">
              <a16:creationId xmlns:a16="http://schemas.microsoft.com/office/drawing/2014/main" id="{A2528705-11F2-122F-5CD0-4E15686A2F5B}"/>
            </a:ext>
          </a:extLst>
        </xdr:cNvPr>
        <xdr:cNvSpPr/>
      </xdr:nvSpPr>
      <xdr:spPr>
        <a:xfrm>
          <a:off x="3910853" y="1221441"/>
          <a:ext cx="2263588" cy="1378324"/>
        </a:xfrm>
        <a:prstGeom prst="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b="1" kern="1200"/>
            <a:t>Total Sales</a:t>
          </a:r>
          <a:endParaRPr lang="en-IN" sz="1100" b="1" kern="1200"/>
        </a:p>
      </xdr:txBody>
    </xdr:sp>
    <xdr:clientData/>
  </xdr:twoCellAnchor>
  <xdr:twoCellAnchor>
    <xdr:from>
      <xdr:col>4</xdr:col>
      <xdr:colOff>421343</xdr:colOff>
      <xdr:row>5</xdr:row>
      <xdr:rowOff>174811</xdr:rowOff>
    </xdr:from>
    <xdr:to>
      <xdr:col>7</xdr:col>
      <xdr:colOff>129990</xdr:colOff>
      <xdr:row>12</xdr:row>
      <xdr:rowOff>141194</xdr:rowOff>
    </xdr:to>
    <xdr:sp macro="" textlink="">
      <xdr:nvSpPr>
        <xdr:cNvPr id="26" name="Rectangle 25">
          <a:extLst>
            <a:ext uri="{FF2B5EF4-FFF2-40B4-BE49-F238E27FC236}">
              <a16:creationId xmlns:a16="http://schemas.microsoft.com/office/drawing/2014/main" id="{2B4E4013-109D-69C1-5234-9765F1DD6AB7}"/>
            </a:ext>
          </a:extLst>
        </xdr:cNvPr>
        <xdr:cNvSpPr/>
      </xdr:nvSpPr>
      <xdr:spPr>
        <a:xfrm>
          <a:off x="6584578" y="1228164"/>
          <a:ext cx="2263588" cy="1378324"/>
        </a:xfrm>
        <a:prstGeom prst="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kern="1200"/>
            <a:t>Average</a:t>
          </a:r>
          <a:r>
            <a:rPr lang="en-IN" sz="2800" b="1" kern="1200" baseline="0"/>
            <a:t> Price Per Unit</a:t>
          </a:r>
          <a:endParaRPr lang="en-IN" sz="2800" b="1" kern="1200"/>
        </a:p>
      </xdr:txBody>
    </xdr:sp>
    <xdr:clientData/>
  </xdr:twoCellAnchor>
  <xdr:twoCellAnchor>
    <xdr:from>
      <xdr:col>7</xdr:col>
      <xdr:colOff>607360</xdr:colOff>
      <xdr:row>5</xdr:row>
      <xdr:rowOff>181535</xdr:rowOff>
    </xdr:from>
    <xdr:to>
      <xdr:col>10</xdr:col>
      <xdr:colOff>316006</xdr:colOff>
      <xdr:row>12</xdr:row>
      <xdr:rowOff>147918</xdr:rowOff>
    </xdr:to>
    <xdr:sp macro="" textlink="">
      <xdr:nvSpPr>
        <xdr:cNvPr id="27" name="Rectangle 26">
          <a:extLst>
            <a:ext uri="{FF2B5EF4-FFF2-40B4-BE49-F238E27FC236}">
              <a16:creationId xmlns:a16="http://schemas.microsoft.com/office/drawing/2014/main" id="{BDD126D4-072E-9933-44D7-E9F6785C6A48}"/>
            </a:ext>
          </a:extLst>
        </xdr:cNvPr>
        <xdr:cNvSpPr/>
      </xdr:nvSpPr>
      <xdr:spPr>
        <a:xfrm>
          <a:off x="9325536" y="1234888"/>
          <a:ext cx="2263588" cy="1378324"/>
        </a:xfrm>
        <a:prstGeom prst="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b="1" kern="1200" baseline="0"/>
            <a:t> Units Sold</a:t>
          </a:r>
          <a:endParaRPr lang="en-IN" sz="1400" b="1" kern="1200"/>
        </a:p>
      </xdr:txBody>
    </xdr:sp>
    <xdr:clientData/>
  </xdr:twoCellAnchor>
  <xdr:twoCellAnchor>
    <xdr:from>
      <xdr:col>10</xdr:col>
      <xdr:colOff>759760</xdr:colOff>
      <xdr:row>5</xdr:row>
      <xdr:rowOff>188259</xdr:rowOff>
    </xdr:from>
    <xdr:to>
      <xdr:col>13</xdr:col>
      <xdr:colOff>535642</xdr:colOff>
      <xdr:row>12</xdr:row>
      <xdr:rowOff>154642</xdr:rowOff>
    </xdr:to>
    <xdr:sp macro="" textlink="">
      <xdr:nvSpPr>
        <xdr:cNvPr id="28" name="Rectangle 27">
          <a:extLst>
            <a:ext uri="{FF2B5EF4-FFF2-40B4-BE49-F238E27FC236}">
              <a16:creationId xmlns:a16="http://schemas.microsoft.com/office/drawing/2014/main" id="{F13E2D65-CDF5-AC57-26D8-EA0CA278F65F}"/>
            </a:ext>
          </a:extLst>
        </xdr:cNvPr>
        <xdr:cNvSpPr/>
      </xdr:nvSpPr>
      <xdr:spPr>
        <a:xfrm>
          <a:off x="12032878" y="1241612"/>
          <a:ext cx="2263588" cy="1378324"/>
        </a:xfrm>
        <a:prstGeom prst="rect">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kern="1200"/>
            <a:t>Operating Profit</a:t>
          </a:r>
        </a:p>
      </xdr:txBody>
    </xdr:sp>
    <xdr:clientData/>
  </xdr:twoCellAnchor>
  <xdr:twoCellAnchor>
    <xdr:from>
      <xdr:col>2</xdr:col>
      <xdr:colOff>145676</xdr:colOff>
      <xdr:row>9</xdr:row>
      <xdr:rowOff>44824</xdr:rowOff>
    </xdr:from>
    <xdr:to>
      <xdr:col>3</xdr:col>
      <xdr:colOff>762000</xdr:colOff>
      <xdr:row>12</xdr:row>
      <xdr:rowOff>67235</xdr:rowOff>
    </xdr:to>
    <xdr:sp macro="" textlink="Pivot!A2">
      <xdr:nvSpPr>
        <xdr:cNvPr id="30" name="TextBox 29">
          <a:extLst>
            <a:ext uri="{FF2B5EF4-FFF2-40B4-BE49-F238E27FC236}">
              <a16:creationId xmlns:a16="http://schemas.microsoft.com/office/drawing/2014/main" id="{99F2892B-69F0-5424-573F-FE623F13332F}"/>
            </a:ext>
          </a:extLst>
        </xdr:cNvPr>
        <xdr:cNvSpPr txBox="1"/>
      </xdr:nvSpPr>
      <xdr:spPr>
        <a:xfrm>
          <a:off x="3989294" y="1905000"/>
          <a:ext cx="2084294" cy="62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0DC2F25-0100-482D-8849-8A93D8867DA6}" type="TxLink">
            <a:rPr lang="en-US" sz="2800" b="1" i="0" u="none" strike="noStrike" kern="1200">
              <a:solidFill>
                <a:schemeClr val="bg1"/>
              </a:solidFill>
              <a:latin typeface="Calibri"/>
              <a:ea typeface="Calibri"/>
              <a:cs typeface="Calibri"/>
            </a:rPr>
            <a:pPr marL="0" indent="0" algn="ctr"/>
            <a:t>$24,23,733 </a:t>
          </a:fld>
          <a:endParaRPr lang="en-US" sz="2800" b="1" i="0" u="none" strike="noStrike" kern="1200">
            <a:solidFill>
              <a:schemeClr val="bg1"/>
            </a:solidFill>
            <a:latin typeface="Calibri"/>
            <a:ea typeface="Calibri"/>
            <a:cs typeface="Calibri"/>
          </a:endParaRPr>
        </a:p>
      </xdr:txBody>
    </xdr:sp>
    <xdr:clientData/>
  </xdr:twoCellAnchor>
  <xdr:twoCellAnchor>
    <xdr:from>
      <xdr:col>4</xdr:col>
      <xdr:colOff>477372</xdr:colOff>
      <xdr:row>9</xdr:row>
      <xdr:rowOff>141193</xdr:rowOff>
    </xdr:from>
    <xdr:to>
      <xdr:col>7</xdr:col>
      <xdr:colOff>6725</xdr:colOff>
      <xdr:row>12</xdr:row>
      <xdr:rowOff>163604</xdr:rowOff>
    </xdr:to>
    <xdr:sp macro="" textlink="Pivot!B2">
      <xdr:nvSpPr>
        <xdr:cNvPr id="31" name="TextBox 30">
          <a:extLst>
            <a:ext uri="{FF2B5EF4-FFF2-40B4-BE49-F238E27FC236}">
              <a16:creationId xmlns:a16="http://schemas.microsoft.com/office/drawing/2014/main" id="{10FC5BCB-C3D7-4D6D-B9F4-762AC9BC24E0}"/>
            </a:ext>
          </a:extLst>
        </xdr:cNvPr>
        <xdr:cNvSpPr txBox="1"/>
      </xdr:nvSpPr>
      <xdr:spPr>
        <a:xfrm>
          <a:off x="6640607" y="2001369"/>
          <a:ext cx="2084294" cy="62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F62EA5-D2BA-48E7-A0DB-C78EEA1FDE45}" type="TxLink">
            <a:rPr lang="en-US" sz="2800" b="1" i="0" u="none" strike="noStrike" kern="1200">
              <a:solidFill>
                <a:schemeClr val="bg1"/>
              </a:solidFill>
              <a:latin typeface="Calibri"/>
              <a:ea typeface="Calibri"/>
              <a:cs typeface="Calibri"/>
            </a:rPr>
            <a:pPr marL="0" indent="0" algn="ctr"/>
            <a:t>$0.51 </a:t>
          </a:fld>
          <a:endParaRPr lang="en-IN" sz="2800" b="1" i="0" u="none" strike="noStrike" kern="1200">
            <a:solidFill>
              <a:schemeClr val="bg1"/>
            </a:solidFill>
            <a:latin typeface="Calibri"/>
            <a:ea typeface="Calibri"/>
            <a:cs typeface="Calibri"/>
          </a:endParaRPr>
        </a:p>
      </xdr:txBody>
    </xdr:sp>
    <xdr:clientData/>
  </xdr:twoCellAnchor>
  <xdr:twoCellAnchor>
    <xdr:from>
      <xdr:col>7</xdr:col>
      <xdr:colOff>719418</xdr:colOff>
      <xdr:row>9</xdr:row>
      <xdr:rowOff>69476</xdr:rowOff>
    </xdr:from>
    <xdr:to>
      <xdr:col>10</xdr:col>
      <xdr:colOff>248770</xdr:colOff>
      <xdr:row>12</xdr:row>
      <xdr:rowOff>91887</xdr:rowOff>
    </xdr:to>
    <xdr:sp macro="" textlink="Pivot!C2">
      <xdr:nvSpPr>
        <xdr:cNvPr id="32" name="TextBox 31">
          <a:extLst>
            <a:ext uri="{FF2B5EF4-FFF2-40B4-BE49-F238E27FC236}">
              <a16:creationId xmlns:a16="http://schemas.microsoft.com/office/drawing/2014/main" id="{8B1628D2-5017-4F0D-A80B-06D703DEFB3E}"/>
            </a:ext>
          </a:extLst>
        </xdr:cNvPr>
        <xdr:cNvSpPr txBox="1"/>
      </xdr:nvSpPr>
      <xdr:spPr>
        <a:xfrm>
          <a:off x="9437594" y="1929652"/>
          <a:ext cx="2084294" cy="62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162BE49-F07B-4878-9C2C-A02E32471762}" type="TxLink">
            <a:rPr lang="en-US" sz="2800" b="1" i="0" u="none" strike="noStrike" kern="1200">
              <a:solidFill>
                <a:schemeClr val="bg1"/>
              </a:solidFill>
              <a:latin typeface="Calibri"/>
              <a:ea typeface="Calibri"/>
              <a:cs typeface="Calibri"/>
            </a:rPr>
            <a:pPr marL="0" indent="0" algn="ctr"/>
            <a:t>46,23,490</a:t>
          </a:fld>
          <a:endParaRPr lang="en-IN" sz="2800" b="1" i="0" u="none" strike="noStrike" kern="1200">
            <a:solidFill>
              <a:schemeClr val="bg1"/>
            </a:solidFill>
            <a:latin typeface="Calibri"/>
            <a:ea typeface="Calibri"/>
            <a:cs typeface="Calibri"/>
          </a:endParaRPr>
        </a:p>
      </xdr:txBody>
    </xdr:sp>
    <xdr:clientData/>
  </xdr:twoCellAnchor>
  <xdr:twoCellAnchor>
    <xdr:from>
      <xdr:col>11</xdr:col>
      <xdr:colOff>8966</xdr:colOff>
      <xdr:row>9</xdr:row>
      <xdr:rowOff>165847</xdr:rowOff>
    </xdr:from>
    <xdr:to>
      <xdr:col>13</xdr:col>
      <xdr:colOff>457201</xdr:colOff>
      <xdr:row>12</xdr:row>
      <xdr:rowOff>188258</xdr:rowOff>
    </xdr:to>
    <xdr:sp macro="" textlink="Pivot!D2">
      <xdr:nvSpPr>
        <xdr:cNvPr id="33" name="TextBox 32">
          <a:extLst>
            <a:ext uri="{FF2B5EF4-FFF2-40B4-BE49-F238E27FC236}">
              <a16:creationId xmlns:a16="http://schemas.microsoft.com/office/drawing/2014/main" id="{2534051D-C345-42D5-AF92-7321D53C3B83}"/>
            </a:ext>
          </a:extLst>
        </xdr:cNvPr>
        <xdr:cNvSpPr txBox="1"/>
      </xdr:nvSpPr>
      <xdr:spPr>
        <a:xfrm>
          <a:off x="12133731" y="2026023"/>
          <a:ext cx="2084294" cy="627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C10AAD-E741-4BF3-B64E-86227917D684}" type="TxLink">
            <a:rPr lang="en-US" sz="2800" b="1" i="0" u="none" strike="noStrike" kern="1200">
              <a:solidFill>
                <a:schemeClr val="bg1"/>
              </a:solidFill>
              <a:latin typeface="Calibri"/>
              <a:ea typeface="Calibri"/>
              <a:cs typeface="Calibri"/>
            </a:rPr>
            <a:pPr marL="0" indent="0" algn="ctr"/>
            <a:t>$9,01,551 </a:t>
          </a:fld>
          <a:endParaRPr lang="en-IN" sz="2800" b="1" i="0" u="none" strike="noStrike" kern="1200">
            <a:solidFill>
              <a:schemeClr val="bg1"/>
            </a:solidFill>
            <a:latin typeface="Calibri"/>
            <a:ea typeface="Calibri"/>
            <a:cs typeface="Calibri"/>
          </a:endParaRPr>
        </a:p>
      </xdr:txBody>
    </xdr:sp>
    <xdr:clientData/>
  </xdr:twoCellAnchor>
  <xdr:twoCellAnchor editAs="oneCell">
    <xdr:from>
      <xdr:col>0</xdr:col>
      <xdr:colOff>201705</xdr:colOff>
      <xdr:row>15</xdr:row>
      <xdr:rowOff>0</xdr:rowOff>
    </xdr:from>
    <xdr:to>
      <xdr:col>0</xdr:col>
      <xdr:colOff>2734234</xdr:colOff>
      <xdr:row>19</xdr:row>
      <xdr:rowOff>33170</xdr:rowOff>
    </xdr:to>
    <mc:AlternateContent xmlns:mc="http://schemas.openxmlformats.org/markup-compatibility/2006" xmlns:a14="http://schemas.microsoft.com/office/drawing/2010/main">
      <mc:Choice Requires="a14">
        <xdr:graphicFrame macro="">
          <xdr:nvGraphicFramePr>
            <xdr:cNvPr id="36" name="Years (Invoice Date)">
              <a:extLst>
                <a:ext uri="{FF2B5EF4-FFF2-40B4-BE49-F238E27FC236}">
                  <a16:creationId xmlns:a16="http://schemas.microsoft.com/office/drawing/2014/main" id="{09826E1E-1DD1-4CED-A01C-2745536C6FF2}"/>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201705" y="3175000"/>
              <a:ext cx="2532529" cy="947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0</xdr:rowOff>
    </xdr:from>
    <xdr:to>
      <xdr:col>0</xdr:col>
      <xdr:colOff>2868706</xdr:colOff>
      <xdr:row>14</xdr:row>
      <xdr:rowOff>100853</xdr:rowOff>
    </xdr:to>
    <mc:AlternateContent xmlns:mc="http://schemas.openxmlformats.org/markup-compatibility/2006" xmlns:a14="http://schemas.microsoft.com/office/drawing/2010/main">
      <mc:Choice Requires="a14">
        <xdr:graphicFrame macro="">
          <xdr:nvGraphicFramePr>
            <xdr:cNvPr id="37" name="Region">
              <a:extLst>
                <a:ext uri="{FF2B5EF4-FFF2-40B4-BE49-F238E27FC236}">
                  <a16:creationId xmlns:a16="http://schemas.microsoft.com/office/drawing/2014/main" id="{B448762A-1816-4CDE-ABC5-9E8CCC7493A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054100"/>
              <a:ext cx="2868706" cy="19296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2944092</xdr:colOff>
      <xdr:row>0</xdr:row>
      <xdr:rowOff>1</xdr:rowOff>
    </xdr:from>
    <xdr:to>
      <xdr:col>0</xdr:col>
      <xdr:colOff>3833092</xdr:colOff>
      <xdr:row>4</xdr:row>
      <xdr:rowOff>57728</xdr:rowOff>
    </xdr:to>
    <xdr:pic>
      <xdr:nvPicPr>
        <xdr:cNvPr id="4" name="Picture 3">
          <a:extLst>
            <a:ext uri="{FF2B5EF4-FFF2-40B4-BE49-F238E27FC236}">
              <a16:creationId xmlns:a16="http://schemas.microsoft.com/office/drawing/2014/main" id="{54A17B06-24F4-CA83-7E2A-93CCCE2C3CD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837473B0-CC2E-450A-ABE3-18F120FF3D39}">
              <a1611:picAttrSrcUrl xmlns:a1611="http://schemas.microsoft.com/office/drawing/2016/11/main" r:id="rId7"/>
            </a:ext>
          </a:extLst>
        </a:blip>
        <a:stretch>
          <a:fillRect/>
        </a:stretch>
      </xdr:blipFill>
      <xdr:spPr>
        <a:xfrm>
          <a:off x="2944092" y="1"/>
          <a:ext cx="889000" cy="889000"/>
        </a:xfrm>
        <a:prstGeom prst="rect">
          <a:avLst/>
        </a:prstGeom>
        <a:solidFill>
          <a:schemeClr val="bg2"/>
        </a:solidFill>
      </xdr:spPr>
    </xdr:pic>
    <xdr:clientData/>
  </xdr:twoCellAnchor>
  <xdr:oneCellAnchor>
    <xdr:from>
      <xdr:col>17</xdr:col>
      <xdr:colOff>57728</xdr:colOff>
      <xdr:row>47</xdr:row>
      <xdr:rowOff>103909</xdr:rowOff>
    </xdr:from>
    <xdr:ext cx="3038610" cy="1596595"/>
    <xdr:sp macro="" textlink="">
      <xdr:nvSpPr>
        <xdr:cNvPr id="5" name="TextBox 4">
          <a:extLst>
            <a:ext uri="{FF2B5EF4-FFF2-40B4-BE49-F238E27FC236}">
              <a16:creationId xmlns:a16="http://schemas.microsoft.com/office/drawing/2014/main" id="{596E7043-B654-6A07-8351-87CD6E739004}"/>
            </a:ext>
          </a:extLst>
        </xdr:cNvPr>
        <xdr:cNvSpPr txBox="1"/>
      </xdr:nvSpPr>
      <xdr:spPr>
        <a:xfrm>
          <a:off x="18085955" y="9628909"/>
          <a:ext cx="3038610" cy="15965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9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nshoo Rathore" refreshedDate="45616.500966898151" createdVersion="8" refreshedVersion="8" minRefreshableVersion="3" recordCount="9648" xr:uid="{026E4A11-2315-42B0-8A8F-9C72A02A64EE}">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506095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B72427-FBE9-4A00-A720-F7A3A9C4FFA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x="1"/>
        <item h="1"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164"/>
    <dataField name="Average of Price per Unit" fld="7" subtotal="average" baseField="0" baseItem="1" numFmtId="165"/>
    <dataField name="Sum of Units Sold" fld="8" baseField="0" baseItem="0" numFmtId="3"/>
    <dataField name="Sum of Operating Profit" fld="10" baseField="0" baseItem="0" numFmtId="164"/>
  </dataFields>
  <formats count="8">
    <format dxfId="7">
      <pivotArea dataOnly="0" outline="0" fieldPosition="0">
        <references count="1">
          <reference field="4294967294" count="1">
            <x v="0"/>
          </reference>
        </references>
      </pivotArea>
    </format>
    <format dxfId="6">
      <pivotArea outline="0" collapsedLevelsAreSubtotals="1" fieldPosition="0">
        <references count="1">
          <reference field="4294967294" count="1" selected="0">
            <x v="1"/>
          </reference>
        </references>
      </pivotArea>
    </format>
    <format dxfId="5">
      <pivotArea dataOnly="0" labelOnly="1" outline="0" fieldPosition="0">
        <references count="1">
          <reference field="4294967294" count="1">
            <x v="1"/>
          </reference>
        </references>
      </pivotArea>
    </format>
    <format dxfId="4">
      <pivotArea outline="0" collapsedLevelsAreSubtotals="1" fieldPosition="0">
        <references count="1">
          <reference field="4294967294" count="2" selected="0">
            <x v="2"/>
            <x v="3"/>
          </reference>
        </references>
      </pivotArea>
    </format>
    <format dxfId="3">
      <pivotArea dataOnly="0" labelOnly="1" outline="0" fieldPosition="0">
        <references count="1">
          <reference field="4294967294" count="2">
            <x v="2"/>
            <x v="3"/>
          </reference>
        </references>
      </pivotArea>
    </format>
    <format dxfId="2">
      <pivotArea dataOnly="0" outline="0" fieldPosition="0">
        <references count="1">
          <reference field="4294967294" count="1">
            <x v="0"/>
          </reference>
        </references>
      </pivotArea>
    </format>
    <format dxfId="1">
      <pivotArea outline="0" collapsedLevelsAreSubtotals="1" fieldPosition="0">
        <references count="1">
          <reference field="4294967294" count="3" selected="0">
            <x v="1"/>
            <x v="2"/>
            <x v="3"/>
          </reference>
        </references>
      </pivotArea>
    </format>
    <format dxfId="0">
      <pivotArea dataOnly="0" labelOnly="1" outline="0" fieldPosition="0">
        <references count="1">
          <reference field="4294967294"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6553D9-87E4-4444-A8B4-1D4A843B0188}"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4:D33"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164"/>
    <dataField name="Sum of Operating Margin" fld="11" baseField="0" baseItem="0"/>
  </dataFields>
  <formats count="5">
    <format dxfId="12">
      <pivotArea outline="0" collapsedLevelsAreSubtotals="1" fieldPosition="0">
        <references count="1">
          <reference field="4294967294" count="1" selected="0">
            <x v="1"/>
          </reference>
        </references>
      </pivotArea>
    </format>
    <format dxfId="11">
      <pivotArea field="14" type="button" dataOnly="0" labelOnly="1" outline="0" axis="axisRow" fieldPosition="0"/>
    </format>
    <format dxfId="10">
      <pivotArea field="13" type="button" dataOnly="0" labelOnly="1" outline="0" axis="axisRow" fieldPosition="1"/>
    </format>
    <format dxfId="9">
      <pivotArea dataOnly="0" labelOnly="1" outline="0" fieldPosition="0">
        <references count="1">
          <reference field="4294967294" count="2">
            <x v="0"/>
            <x v="1"/>
          </reference>
        </references>
      </pivotArea>
    </format>
    <format dxfId="8">
      <pivotArea dataOnly="0"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B88BE3-F292-4618-847B-DAE27487459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D22"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formats count="7">
    <format dxfId="19">
      <pivotArea type="origin" dataOnly="0" labelOnly="1" outline="0" fieldPosition="0"/>
    </format>
    <format dxfId="18">
      <pivotArea field="14" type="button" dataOnly="0" labelOnly="1" outline="0" axis="axisCol" fieldPosition="0"/>
    </format>
    <format dxfId="17">
      <pivotArea type="topRight" dataOnly="0" labelOnly="1" outline="0" fieldPosition="0"/>
    </format>
    <format dxfId="16">
      <pivotArea field="0" type="button" dataOnly="0" labelOnly="1" outline="0" axis="axisRow" fieldPosition="0"/>
    </format>
    <format dxfId="15">
      <pivotArea dataOnly="0" labelOnly="1" fieldPosition="0">
        <references count="1">
          <reference field="14" count="2">
            <x v="1"/>
            <x v="2"/>
          </reference>
        </references>
      </pivotArea>
    </format>
    <format dxfId="14">
      <pivotArea dataOnly="0" labelOnly="1" grandCol="1" outline="0" fieldPosition="0"/>
    </format>
    <format dxfId="13">
      <pivotArea dataOnly="0" grandRow="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A0855D-4A3E-4620-9303-1296F26A50A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2"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164"/>
  </dataFields>
  <formats count="7">
    <format dxfId="26">
      <pivotArea dataOnly="0" grandRow="1" fieldPosition="0"/>
    </format>
    <format dxfId="25">
      <pivotArea type="origin" dataOnly="0" labelOnly="1" outline="0" fieldPosition="0"/>
    </format>
    <format dxfId="24">
      <pivotArea field="14" type="button" dataOnly="0" labelOnly="1" outline="0" axis="axisCol" fieldPosition="0"/>
    </format>
    <format dxfId="23">
      <pivotArea type="topRight" dataOnly="0" labelOnly="1" outline="0" fieldPosition="0"/>
    </format>
    <format dxfId="22">
      <pivotArea field="6" type="button" dataOnly="0" labelOnly="1" outline="0" axis="axisRow" fieldPosition="0"/>
    </format>
    <format dxfId="21">
      <pivotArea dataOnly="0" labelOnly="1" fieldPosition="0">
        <references count="1">
          <reference field="14" count="2">
            <x v="1"/>
            <x v="2"/>
          </reference>
        </references>
      </pivotArea>
    </format>
    <format dxfId="2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995BD4C-9C39-43DE-8173-069C96024C8D}" sourceName="Years (Invoice Date)">
  <pivotTables>
    <pivotTable tabId="5" name="PivotTable2"/>
  </pivotTables>
  <data>
    <tabular pivotCacheId="1450609541">
      <items count="5">
        <i x="1" s="1"/>
        <i x="2"/>
        <i x="0" nd="1"/>
        <i x="4" nd="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504205-48BA-4C78-97CB-8D76E417BF4F}" sourceName="Region">
  <pivotTables>
    <pivotTable tabId="5" name="PivotTable2"/>
    <pivotTable tabId="5" name="PivotTable3"/>
    <pivotTable tabId="5" name="PivotTable4"/>
    <pivotTable tabId="5" name="PivotTable5"/>
  </pivotTables>
  <data>
    <tabular pivotCacheId="1450609541">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Invoice Date)" xr10:uid="{39A66411-99CC-4F0E-9311-20539C6ED028}" cache="Slicer_Years__Invoice_Date" caption="Years (Invoice Date)" rowHeight="260350"/>
  <slicer name="Region" xr10:uid="{83D42CB4-6412-4033-88A0-FCDC8AE50E5B}" cache="Slicer_Region" caption="Region"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41" dataDxfId="40" tableBorderDxfId="39">
  <autoFilter ref="B4:M9652" xr:uid="{241C6583-A395-494F-B34A-BA98EEB4132C}"/>
  <tableColumns count="12">
    <tableColumn id="1" xr3:uid="{72C602C4-76C4-4A75-933A-FDC9591C1526}" name="Retailer" dataDxfId="38"/>
    <tableColumn id="2" xr3:uid="{725FD838-82AA-427A-9CE2-6C04110A316D}" name="Retailer ID" dataDxfId="37"/>
    <tableColumn id="3" xr3:uid="{9C123582-20EA-467F-A5ED-8224D6001C00}" name="Invoice Date" dataDxfId="36"/>
    <tableColumn id="4" xr3:uid="{134DBAE7-3279-40E6-98D9-CBECFFFB85D5}" name="Region" dataDxfId="35"/>
    <tableColumn id="5" xr3:uid="{C2E2A540-5264-40E1-8C95-F5F8159FEF6D}" name="State" dataDxfId="34"/>
    <tableColumn id="6" xr3:uid="{6DD89386-635C-40C8-9606-F930BAB18D98}" name="City" dataDxfId="33"/>
    <tableColumn id="7" xr3:uid="{79044A14-8C29-4B84-AA06-8282B70BA02E}" name="Beverage Brand" dataDxfId="32"/>
    <tableColumn id="8" xr3:uid="{A75130C6-6732-4DA3-A42A-8ECCD7E66F61}" name="Price per Unit" dataDxfId="31"/>
    <tableColumn id="9" xr3:uid="{3E7FDD09-C8F4-41A0-8B3E-09F0A7E4D8AD}" name="Units Sold" dataDxfId="30"/>
    <tableColumn id="10" xr3:uid="{521D1DF4-DD00-4778-9BB1-91E31DADFF87}" name="Total Sales" dataDxfId="29"/>
    <tableColumn id="11" xr3:uid="{94400550-7002-4F21-A27B-497430EA373F}" name="Operating Profit" dataDxfId="28"/>
    <tableColumn id="12" xr3:uid="{2526BB74-C8C1-4549-9ED9-43B205AA3AC6}" name="Operating Margin" dataDxfId="2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221" zoomScaleNormal="100" workbookViewId="0">
      <selection activeCell="G14" sqref="G14"/>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H33"/>
  <sheetViews>
    <sheetView workbookViewId="0">
      <selection activeCell="F31" sqref="F31:H32"/>
    </sheetView>
  </sheetViews>
  <sheetFormatPr defaultColWidth="8.796875" defaultRowHeight="15.6" x14ac:dyDescent="0.3"/>
  <cols>
    <col min="1" max="1" width="16.296875" bestFit="1" customWidth="1"/>
    <col min="2" max="2" width="22.09765625" bestFit="1" customWidth="1"/>
    <col min="3" max="3" width="15.796875" bestFit="1" customWidth="1"/>
    <col min="4" max="4" width="21" bestFit="1" customWidth="1"/>
    <col min="5" max="725" width="10.09765625" bestFit="1" customWidth="1"/>
    <col min="726" max="726" width="12" bestFit="1" customWidth="1"/>
  </cols>
  <sheetData>
    <row r="1" spans="1:4" x14ac:dyDescent="0.3">
      <c r="A1" s="27" t="s">
        <v>135</v>
      </c>
      <c r="B1" s="27" t="s">
        <v>141</v>
      </c>
      <c r="C1" s="27" t="s">
        <v>142</v>
      </c>
      <c r="D1" s="27" t="s">
        <v>143</v>
      </c>
    </row>
    <row r="2" spans="1:4" x14ac:dyDescent="0.3">
      <c r="A2" s="28">
        <v>2423732.4999999991</v>
      </c>
      <c r="B2" s="29">
        <v>0.50629800307219652</v>
      </c>
      <c r="C2" s="30">
        <v>4623490</v>
      </c>
      <c r="D2" s="28">
        <v>901550.5079999991</v>
      </c>
    </row>
    <row r="4" spans="1:4" x14ac:dyDescent="0.3">
      <c r="A4" s="24" t="s">
        <v>135</v>
      </c>
      <c r="B4" s="24" t="s">
        <v>131</v>
      </c>
      <c r="C4" s="24"/>
      <c r="D4" s="24"/>
    </row>
    <row r="5" spans="1:4" x14ac:dyDescent="0.3">
      <c r="A5" s="24" t="s">
        <v>136</v>
      </c>
      <c r="B5" s="24" t="s">
        <v>133</v>
      </c>
      <c r="C5" s="24" t="s">
        <v>134</v>
      </c>
      <c r="D5" s="24" t="s">
        <v>132</v>
      </c>
    </row>
    <row r="6" spans="1:4" x14ac:dyDescent="0.3">
      <c r="A6" s="11" t="s">
        <v>14</v>
      </c>
      <c r="B6" s="10">
        <v>499102.00000000017</v>
      </c>
      <c r="C6" s="10">
        <v>2268974.9000000032</v>
      </c>
      <c r="D6" s="10">
        <v>2768076.9000000032</v>
      </c>
    </row>
    <row r="7" spans="1:4" x14ac:dyDescent="0.3">
      <c r="A7" s="11" t="s">
        <v>19</v>
      </c>
      <c r="B7" s="10">
        <v>469270.69999999984</v>
      </c>
      <c r="C7" s="10">
        <v>1917827.7999999949</v>
      </c>
      <c r="D7" s="10">
        <v>2387098.4999999949</v>
      </c>
    </row>
    <row r="8" spans="1:4" x14ac:dyDescent="0.3">
      <c r="A8" s="11" t="s">
        <v>15</v>
      </c>
      <c r="B8" s="10">
        <v>423758.70000000007</v>
      </c>
      <c r="C8" s="10">
        <v>1633959.3000000005</v>
      </c>
      <c r="D8" s="10">
        <v>2057718.0000000005</v>
      </c>
    </row>
    <row r="9" spans="1:4" x14ac:dyDescent="0.3">
      <c r="A9" s="11" t="s">
        <v>17</v>
      </c>
      <c r="B9" s="10">
        <v>315489.20000000013</v>
      </c>
      <c r="C9" s="10">
        <v>1116062.9000000027</v>
      </c>
      <c r="D9" s="10">
        <v>1431552.1000000029</v>
      </c>
    </row>
    <row r="10" spans="1:4" x14ac:dyDescent="0.3">
      <c r="A10" s="11" t="s">
        <v>18</v>
      </c>
      <c r="B10" s="10">
        <v>349533.89999999997</v>
      </c>
      <c r="C10" s="10">
        <v>1302529.3000000012</v>
      </c>
      <c r="D10" s="10">
        <v>1652063.2000000011</v>
      </c>
    </row>
    <row r="11" spans="1:4" x14ac:dyDescent="0.3">
      <c r="A11" s="11" t="s">
        <v>16</v>
      </c>
      <c r="B11" s="10">
        <v>366577.99999999988</v>
      </c>
      <c r="C11" s="10">
        <v>1353578.2999999986</v>
      </c>
      <c r="D11" s="10">
        <v>1720156.2999999984</v>
      </c>
    </row>
    <row r="12" spans="1:4" x14ac:dyDescent="0.3">
      <c r="A12" s="26" t="s">
        <v>132</v>
      </c>
      <c r="B12" s="25">
        <v>2423732.5</v>
      </c>
      <c r="C12" s="25">
        <v>9592932.5000000019</v>
      </c>
      <c r="D12" s="25">
        <v>12016665.000000002</v>
      </c>
    </row>
    <row r="14" spans="1:4" x14ac:dyDescent="0.3">
      <c r="A14" s="24" t="s">
        <v>135</v>
      </c>
      <c r="B14" s="24" t="s">
        <v>131</v>
      </c>
      <c r="C14" s="24"/>
      <c r="D14" s="24"/>
    </row>
    <row r="15" spans="1:4" x14ac:dyDescent="0.3">
      <c r="A15" s="24" t="s">
        <v>136</v>
      </c>
      <c r="B15" s="24" t="s">
        <v>133</v>
      </c>
      <c r="C15" s="24" t="s">
        <v>134</v>
      </c>
      <c r="D15" s="24" t="s">
        <v>132</v>
      </c>
    </row>
    <row r="16" spans="1:4" x14ac:dyDescent="0.3">
      <c r="A16" s="11" t="s">
        <v>130</v>
      </c>
      <c r="B16" s="10">
        <v>276210</v>
      </c>
      <c r="C16" s="10">
        <v>1009698.7</v>
      </c>
      <c r="D16" s="10">
        <v>1285908.7</v>
      </c>
    </row>
    <row r="17" spans="1:8" x14ac:dyDescent="0.3">
      <c r="A17" s="11" t="s">
        <v>20</v>
      </c>
      <c r="B17" s="10">
        <v>466787.99999999994</v>
      </c>
      <c r="C17" s="10">
        <v>2327606.5000000019</v>
      </c>
      <c r="D17" s="10">
        <v>2794394.5000000019</v>
      </c>
    </row>
    <row r="18" spans="1:8" x14ac:dyDescent="0.3">
      <c r="A18" s="11" t="s">
        <v>127</v>
      </c>
      <c r="B18" s="10">
        <v>161210.1</v>
      </c>
      <c r="C18" s="10">
        <v>2262827.0999999978</v>
      </c>
      <c r="D18" s="10">
        <v>2424037.1999999979</v>
      </c>
    </row>
    <row r="19" spans="1:8" x14ac:dyDescent="0.3">
      <c r="A19" s="11" t="s">
        <v>129</v>
      </c>
      <c r="B19" s="10">
        <v>9250.3000000000011</v>
      </c>
      <c r="C19" s="10">
        <v>1341994.9999999998</v>
      </c>
      <c r="D19" s="10">
        <v>1351245.2999999998</v>
      </c>
    </row>
    <row r="20" spans="1:8" x14ac:dyDescent="0.3">
      <c r="A20" s="11" t="s">
        <v>126</v>
      </c>
      <c r="B20" s="10">
        <v>339912.5</v>
      </c>
      <c r="C20" s="10">
        <v>580211.00000000023</v>
      </c>
      <c r="D20" s="10">
        <v>920123.50000000023</v>
      </c>
    </row>
    <row r="21" spans="1:8" x14ac:dyDescent="0.3">
      <c r="A21" s="11" t="s">
        <v>128</v>
      </c>
      <c r="B21" s="10">
        <v>1170361.5999999996</v>
      </c>
      <c r="C21" s="10">
        <v>2070594.1999999993</v>
      </c>
      <c r="D21" s="10">
        <v>3240955.7999999989</v>
      </c>
    </row>
    <row r="22" spans="1:8" x14ac:dyDescent="0.3">
      <c r="A22" s="26" t="s">
        <v>132</v>
      </c>
      <c r="B22" s="25">
        <v>2423732.4999999995</v>
      </c>
      <c r="C22" s="25">
        <v>9592932.5</v>
      </c>
      <c r="D22" s="25">
        <v>12016665</v>
      </c>
    </row>
    <row r="24" spans="1:8" x14ac:dyDescent="0.3">
      <c r="A24" s="24" t="s">
        <v>149</v>
      </c>
      <c r="B24" s="24" t="s">
        <v>150</v>
      </c>
      <c r="C24" s="24" t="s">
        <v>135</v>
      </c>
      <c r="D24" s="24" t="s">
        <v>144</v>
      </c>
    </row>
    <row r="25" spans="1:8" x14ac:dyDescent="0.3">
      <c r="A25" t="s">
        <v>133</v>
      </c>
      <c r="B25" t="s">
        <v>145</v>
      </c>
      <c r="C25" s="10">
        <v>692776.09999999986</v>
      </c>
      <c r="D25">
        <v>158.68999999999986</v>
      </c>
      <c r="E25" t="str">
        <f>A25</f>
        <v>2022</v>
      </c>
      <c r="F25" t="str">
        <f t="shared" ref="F25:H25" si="0">B25</f>
        <v>Qtr1</v>
      </c>
      <c r="G25">
        <f t="shared" si="0"/>
        <v>692776.09999999986</v>
      </c>
      <c r="H25">
        <f t="shared" si="0"/>
        <v>158.68999999999986</v>
      </c>
    </row>
    <row r="26" spans="1:8" x14ac:dyDescent="0.3">
      <c r="B26" t="s">
        <v>146</v>
      </c>
      <c r="C26" s="10">
        <v>644203.89999999932</v>
      </c>
      <c r="D26">
        <v>114.00000000000004</v>
      </c>
      <c r="F26" t="str">
        <f t="shared" ref="F26:F30" si="1">B26</f>
        <v>Qtr2</v>
      </c>
      <c r="G26">
        <f t="shared" ref="G26:G30" si="2">C26</f>
        <v>644203.89999999932</v>
      </c>
      <c r="H26">
        <f t="shared" ref="H26:H30" si="3">D26</f>
        <v>114.00000000000004</v>
      </c>
    </row>
    <row r="27" spans="1:8" x14ac:dyDescent="0.3">
      <c r="B27" t="s">
        <v>147</v>
      </c>
      <c r="C27" s="10">
        <v>719170.39999999979</v>
      </c>
      <c r="D27">
        <v>139.08000000000001</v>
      </c>
      <c r="F27" t="str">
        <f t="shared" si="1"/>
        <v>Qtr3</v>
      </c>
      <c r="G27">
        <f t="shared" si="2"/>
        <v>719170.39999999979</v>
      </c>
      <c r="H27">
        <f t="shared" si="3"/>
        <v>139.08000000000001</v>
      </c>
    </row>
    <row r="28" spans="1:8" x14ac:dyDescent="0.3">
      <c r="B28" t="s">
        <v>148</v>
      </c>
      <c r="C28" s="10">
        <v>367582.10000000015</v>
      </c>
      <c r="D28">
        <v>113.88999999999997</v>
      </c>
      <c r="F28" t="str">
        <f t="shared" si="1"/>
        <v>Qtr4</v>
      </c>
      <c r="G28">
        <f t="shared" si="2"/>
        <v>367582.10000000015</v>
      </c>
      <c r="H28">
        <f t="shared" si="3"/>
        <v>113.88999999999997</v>
      </c>
    </row>
    <row r="29" spans="1:8" x14ac:dyDescent="0.3">
      <c r="A29" t="s">
        <v>134</v>
      </c>
      <c r="B29" t="s">
        <v>145</v>
      </c>
      <c r="C29" s="10">
        <v>1877584.300000001</v>
      </c>
      <c r="D29">
        <v>851.47000000000094</v>
      </c>
      <c r="E29" t="str">
        <f t="shared" ref="E29" si="4">A29</f>
        <v>2023</v>
      </c>
      <c r="F29" t="str">
        <f t="shared" si="1"/>
        <v>Qtr1</v>
      </c>
      <c r="G29">
        <f t="shared" si="2"/>
        <v>1877584.300000001</v>
      </c>
      <c r="H29">
        <f t="shared" si="3"/>
        <v>851.47000000000094</v>
      </c>
    </row>
    <row r="30" spans="1:8" x14ac:dyDescent="0.3">
      <c r="B30" t="s">
        <v>146</v>
      </c>
      <c r="C30" s="10">
        <v>2379424.800000004</v>
      </c>
      <c r="D30">
        <v>900.01000000000022</v>
      </c>
      <c r="F30" t="str">
        <f t="shared" si="1"/>
        <v>Qtr2</v>
      </c>
      <c r="G30">
        <f t="shared" si="2"/>
        <v>2379424.800000004</v>
      </c>
      <c r="H30">
        <f t="shared" si="3"/>
        <v>900.01000000000022</v>
      </c>
    </row>
    <row r="31" spans="1:8" x14ac:dyDescent="0.3">
      <c r="B31" t="s">
        <v>147</v>
      </c>
      <c r="C31" s="10">
        <v>2805752.5000000005</v>
      </c>
      <c r="D31">
        <v>918.08999999999821</v>
      </c>
    </row>
    <row r="32" spans="1:8" x14ac:dyDescent="0.3">
      <c r="B32" t="s">
        <v>148</v>
      </c>
      <c r="C32" s="10">
        <v>2530170.899999999</v>
      </c>
      <c r="D32">
        <v>885.79000000000121</v>
      </c>
    </row>
    <row r="33" spans="1:4" x14ac:dyDescent="0.3">
      <c r="A33" s="24" t="s">
        <v>132</v>
      </c>
      <c r="B33" s="24"/>
      <c r="C33" s="25">
        <v>12016665.000000002</v>
      </c>
      <c r="D33" s="24">
        <v>4081.0200000000009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tabColor theme="4" tint="-0.249977111117893"/>
  </sheetPr>
  <dimension ref="A1:N25"/>
  <sheetViews>
    <sheetView showGridLines="0" tabSelected="1" zoomScale="66" workbookViewId="0">
      <selection activeCell="N21" sqref="N21"/>
    </sheetView>
  </sheetViews>
  <sheetFormatPr defaultColWidth="11.19921875" defaultRowHeight="15.6" x14ac:dyDescent="0.3"/>
  <cols>
    <col min="1" max="1" width="50.59765625" style="21" customWidth="1"/>
    <col min="2" max="2" width="11.19921875" customWidth="1"/>
    <col min="3" max="3" width="19.296875" customWidth="1"/>
    <col min="4" max="5" width="13.796875" bestFit="1" customWidth="1"/>
    <col min="9" max="9" width="12.69921875" bestFit="1" customWidth="1"/>
    <col min="10" max="11" width="13.796875" bestFit="1" customWidth="1"/>
    <col min="12" max="12" width="10.796875" customWidth="1"/>
    <col min="13" max="14" width="10.69921875" customWidth="1"/>
    <col min="15" max="15" width="10.796875" customWidth="1"/>
  </cols>
  <sheetData>
    <row r="1" spans="3:12" ht="19.2" customHeight="1" x14ac:dyDescent="0.3"/>
    <row r="15" spans="3:12" ht="23.4" x14ac:dyDescent="0.45">
      <c r="C15" s="15" t="s">
        <v>137</v>
      </c>
      <c r="D15" s="16"/>
      <c r="E15" s="16"/>
      <c r="F15" s="16"/>
      <c r="G15" s="12"/>
      <c r="I15" s="15" t="s">
        <v>138</v>
      </c>
      <c r="J15" s="16"/>
      <c r="K15" s="16"/>
      <c r="L15" s="16"/>
    </row>
    <row r="16" spans="3:12" x14ac:dyDescent="0.3">
      <c r="C16" s="17" t="s">
        <v>6</v>
      </c>
      <c r="D16" s="17" t="s">
        <v>151</v>
      </c>
      <c r="E16" s="17" t="s">
        <v>152</v>
      </c>
      <c r="F16" s="17" t="s">
        <v>139</v>
      </c>
      <c r="I16" s="17" t="s">
        <v>0</v>
      </c>
      <c r="J16" s="18" t="s">
        <v>151</v>
      </c>
      <c r="K16" s="17" t="s">
        <v>152</v>
      </c>
      <c r="L16" s="19" t="s">
        <v>139</v>
      </c>
    </row>
    <row r="17" spans="1:14" ht="18" thickBot="1" x14ac:dyDescent="0.4">
      <c r="C17" s="14" t="str">
        <f>Pivot!A6</f>
        <v>Coca-Cola</v>
      </c>
      <c r="D17" s="14">
        <f>Pivot!B6</f>
        <v>499102.00000000017</v>
      </c>
      <c r="E17" s="14">
        <f>Pivot!C6</f>
        <v>2268974.9000000032</v>
      </c>
      <c r="F17" s="20">
        <f>E17-D17</f>
        <v>1769872.9000000029</v>
      </c>
      <c r="I17" s="14" t="str">
        <f>Pivot!A16</f>
        <v>Amazon</v>
      </c>
      <c r="J17" s="14">
        <f>Pivot!B16</f>
        <v>276210</v>
      </c>
      <c r="K17" s="14">
        <f>Pivot!C16</f>
        <v>1009698.7</v>
      </c>
      <c r="L17" s="14">
        <f>K17-J17</f>
        <v>733488.7</v>
      </c>
    </row>
    <row r="18" spans="1:14" ht="18.600000000000001" thickTop="1" thickBot="1" x14ac:dyDescent="0.4">
      <c r="C18" s="14" t="str">
        <f>Pivot!A7</f>
        <v>Dasani Water</v>
      </c>
      <c r="D18" s="14">
        <f>Pivot!B7</f>
        <v>469270.69999999984</v>
      </c>
      <c r="E18" s="14">
        <f>Pivot!C7</f>
        <v>1917827.7999999949</v>
      </c>
      <c r="F18" s="14">
        <f t="shared" ref="F18:F23" si="0">E18-D18</f>
        <v>1448557.099999995</v>
      </c>
      <c r="I18" s="14" t="str">
        <f>Pivot!A17</f>
        <v>BevCo</v>
      </c>
      <c r="J18" s="14">
        <f>Pivot!B17</f>
        <v>466787.99999999994</v>
      </c>
      <c r="K18" s="14">
        <f>Pivot!C17</f>
        <v>2327606.5000000019</v>
      </c>
      <c r="L18" s="14">
        <f t="shared" ref="L18:L23" si="1">K18-J18</f>
        <v>1860818.5000000019</v>
      </c>
    </row>
    <row r="19" spans="1:14" ht="18.600000000000001" thickTop="1" thickBot="1" x14ac:dyDescent="0.4">
      <c r="C19" s="14" t="str">
        <f>Pivot!A8</f>
        <v>Diet Coke</v>
      </c>
      <c r="D19" s="14">
        <f>Pivot!B8</f>
        <v>423758.70000000007</v>
      </c>
      <c r="E19" s="14">
        <f>Pivot!C8</f>
        <v>1633959.3000000005</v>
      </c>
      <c r="F19" s="14">
        <f t="shared" si="0"/>
        <v>1210200.6000000006</v>
      </c>
      <c r="I19" s="14" t="str">
        <f>Pivot!A18</f>
        <v>FizzyCo</v>
      </c>
      <c r="J19" s="14">
        <f>Pivot!B18</f>
        <v>161210.1</v>
      </c>
      <c r="K19" s="14">
        <f>Pivot!C18</f>
        <v>2262827.0999999978</v>
      </c>
      <c r="L19" s="14">
        <f t="shared" si="1"/>
        <v>2101616.9999999977</v>
      </c>
    </row>
    <row r="20" spans="1:14" ht="18.600000000000001" thickTop="1" thickBot="1" x14ac:dyDescent="0.4">
      <c r="C20" s="14" t="str">
        <f>Pivot!A9</f>
        <v>Fanta</v>
      </c>
      <c r="D20" s="14">
        <f>Pivot!B9</f>
        <v>315489.20000000013</v>
      </c>
      <c r="E20" s="14">
        <f>Pivot!C9</f>
        <v>1116062.9000000027</v>
      </c>
      <c r="F20" s="14">
        <f t="shared" si="0"/>
        <v>800573.70000000251</v>
      </c>
      <c r="I20" s="14" t="str">
        <f>Pivot!A19</f>
        <v>Target</v>
      </c>
      <c r="J20" s="14">
        <f>Pivot!B19</f>
        <v>9250.3000000000011</v>
      </c>
      <c r="K20" s="14">
        <f>Pivot!C19</f>
        <v>1341994.9999999998</v>
      </c>
      <c r="L20" s="14">
        <f t="shared" si="1"/>
        <v>1332744.6999999997</v>
      </c>
    </row>
    <row r="21" spans="1:14" ht="21.6" customHeight="1" thickTop="1" thickBot="1" x14ac:dyDescent="0.4">
      <c r="A21" s="22"/>
      <c r="C21" s="14" t="str">
        <f>Pivot!A10</f>
        <v>Powerade</v>
      </c>
      <c r="D21" s="14">
        <f>Pivot!B10</f>
        <v>349533.89999999997</v>
      </c>
      <c r="E21" s="14">
        <f>Pivot!C10</f>
        <v>1302529.3000000012</v>
      </c>
      <c r="F21" s="14">
        <f t="shared" si="0"/>
        <v>952995.4000000013</v>
      </c>
      <c r="I21" s="14" t="str">
        <f>Pivot!A20</f>
        <v>Walmart</v>
      </c>
      <c r="J21" s="14">
        <f>Pivot!B20</f>
        <v>339912.5</v>
      </c>
      <c r="K21" s="14">
        <f>Pivot!C20</f>
        <v>580211.00000000023</v>
      </c>
      <c r="L21" s="14">
        <f t="shared" si="1"/>
        <v>240298.50000000023</v>
      </c>
    </row>
    <row r="22" spans="1:14" ht="24.6" customHeight="1" thickTop="1" thickBot="1" x14ac:dyDescent="0.4">
      <c r="A22" s="23"/>
      <c r="C22" s="14" t="str">
        <f>Pivot!A11</f>
        <v>Sprite</v>
      </c>
      <c r="D22" s="14">
        <f>Pivot!B11</f>
        <v>366577.99999999988</v>
      </c>
      <c r="E22" s="14">
        <f>Pivot!C11</f>
        <v>1353578.2999999986</v>
      </c>
      <c r="F22" s="14">
        <f t="shared" si="0"/>
        <v>987000.29999999877</v>
      </c>
      <c r="I22" s="14" t="str">
        <f>Pivot!A21</f>
        <v>West Soda</v>
      </c>
      <c r="J22" s="14">
        <f>Pivot!B21</f>
        <v>1170361.5999999996</v>
      </c>
      <c r="K22" s="14">
        <f>Pivot!C21</f>
        <v>2070594.1999999993</v>
      </c>
      <c r="L22" s="14">
        <f t="shared" si="1"/>
        <v>900232.59999999963</v>
      </c>
    </row>
    <row r="23" spans="1:14" ht="16.8" thickTop="1" thickBot="1" x14ac:dyDescent="0.35">
      <c r="C23" s="13" t="str">
        <f>Pivot!A12</f>
        <v>Grand Total</v>
      </c>
      <c r="D23" s="13">
        <f>Pivot!B12</f>
        <v>2423732.5</v>
      </c>
      <c r="E23" s="13">
        <f>Pivot!C12</f>
        <v>9592932.5000000019</v>
      </c>
      <c r="F23" s="13">
        <f t="shared" si="0"/>
        <v>7169200.0000000019</v>
      </c>
      <c r="I23" s="13" t="str">
        <f>Pivot!A22</f>
        <v>Grand Total</v>
      </c>
      <c r="J23" s="13">
        <f>Pivot!B22</f>
        <v>2423732.4999999995</v>
      </c>
      <c r="K23" s="13">
        <f>Pivot!C22</f>
        <v>9592932.5</v>
      </c>
      <c r="L23" s="13">
        <f t="shared" si="1"/>
        <v>7169200</v>
      </c>
    </row>
    <row r="25" spans="1:14" x14ac:dyDescent="0.3">
      <c r="C25" s="31" t="s">
        <v>140</v>
      </c>
      <c r="D25" s="31"/>
      <c r="E25" s="31"/>
      <c r="F25" s="31"/>
      <c r="G25" s="31"/>
      <c r="H25" s="31"/>
      <c r="I25" s="31"/>
      <c r="J25" s="31"/>
      <c r="K25" s="31"/>
      <c r="L25" s="31"/>
      <c r="M25" s="31"/>
      <c r="N25" s="31"/>
    </row>
  </sheetData>
  <mergeCells count="1">
    <mergeCell ref="C25:N25"/>
  </mergeCells>
  <conditionalFormatting sqref="F17:F22">
    <cfRule type="dataBar" priority="2">
      <dataBar>
        <cfvo type="min"/>
        <cfvo type="max"/>
        <color rgb="FF638EC6"/>
      </dataBar>
      <extLst>
        <ext xmlns:x14="http://schemas.microsoft.com/office/spreadsheetml/2009/9/main" uri="{B025F937-C7B1-47D3-B67F-A62EFF666E3E}">
          <x14:id>{88DA758F-3722-425F-80F9-A469260E095B}</x14:id>
        </ext>
      </extLst>
    </cfRule>
  </conditionalFormatting>
  <conditionalFormatting sqref="L17:L22">
    <cfRule type="dataBar" priority="1">
      <dataBar>
        <cfvo type="min"/>
        <cfvo type="max"/>
        <color rgb="FF638EC6"/>
      </dataBar>
      <extLst>
        <ext xmlns:x14="http://schemas.microsoft.com/office/spreadsheetml/2009/9/main" uri="{B025F937-C7B1-47D3-B67F-A62EFF666E3E}">
          <x14:id>{EFD65E83-BBEF-4E49-8BE6-679A3C40D267}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8DA758F-3722-425F-80F9-A469260E095B}">
            <x14:dataBar minLength="0" maxLength="100" border="1" negativeBarBorderColorSameAsPositive="0">
              <x14:cfvo type="autoMin"/>
              <x14:cfvo type="autoMax"/>
              <x14:borderColor rgb="FF638EC6"/>
              <x14:negativeFillColor rgb="FFFF0000"/>
              <x14:negativeBorderColor rgb="FFFF0000"/>
              <x14:axisColor rgb="FF000000"/>
            </x14:dataBar>
          </x14:cfRule>
          <xm:sqref>F17:F22</xm:sqref>
        </x14:conditionalFormatting>
        <x14:conditionalFormatting xmlns:xm="http://schemas.microsoft.com/office/excel/2006/main">
          <x14:cfRule type="dataBar" id="{EFD65E83-BBEF-4E49-8BE6-679A3C40D267}">
            <x14:dataBar minLength="0" maxLength="100" border="1" negativeBarBorderColorSameAsPositive="0">
              <x14:cfvo type="autoMin"/>
              <x14:cfvo type="autoMax"/>
              <x14:borderColor rgb="FF638EC6"/>
              <x14:negativeFillColor rgb="FFFF0000"/>
              <x14:negativeBorderColor rgb="FFFF0000"/>
              <x14:axisColor rgb="FF000000"/>
            </x14:dataBar>
          </x14:cfRule>
          <xm:sqref>L17:L22</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Aakanksha karpe</dc:creator>
  <cp:lastModifiedBy>Aakanksha karpe</cp:lastModifiedBy>
  <dcterms:created xsi:type="dcterms:W3CDTF">2023-12-18T11:08:00Z</dcterms:created>
  <dcterms:modified xsi:type="dcterms:W3CDTF">2024-12-22T07:42:39Z</dcterms:modified>
</cp:coreProperties>
</file>