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akash.m.lv\Downloads\"/>
    </mc:Choice>
  </mc:AlternateContent>
  <xr:revisionPtr revIDLastSave="0" documentId="13_ncr:1_{504AFD34-057B-48EE-848E-65C763D1A61A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Sheet3" sheetId="4" r:id="rId1"/>
    <sheet name="Sheet2" sheetId="3" r:id="rId2"/>
    <sheet name="Data" sheetId="1" r:id="rId3"/>
  </sheets>
  <definedNames>
    <definedName name="_xlcn.WorksheetConnection_EmployeeData.xlsxTBL_Employees1" hidden="1">TBL_Employees[]</definedName>
  </definedNames>
  <calcPr calcId="191029"/>
  <pivotCaches>
    <pivotCache cacheId="270" r:id="rId4"/>
    <pivotCache cacheId="269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_Employees" name="TBL_Employees" connection="WorksheetConnection_Employee Data.xlsx!TBL_Employees"/>
        </x15:modelTables>
        <x15:extLst>
          <ext xmlns:x16="http://schemas.microsoft.com/office/spreadsheetml/2014/11/main" uri="{9835A34E-60A6-4A7C-AAB8-D5F71C897F49}">
            <x16:modelTimeGroupings>
              <x16:modelTimeGrouping tableName="TBL_Employees" columnName="Hire Date" columnId="Hire Date">
                <x16:calculatedTimeColumn columnName="Hire Date (Year)" columnId="Hire Date (Year)" contentType="years" isSelected="1"/>
                <x16:calculatedTimeColumn columnName="Hire Date (Quarter)" columnId="Hire Date (Quarter)" contentType="quarters" isSelected="0"/>
                <x16:calculatedTimeColumn columnName="Hire Date (Month Index)" columnId="Hire Date (Month Index)" contentType="monthsindex" isSelected="0"/>
                <x16:calculatedTimeColumn columnName="Hire Date (Month)" columnId="Hire Date (Month)" contentType="months" isSelected="0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1" l="1"/>
  <c r="T8" i="1"/>
  <c r="P2" i="1"/>
  <c r="Q4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P327" i="1"/>
  <c r="P174" i="1"/>
  <c r="P79" i="1"/>
  <c r="P661" i="1"/>
  <c r="P860" i="1"/>
  <c r="P901" i="1"/>
  <c r="P939" i="1"/>
  <c r="P877" i="1"/>
  <c r="P881" i="1"/>
  <c r="P464" i="1"/>
  <c r="P671" i="1"/>
  <c r="P783" i="1"/>
  <c r="P437" i="1"/>
  <c r="P245" i="1"/>
  <c r="P278" i="1"/>
  <c r="P12" i="1"/>
  <c r="P4" i="1"/>
  <c r="P1001" i="1"/>
  <c r="P813" i="1"/>
  <c r="P608" i="1"/>
  <c r="P476" i="1"/>
  <c r="P462" i="1"/>
  <c r="P14" i="1"/>
  <c r="P348" i="1"/>
  <c r="P894" i="1"/>
  <c r="P459" i="1"/>
  <c r="P604" i="1"/>
  <c r="P323" i="1"/>
  <c r="P164" i="1"/>
  <c r="P338" i="1"/>
  <c r="P703" i="1"/>
  <c r="P9" i="1"/>
  <c r="P832" i="1"/>
  <c r="P757" i="1"/>
  <c r="P342" i="1"/>
  <c r="P35" i="1"/>
  <c r="P873" i="1"/>
  <c r="P177" i="1"/>
  <c r="P819" i="1"/>
  <c r="P673" i="1"/>
  <c r="P974" i="1"/>
  <c r="P5" i="1"/>
  <c r="P304" i="1"/>
  <c r="P47" i="1"/>
  <c r="P8" i="1"/>
  <c r="P130" i="1"/>
  <c r="P565" i="1"/>
  <c r="P733" i="1"/>
  <c r="P314" i="1"/>
  <c r="P474" i="1"/>
  <c r="P885" i="1"/>
  <c r="P313" i="1"/>
  <c r="P497" i="1"/>
  <c r="P16" i="1"/>
  <c r="P193" i="1"/>
  <c r="P527" i="1"/>
  <c r="P117" i="1"/>
  <c r="P491" i="1"/>
  <c r="P708" i="1"/>
  <c r="P189" i="1"/>
  <c r="P77" i="1"/>
  <c r="P457" i="1"/>
  <c r="P658" i="1"/>
  <c r="P583" i="1"/>
  <c r="P603" i="1"/>
  <c r="P359" i="1"/>
  <c r="P349" i="1"/>
  <c r="P682" i="1"/>
  <c r="P362" i="1"/>
  <c r="P143" i="1"/>
  <c r="P921" i="1"/>
  <c r="P945" i="1"/>
  <c r="P533" i="1"/>
  <c r="P140" i="1"/>
  <c r="P318" i="1"/>
  <c r="P539" i="1"/>
  <c r="P203" i="1"/>
  <c r="P895" i="1"/>
  <c r="P326" i="1"/>
  <c r="P121" i="1"/>
  <c r="P295" i="1"/>
  <c r="P62" i="1"/>
  <c r="P87" i="1"/>
  <c r="P74" i="1"/>
  <c r="P374" i="1"/>
  <c r="P27" i="1"/>
  <c r="P785" i="1"/>
  <c r="P641" i="1"/>
  <c r="P420" i="1"/>
  <c r="P625" i="1"/>
  <c r="P941" i="1"/>
  <c r="P907" i="1"/>
  <c r="P214" i="1"/>
  <c r="P514" i="1"/>
  <c r="P674" i="1"/>
  <c r="P549" i="1"/>
  <c r="P905" i="1"/>
  <c r="P166" i="1"/>
  <c r="P800" i="1"/>
  <c r="P431" i="1"/>
  <c r="P827" i="1"/>
  <c r="P748" i="1"/>
  <c r="P439" i="1"/>
  <c r="P218" i="1"/>
  <c r="P853" i="1"/>
  <c r="P238" i="1"/>
  <c r="P339" i="1"/>
  <c r="P133" i="1"/>
  <c r="P343" i="1"/>
  <c r="P517" i="1"/>
  <c r="P76" i="1"/>
  <c r="P389" i="1"/>
  <c r="P518" i="1"/>
  <c r="P373" i="1"/>
  <c r="P537" i="1"/>
  <c r="P287" i="1"/>
  <c r="P84" i="1"/>
  <c r="P384" i="1"/>
  <c r="P288" i="1"/>
  <c r="P513" i="1"/>
  <c r="P546" i="1"/>
  <c r="P283" i="1"/>
  <c r="P667" i="1"/>
  <c r="P446" i="1"/>
  <c r="P884" i="1"/>
  <c r="P985" i="1"/>
  <c r="P684" i="1"/>
  <c r="P93" i="1"/>
  <c r="P915" i="1"/>
  <c r="P811" i="1"/>
  <c r="P839" i="1"/>
  <c r="P453" i="1"/>
  <c r="P623" i="1"/>
  <c r="P961" i="1"/>
  <c r="P510" i="1"/>
  <c r="P249" i="1"/>
  <c r="P427" i="1"/>
  <c r="P760" i="1"/>
  <c r="P561" i="1"/>
  <c r="P146" i="1"/>
  <c r="P636" i="1"/>
  <c r="P861" i="1"/>
  <c r="P259" i="1"/>
  <c r="P917" i="1"/>
  <c r="P911" i="1"/>
  <c r="P580" i="1"/>
  <c r="P394" i="1"/>
  <c r="P564" i="1"/>
  <c r="P215" i="1"/>
  <c r="P872" i="1"/>
  <c r="P328" i="1"/>
  <c r="P928" i="1"/>
  <c r="P692" i="1"/>
  <c r="P37" i="1"/>
  <c r="P83" i="1"/>
  <c r="P704" i="1"/>
  <c r="P105" i="1"/>
  <c r="P438" i="1"/>
  <c r="P185" i="1"/>
  <c r="P581" i="1"/>
  <c r="P863" i="1"/>
  <c r="P837" i="1"/>
  <c r="P285" i="1"/>
  <c r="P683" i="1"/>
  <c r="P772" i="1"/>
  <c r="P124" i="1"/>
  <c r="P284" i="1"/>
  <c r="P116" i="1"/>
  <c r="P449" i="1"/>
  <c r="P598" i="1"/>
  <c r="P392" i="1"/>
  <c r="P602" i="1"/>
  <c r="P596" i="1"/>
  <c r="P662" i="1"/>
  <c r="P936" i="1"/>
  <c r="P325" i="1"/>
  <c r="P717" i="1"/>
  <c r="P19" i="1"/>
  <c r="P404" i="1"/>
  <c r="P594" i="1"/>
  <c r="P754" i="1"/>
  <c r="P638" i="1"/>
  <c r="P792" i="1"/>
  <c r="P67" i="1"/>
  <c r="P228" i="1"/>
  <c r="P425" i="1"/>
  <c r="P232" i="1"/>
  <c r="P406" i="1"/>
  <c r="P994" i="1"/>
  <c r="P948" i="1"/>
  <c r="P809" i="1"/>
  <c r="P820" i="1"/>
  <c r="P543" i="1"/>
  <c r="P122" i="1"/>
  <c r="P701" i="1"/>
  <c r="P862" i="1"/>
  <c r="P57" i="1"/>
  <c r="P913" i="1"/>
  <c r="P691" i="1"/>
  <c r="P422" i="1"/>
  <c r="P804" i="1"/>
  <c r="P632" i="1"/>
  <c r="P158" i="1"/>
  <c r="P844" i="1"/>
  <c r="P445" i="1"/>
  <c r="P108" i="1"/>
  <c r="P226" i="1"/>
  <c r="P151" i="1"/>
  <c r="P960" i="1"/>
  <c r="P366" i="1"/>
  <c r="P545" i="1"/>
  <c r="P950" i="1"/>
  <c r="P303" i="1"/>
  <c r="P224" i="1"/>
  <c r="P260" i="1"/>
  <c r="P351" i="1"/>
  <c r="P989" i="1"/>
  <c r="P675" i="1"/>
  <c r="P429" i="1"/>
  <c r="P466" i="1"/>
  <c r="P113" i="1"/>
  <c r="P902" i="1"/>
  <c r="P276" i="1"/>
  <c r="P797" i="1"/>
  <c r="P524" i="1"/>
  <c r="P714" i="1"/>
  <c r="P593" i="1"/>
  <c r="P898" i="1"/>
  <c r="P253" i="1"/>
  <c r="P167" i="1"/>
  <c r="P587" i="1"/>
  <c r="P617" i="1"/>
  <c r="P775" i="1"/>
  <c r="P206" i="1"/>
  <c r="P44" i="1"/>
  <c r="P371" i="1"/>
  <c r="P610" i="1"/>
  <c r="P743" i="1"/>
  <c r="P999" i="1"/>
  <c r="P669" i="1"/>
  <c r="P296" i="1"/>
  <c r="P737" i="1"/>
  <c r="P454" i="1"/>
  <c r="P544" i="1"/>
  <c r="P644" i="1"/>
  <c r="P42" i="1"/>
  <c r="P220" i="1"/>
  <c r="P568" i="1"/>
  <c r="P973" i="1"/>
  <c r="P312" i="1"/>
  <c r="P619" i="1"/>
  <c r="P550" i="1"/>
  <c r="P940" i="1"/>
  <c r="P418" i="1"/>
  <c r="P211" i="1"/>
  <c r="P768" i="1"/>
  <c r="P637" i="1"/>
  <c r="P324" i="1"/>
  <c r="P160" i="1"/>
  <c r="P705" i="1"/>
  <c r="P240" i="1"/>
  <c r="P499" i="1"/>
  <c r="P818" i="1"/>
  <c r="P486" i="1"/>
  <c r="P488" i="1"/>
  <c r="P567" i="1"/>
  <c r="P272" i="1"/>
  <c r="P659" i="1"/>
  <c r="P614" i="1"/>
  <c r="P307" i="1"/>
  <c r="P187" i="1"/>
  <c r="P856" i="1"/>
  <c r="P395" i="1"/>
  <c r="P493" i="1"/>
  <c r="P59" i="1"/>
  <c r="P225" i="1"/>
  <c r="P788" i="1"/>
  <c r="P396" i="1"/>
  <c r="P302" i="1"/>
  <c r="P585" i="1"/>
  <c r="P631" i="1"/>
  <c r="P222" i="1"/>
  <c r="P144" i="1"/>
  <c r="P244" i="1"/>
  <c r="P60" i="1"/>
  <c r="P171" i="1"/>
  <c r="P271" i="1"/>
  <c r="P505" i="1"/>
  <c r="P716" i="1"/>
  <c r="P141" i="1"/>
  <c r="P252" i="1"/>
  <c r="P511" i="1"/>
  <c r="P829" i="1"/>
  <c r="P430" i="1"/>
  <c r="P767" i="1"/>
  <c r="P61" i="1"/>
  <c r="P700" i="1"/>
  <c r="P168" i="1"/>
  <c r="P528" i="1"/>
  <c r="P309" i="1"/>
  <c r="P410" i="1"/>
  <c r="P423" i="1"/>
  <c r="P106" i="1"/>
  <c r="P600" i="1"/>
  <c r="P139" i="1"/>
  <c r="P290" i="1"/>
  <c r="P864" i="1"/>
  <c r="P951" i="1"/>
  <c r="P156" i="1"/>
  <c r="P444" i="1"/>
  <c r="P534" i="1"/>
  <c r="P605" i="1"/>
  <c r="P30" i="1"/>
  <c r="P208" i="1"/>
  <c r="P319" i="1"/>
  <c r="P555" i="1"/>
  <c r="P920" i="1"/>
  <c r="P963" i="1"/>
  <c r="P200" i="1"/>
  <c r="P765" i="1"/>
  <c r="P233" i="1"/>
  <c r="P677" i="1"/>
  <c r="P971" i="1"/>
  <c r="P944" i="1"/>
  <c r="P367" i="1"/>
  <c r="P996" i="1"/>
  <c r="P893" i="1"/>
  <c r="P463" i="1"/>
  <c r="P17" i="1"/>
  <c r="P126" i="1"/>
  <c r="P761" i="1"/>
  <c r="P54" i="1"/>
  <c r="P154" i="1"/>
  <c r="P364" i="1"/>
  <c r="P744" i="1"/>
  <c r="P82" i="1"/>
  <c r="P182" i="1"/>
  <c r="P282" i="1"/>
  <c r="P416" i="1"/>
  <c r="P627" i="1"/>
  <c r="P865" i="1"/>
  <c r="P153" i="1"/>
  <c r="P265" i="1"/>
  <c r="P412" i="1"/>
  <c r="P523" i="1"/>
  <c r="P680" i="1"/>
  <c r="P590" i="1"/>
  <c r="P908" i="1"/>
  <c r="P726" i="1"/>
  <c r="P248" i="1"/>
  <c r="P588" i="1"/>
  <c r="P322" i="1"/>
  <c r="P569" i="1"/>
  <c r="P990" i="1"/>
  <c r="P456" i="1"/>
  <c r="P651" i="1"/>
  <c r="P152" i="1"/>
  <c r="P13" i="1"/>
  <c r="P480" i="1"/>
  <c r="P892" i="1"/>
  <c r="P180" i="1"/>
  <c r="P297" i="1"/>
  <c r="P956" i="1"/>
  <c r="P21" i="1"/>
  <c r="P629" i="1"/>
  <c r="P620" i="1"/>
  <c r="P967" i="1"/>
  <c r="P857" i="1"/>
  <c r="P558" i="1"/>
  <c r="P353" i="1"/>
  <c r="P147" i="1"/>
  <c r="P112" i="1"/>
  <c r="P825" i="1"/>
  <c r="P221" i="1"/>
  <c r="P205" i="1"/>
  <c r="P471" i="1"/>
  <c r="P727" i="1"/>
  <c r="P178" i="1"/>
  <c r="P475" i="1"/>
  <c r="P840" i="1"/>
  <c r="P75" i="1"/>
  <c r="P408" i="1"/>
  <c r="P102" i="1"/>
  <c r="P835" i="1"/>
  <c r="P485" i="1"/>
  <c r="P916" i="1"/>
  <c r="P1000" i="1"/>
  <c r="P46" i="1"/>
  <c r="P96" i="1"/>
  <c r="P871" i="1"/>
  <c r="P247" i="1"/>
  <c r="P104" i="1"/>
  <c r="P334" i="1"/>
  <c r="P574" i="1"/>
  <c r="P38" i="1"/>
  <c r="P925" i="1"/>
  <c r="P72" i="1"/>
  <c r="P239" i="1"/>
  <c r="P848" i="1"/>
  <c r="P300" i="1"/>
  <c r="P435" i="1"/>
  <c r="P753" i="1"/>
  <c r="P522" i="1"/>
  <c r="P346" i="1"/>
  <c r="P770" i="1"/>
  <c r="P882" i="1"/>
  <c r="P975" i="1"/>
  <c r="P155" i="1"/>
  <c r="P357" i="1"/>
  <c r="P903" i="1"/>
  <c r="P184" i="1"/>
  <c r="P584" i="1"/>
  <c r="P654" i="1"/>
  <c r="P49" i="1"/>
  <c r="P316" i="1"/>
  <c r="P571" i="1"/>
  <c r="P649" i="1"/>
  <c r="P6" i="1"/>
  <c r="P202" i="1"/>
  <c r="P289" i="1"/>
  <c r="P586" i="1"/>
  <c r="P380" i="1"/>
  <c r="P467" i="1"/>
  <c r="P833" i="1"/>
  <c r="P20" i="1"/>
  <c r="P390" i="1"/>
  <c r="P635" i="1"/>
  <c r="P947" i="1"/>
  <c r="P721" i="1"/>
  <c r="P900" i="1"/>
  <c r="P795" i="1"/>
  <c r="P440" i="1"/>
  <c r="P235" i="1"/>
  <c r="P236" i="1"/>
  <c r="P670" i="1"/>
  <c r="P273" i="1"/>
  <c r="P512" i="1"/>
  <c r="P402" i="1"/>
  <c r="P401" i="1"/>
  <c r="P802" i="1"/>
  <c r="P89" i="1"/>
  <c r="P209" i="1"/>
  <c r="P501" i="1"/>
  <c r="P63" i="1"/>
  <c r="P231" i="1"/>
  <c r="P176" i="1"/>
  <c r="P254" i="1"/>
  <c r="P724" i="1"/>
  <c r="P127" i="1"/>
  <c r="P393" i="1"/>
  <c r="P845" i="1"/>
  <c r="P91" i="1"/>
  <c r="P388" i="1"/>
  <c r="P739" i="1"/>
  <c r="P553" i="1"/>
  <c r="P949" i="1"/>
  <c r="P931" i="1"/>
  <c r="P621" i="1"/>
  <c r="P880" i="1"/>
  <c r="P923" i="1"/>
  <c r="P125" i="1"/>
  <c r="P24" i="1"/>
  <c r="P216" i="1"/>
  <c r="P560" i="1"/>
  <c r="P573" i="1"/>
  <c r="P170" i="1"/>
  <c r="P697" i="1"/>
  <c r="P128" i="1"/>
  <c r="P229" i="1"/>
  <c r="P114" i="1"/>
  <c r="P194" i="1"/>
  <c r="P264" i="1"/>
  <c r="P354" i="1"/>
  <c r="P424" i="1"/>
  <c r="P504" i="1"/>
  <c r="P664" i="1"/>
  <c r="P734" i="1"/>
  <c r="P405" i="1"/>
  <c r="P482" i="1"/>
  <c r="P660" i="1"/>
  <c r="P749" i="1"/>
  <c r="P855" i="1"/>
  <c r="P400" i="1"/>
  <c r="P487" i="1"/>
  <c r="P762" i="1"/>
  <c r="P851" i="1"/>
  <c r="P479" i="1"/>
  <c r="P566" i="1"/>
  <c r="P720" i="1"/>
  <c r="P959" i="1"/>
  <c r="P88" i="1"/>
  <c r="P952" i="1"/>
  <c r="P148" i="1"/>
  <c r="P428" i="1"/>
  <c r="P868" i="1"/>
  <c r="P186" i="1"/>
  <c r="P33" i="1"/>
  <c r="P403" i="1"/>
  <c r="P852" i="1"/>
  <c r="P369" i="1"/>
  <c r="P433" i="1"/>
  <c r="P912" i="1"/>
  <c r="P679" i="1"/>
  <c r="P23" i="1"/>
  <c r="P607" i="1"/>
  <c r="P858" i="1"/>
  <c r="P557" i="1"/>
  <c r="P997" i="1"/>
  <c r="P447" i="1"/>
  <c r="P175" i="1"/>
  <c r="P333" i="1"/>
  <c r="P32" i="1"/>
  <c r="P132" i="1"/>
  <c r="P65" i="1"/>
  <c r="P646" i="1"/>
  <c r="P15" i="1"/>
  <c r="P135" i="1"/>
  <c r="P540" i="1"/>
  <c r="P443" i="1"/>
  <c r="P686" i="1"/>
  <c r="P992" i="1"/>
  <c r="P163" i="1"/>
  <c r="P358" i="1"/>
  <c r="P579" i="1"/>
  <c r="P365" i="1"/>
  <c r="P51" i="1"/>
  <c r="P645" i="1"/>
  <c r="P904" i="1"/>
  <c r="P381" i="1"/>
  <c r="P741" i="1"/>
  <c r="P64" i="1"/>
  <c r="P134" i="1"/>
  <c r="P204" i="1"/>
  <c r="P274" i="1"/>
  <c r="P344" i="1"/>
  <c r="P414" i="1"/>
  <c r="P484" i="1"/>
  <c r="P554" i="1"/>
  <c r="P624" i="1"/>
  <c r="P796" i="1"/>
  <c r="P97" i="1"/>
  <c r="P183" i="1"/>
  <c r="P269" i="1"/>
  <c r="P356" i="1"/>
  <c r="P442" i="1"/>
  <c r="P529" i="1"/>
  <c r="P615" i="1"/>
  <c r="P778" i="1"/>
  <c r="P866" i="1"/>
  <c r="P969" i="1"/>
  <c r="P101" i="1"/>
  <c r="P308" i="1"/>
  <c r="P458" i="1"/>
  <c r="P609" i="1"/>
  <c r="P752" i="1"/>
  <c r="P740" i="1"/>
  <c r="P869" i="1"/>
  <c r="P345" i="1"/>
  <c r="P736" i="1"/>
  <c r="P56" i="1"/>
  <c r="P695" i="1"/>
  <c r="P591" i="1"/>
  <c r="P137" i="1"/>
  <c r="P547" i="1"/>
  <c r="P613" i="1"/>
  <c r="P436" i="1"/>
  <c r="P710" i="1"/>
  <c r="P643" i="1"/>
  <c r="P451" i="1"/>
  <c r="P747" i="1"/>
  <c r="P98" i="1"/>
  <c r="P219" i="1"/>
  <c r="P498" i="1"/>
  <c r="P759" i="1"/>
  <c r="P764" i="1"/>
  <c r="P149" i="1"/>
  <c r="P227" i="1"/>
  <c r="P305" i="1"/>
  <c r="P382" i="1"/>
  <c r="P460" i="1"/>
  <c r="P538" i="1"/>
  <c r="P616" i="1"/>
  <c r="P693" i="1"/>
  <c r="P771" i="1"/>
  <c r="P875" i="1"/>
  <c r="P18" i="1"/>
  <c r="P103" i="1"/>
  <c r="P190" i="1"/>
  <c r="P277" i="1"/>
  <c r="P363" i="1"/>
  <c r="P450" i="1"/>
  <c r="P536" i="1"/>
  <c r="P657" i="1"/>
  <c r="P807" i="1"/>
  <c r="P22" i="1"/>
  <c r="P109" i="1"/>
  <c r="P196" i="1"/>
  <c r="P281" i="1"/>
  <c r="P368" i="1"/>
  <c r="P455" i="1"/>
  <c r="P541" i="1"/>
  <c r="P650" i="1"/>
  <c r="P789" i="1"/>
  <c r="P887" i="1"/>
  <c r="P979" i="1"/>
  <c r="P115" i="1"/>
  <c r="P321" i="1"/>
  <c r="P472" i="1"/>
  <c r="P622" i="1"/>
  <c r="P48" i="1"/>
  <c r="P268" i="1"/>
  <c r="P508" i="1"/>
  <c r="P728" i="1"/>
  <c r="P888" i="1"/>
  <c r="P469" i="1"/>
  <c r="P172" i="1"/>
  <c r="P280" i="1"/>
  <c r="P169" i="1"/>
  <c r="P509" i="1"/>
  <c r="P378" i="1"/>
  <c r="P750" i="1"/>
  <c r="P387" i="1"/>
  <c r="P78" i="1"/>
  <c r="P821" i="1"/>
  <c r="P80" i="1"/>
  <c r="P379" i="1"/>
  <c r="P145" i="1"/>
  <c r="P836" i="1"/>
  <c r="P310" i="1"/>
  <c r="P891" i="1"/>
  <c r="P763" i="1"/>
  <c r="P957" i="1"/>
  <c r="P806" i="1"/>
  <c r="P601" i="1"/>
  <c r="P111" i="1"/>
  <c r="P817" i="1"/>
  <c r="P712" i="1"/>
  <c r="P275" i="1"/>
  <c r="P758" i="1"/>
  <c r="P246" i="1"/>
  <c r="P179" i="1"/>
  <c r="P386" i="1"/>
  <c r="P43" i="1"/>
  <c r="P938" i="1"/>
  <c r="P970" i="1"/>
  <c r="P398" i="1"/>
  <c r="P159" i="1"/>
  <c r="P626" i="1"/>
  <c r="P110" i="1"/>
  <c r="P914" i="1"/>
  <c r="P883" i="1"/>
  <c r="P95" i="1"/>
  <c r="P242" i="1"/>
  <c r="P732" i="1"/>
  <c r="P954" i="1"/>
  <c r="P842" i="1"/>
  <c r="P320" i="1"/>
  <c r="P530" i="1"/>
  <c r="P34" i="1"/>
  <c r="P94" i="1"/>
  <c r="P234" i="1"/>
  <c r="P294" i="1"/>
  <c r="P434" i="1"/>
  <c r="P494" i="1"/>
  <c r="P634" i="1"/>
  <c r="P694" i="1"/>
  <c r="P71" i="1"/>
  <c r="P138" i="1"/>
  <c r="P293" i="1"/>
  <c r="P360" i="1"/>
  <c r="P516" i="1"/>
  <c r="P582" i="1"/>
  <c r="P738" i="1"/>
  <c r="P834" i="1"/>
  <c r="P55" i="1"/>
  <c r="P129" i="1"/>
  <c r="P301" i="1"/>
  <c r="P376" i="1"/>
  <c r="P548" i="1"/>
  <c r="P633" i="1"/>
  <c r="P10" i="1"/>
  <c r="P85" i="1"/>
  <c r="P257" i="1"/>
  <c r="P331" i="1"/>
  <c r="P503" i="1"/>
  <c r="P578" i="1"/>
  <c r="P822" i="1"/>
  <c r="P929" i="1"/>
  <c r="P198" i="1"/>
  <c r="P335" i="1"/>
  <c r="P648" i="1"/>
  <c r="P790" i="1"/>
  <c r="P909" i="1"/>
  <c r="P988" i="1"/>
  <c r="P889" i="1"/>
  <c r="P377" i="1"/>
  <c r="P29" i="1"/>
  <c r="P263" i="1"/>
  <c r="P576" i="1"/>
  <c r="P99" i="1"/>
  <c r="P965" i="1"/>
  <c r="P213" i="1"/>
  <c r="P879" i="1"/>
  <c r="P746" i="1"/>
  <c r="P751" i="1"/>
  <c r="P922" i="1"/>
  <c r="P330" i="1"/>
  <c r="P192" i="1"/>
  <c r="P223" i="1"/>
  <c r="P725" i="1"/>
  <c r="P230" i="1"/>
  <c r="P150" i="1"/>
  <c r="P421" i="1"/>
  <c r="P958" i="1"/>
  <c r="P756" i="1"/>
  <c r="P415" i="1"/>
  <c r="P986" i="1"/>
  <c r="P980" i="1"/>
  <c r="P653" i="1"/>
  <c r="P286" i="1"/>
  <c r="P519" i="1"/>
  <c r="P107" i="1"/>
  <c r="P28" i="1"/>
  <c r="P188" i="1"/>
  <c r="P448" i="1"/>
  <c r="P628" i="1"/>
  <c r="P212" i="1"/>
  <c r="P7" i="1"/>
  <c r="P713" i="1"/>
  <c r="P984" i="1"/>
  <c r="P709" i="1"/>
  <c r="P655" i="1"/>
  <c r="P478" i="1"/>
  <c r="P652" i="1"/>
  <c r="P298" i="1"/>
  <c r="P878" i="1"/>
  <c r="P413" i="1"/>
  <c r="P991" i="1"/>
  <c r="P58" i="1"/>
  <c r="P502" i="1"/>
  <c r="P782" i="1"/>
  <c r="P197" i="1"/>
  <c r="P173" i="1"/>
  <c r="P867" i="1"/>
  <c r="P642" i="1"/>
  <c r="P946" i="1"/>
  <c r="P291" i="1"/>
  <c r="P490" i="1"/>
  <c r="P397" i="1"/>
  <c r="P801" i="1"/>
  <c r="P786" i="1"/>
  <c r="P681" i="1"/>
  <c r="P826" i="1"/>
  <c r="P385" i="1"/>
  <c r="P859" i="1"/>
  <c r="P890" i="1"/>
  <c r="P243" i="1"/>
  <c r="P207" i="1"/>
  <c r="P685" i="1"/>
  <c r="P270" i="1"/>
  <c r="P53" i="1"/>
  <c r="P647" i="1"/>
  <c r="P452" i="1"/>
  <c r="P261" i="1"/>
  <c r="P815" i="1"/>
  <c r="P68" i="1"/>
  <c r="P468" i="1"/>
  <c r="P668" i="1"/>
  <c r="P808" i="1"/>
  <c r="P968" i="1"/>
  <c r="P350" i="1"/>
  <c r="P267" i="1"/>
  <c r="P942" i="1"/>
  <c r="P329" i="1"/>
  <c r="P665" i="1"/>
  <c r="P886" i="1"/>
  <c r="P477" i="1"/>
  <c r="P699" i="1"/>
  <c r="P987" i="1"/>
  <c r="P995" i="1"/>
  <c r="P612" i="1"/>
  <c r="P577" i="1"/>
  <c r="P791" i="1"/>
  <c r="P315" i="1"/>
  <c r="P592" i="1"/>
  <c r="P36" i="1"/>
  <c r="P120" i="1"/>
  <c r="P531" i="1"/>
  <c r="P191" i="1"/>
  <c r="P258" i="1"/>
  <c r="P702" i="1"/>
  <c r="P563" i="1"/>
  <c r="P798" i="1"/>
  <c r="P372" i="1"/>
  <c r="P337" i="1"/>
  <c r="P810" i="1"/>
  <c r="P850" i="1"/>
  <c r="P640" i="1"/>
  <c r="P731" i="1"/>
  <c r="P162" i="1"/>
  <c r="P417" i="1"/>
  <c r="P735" i="1"/>
  <c r="P933" i="1"/>
  <c r="P993" i="1"/>
  <c r="P964" i="1"/>
  <c r="P742" i="1"/>
  <c r="P483" i="1"/>
  <c r="P119" i="1"/>
  <c r="P552" i="1"/>
  <c r="P542" i="1"/>
  <c r="P688" i="1"/>
  <c r="P828" i="1"/>
  <c r="P729" i="1"/>
  <c r="P157" i="1"/>
  <c r="P803" i="1"/>
  <c r="P489" i="1"/>
  <c r="P769" i="1"/>
  <c r="P217" i="1"/>
  <c r="P515" i="1"/>
  <c r="P11" i="1"/>
  <c r="P299" i="1"/>
  <c r="P787" i="1"/>
  <c r="P656" i="1"/>
  <c r="P983" i="1"/>
  <c r="P266" i="1"/>
  <c r="P972" i="1"/>
  <c r="P70" i="1"/>
  <c r="P780" i="1"/>
  <c r="P966" i="1"/>
  <c r="P794" i="1"/>
  <c r="P391" i="1"/>
  <c r="P876" i="1"/>
  <c r="P370" i="1"/>
  <c r="P618" i="1"/>
  <c r="P831" i="1"/>
  <c r="P251" i="1"/>
  <c r="P918" i="1"/>
  <c r="P838" i="1"/>
  <c r="P525" i="1"/>
  <c r="P698" i="1"/>
  <c r="P355" i="1"/>
  <c r="P841" i="1"/>
  <c r="P292" i="1"/>
  <c r="P932" i="1"/>
  <c r="P551" i="1"/>
  <c r="P495" i="1"/>
  <c r="P341" i="1"/>
  <c r="P45" i="1"/>
  <c r="P496" i="1"/>
  <c r="P606" i="1"/>
  <c r="P719" i="1"/>
  <c r="P823" i="1"/>
  <c r="P399" i="1"/>
  <c r="P195" i="1"/>
  <c r="P926" i="1"/>
  <c r="P375" i="1"/>
  <c r="P556" i="1"/>
  <c r="P687" i="1"/>
  <c r="P715" i="1"/>
  <c r="P849" i="1"/>
  <c r="P199" i="1"/>
  <c r="P336" i="1"/>
  <c r="P500" i="1"/>
  <c r="P766" i="1"/>
  <c r="P69" i="1"/>
  <c r="P409" i="1"/>
  <c r="P689" i="1"/>
  <c r="P165" i="1"/>
  <c r="P411" i="1"/>
  <c r="P611" i="1"/>
  <c r="P899" i="1"/>
  <c r="P100" i="1"/>
  <c r="P678" i="1"/>
  <c r="P123" i="1"/>
  <c r="P532" i="1"/>
  <c r="P937" i="1"/>
  <c r="P361" i="1"/>
  <c r="P722" i="1"/>
  <c r="P201" i="1"/>
  <c r="P562" i="1"/>
  <c r="P25" i="1"/>
  <c r="P90" i="1"/>
  <c r="P639" i="1"/>
  <c r="P473" i="1"/>
  <c r="P805" i="1"/>
  <c r="P210" i="1"/>
  <c r="P311" i="1"/>
  <c r="P755" i="1"/>
  <c r="P332" i="1"/>
  <c r="P897" i="1"/>
  <c r="P730" i="1"/>
  <c r="P142" i="1"/>
  <c r="P919" i="1"/>
  <c r="P526" i="1"/>
  <c r="P481" i="1"/>
  <c r="P976" i="1"/>
  <c r="P66" i="1"/>
  <c r="P575" i="1"/>
  <c r="P241" i="1"/>
  <c r="P777" i="1"/>
  <c r="P870" i="1"/>
  <c r="P347" i="1"/>
  <c r="P927" i="1"/>
  <c r="P407" i="1"/>
  <c r="P978" i="1"/>
  <c r="P181" i="1"/>
  <c r="P953" i="1"/>
  <c r="P706" i="1"/>
  <c r="P237" i="1"/>
  <c r="P340" i="1"/>
  <c r="P630" i="1"/>
  <c r="P824" i="1"/>
  <c r="P854" i="1"/>
  <c r="P589" i="1"/>
  <c r="P39" i="1"/>
  <c r="P279" i="1"/>
  <c r="P793" i="1"/>
  <c r="P982" i="1"/>
  <c r="P255" i="1"/>
  <c r="P521" i="1"/>
  <c r="P943" i="1"/>
  <c r="P924" i="1"/>
  <c r="P812" i="1"/>
  <c r="P666" i="1"/>
  <c r="P745" i="1"/>
  <c r="P250" i="1"/>
  <c r="P470" i="1"/>
  <c r="P814" i="1"/>
  <c r="P136" i="1"/>
  <c r="P256" i="1"/>
  <c r="P40" i="1"/>
  <c r="P874" i="1"/>
  <c r="P723" i="1"/>
  <c r="P781" i="1"/>
  <c r="P570" i="1"/>
  <c r="P352" i="1"/>
  <c r="P672" i="1"/>
  <c r="P799" i="1"/>
  <c r="P50" i="1"/>
  <c r="P507" i="1"/>
  <c r="P86" i="1"/>
  <c r="P92" i="1"/>
  <c r="P432" i="1"/>
  <c r="P41" i="1"/>
  <c r="P441" i="1"/>
  <c r="P599" i="1"/>
  <c r="P977" i="1"/>
  <c r="P520" i="1"/>
  <c r="P383" i="1"/>
  <c r="P262" i="1"/>
  <c r="P910" i="1"/>
  <c r="P773" i="1"/>
  <c r="P774" i="1"/>
  <c r="P962" i="1"/>
  <c r="P906" i="1"/>
  <c r="P707" i="1"/>
  <c r="P26" i="1"/>
  <c r="P118" i="1"/>
  <c r="P846" i="1"/>
  <c r="P306" i="1"/>
  <c r="P595" i="1"/>
  <c r="P955" i="1"/>
  <c r="P492" i="1"/>
  <c r="P690" i="1"/>
  <c r="P896" i="1"/>
  <c r="P419" i="1"/>
  <c r="P779" i="1"/>
  <c r="P131" i="1"/>
  <c r="P559" i="1"/>
  <c r="P31" i="1"/>
  <c r="P816" i="1"/>
  <c r="P696" i="1"/>
  <c r="P998" i="1"/>
  <c r="P711" i="1"/>
  <c r="P676" i="1"/>
  <c r="P930" i="1"/>
  <c r="P506" i="1"/>
  <c r="P73" i="1"/>
  <c r="P784" i="1"/>
  <c r="P535" i="1"/>
  <c r="P52" i="1"/>
  <c r="P317" i="1"/>
  <c r="P465" i="1"/>
  <c r="P830" i="1"/>
  <c r="P461" i="1"/>
  <c r="P776" i="1"/>
  <c r="P847" i="1"/>
  <c r="P935" i="1"/>
  <c r="P572" i="1"/>
  <c r="P663" i="1"/>
  <c r="P597" i="1"/>
  <c r="P843" i="1"/>
  <c r="P81" i="1"/>
  <c r="P161" i="1"/>
  <c r="P934" i="1"/>
  <c r="P426" i="1"/>
  <c r="P718" i="1"/>
  <c r="P981" i="1"/>
  <c r="P3" i="1"/>
  <c r="N3" i="1"/>
  <c r="N3" i="1" a="1"/>
  <c r="Q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1AA18-283D-4729-91BF-4073180949F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EAF885C-3128-4CCB-8243-54317D709202}" name="WorksheetConnection_Employee Data.xlsx!TBL_Employees" type="102" refreshedVersion="8" minRefreshableVersion="5">
    <extLst>
      <ext xmlns:x15="http://schemas.microsoft.com/office/spreadsheetml/2010/11/main" uri="{DE250136-89BD-433C-8126-D09CA5730AF9}">
        <x15:connection id="TBL_Employees" autoDelete="1">
          <x15:rangePr sourceName="_xlcn.WorksheetConnection_EmployeeData.xlsxTBL_Employe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<sst xmlns="http://schemas.openxmlformats.org/spreadsheetml/2006/main" count="10056" uniqueCount="2030">
  <si>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</si>
  <si>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</si>
  <si>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</si>
  <si>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</si>
  <si>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</si>
  <si>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</si>
  <si>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</si>
  <si>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</si>
  <si>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</si>
  <si>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</si>
  <si>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</si>
  <si>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</si>
  <si>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</si>
  <si>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</si>
  <si>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</si>
  <si>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</si>
  <si>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</si>
  <si>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</si>
  <si>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</si>
  <si>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</si>
  <si>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</si>
  <si>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</si>
  <si>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</si>
  <si>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</si>
  <si>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</si>
  <si>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</si>
  <si>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</si>
  <si>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</si>
  <si>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</si>
  <si>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</si>
  <si>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</si>
  <si>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</si>
  <si>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</si>
  <si>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</si>
  <si>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</si>
  <si>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</si>
  <si>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</si>
  <si>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</si>
  <si>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</si>
  <si>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</si>
  <si>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</si>
  <si>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</si>
  <si>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</si>
  <si>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</si>
  <si>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</si>
  <si>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</si>
  <si>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</si>
  <si>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</si>
  <si>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</si>
  <si>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</si>
  <si>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</si>
  <si>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</si>
  <si>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</si>
  <si>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</si>
  <si>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</si>
  <si>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</si>
  <si>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</si>
  <si>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</si>
  <si>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</si>
  <si>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</si>
  <si>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</si>
  <si>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</si>
  <si>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</si>
  <si>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</si>
  <si>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</si>
  <si>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</si>
  <si>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</si>
  <si>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</si>
  <si>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</si>
  <si>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</si>
  <si>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</si>
  <si>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</si>
  <si>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</si>
  <si>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</si>
  <si>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</si>
  <si>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</si>
  <si>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</si>
  <si>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</si>
  <si>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</si>
  <si>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</si>
  <si>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</si>
  <si>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</si>
  <si>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</si>
  <si>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</si>
  <si>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</si>
  <si>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</si>
  <si>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</si>
  <si>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</si>
  <si>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</si>
  <si>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</si>
  <si>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</si>
  <si>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</si>
  <si>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</si>
  <si>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</si>
  <si>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</si>
  <si>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</si>
  <si>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</si>
  <si>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</si>
  <si>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</si>
  <si>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</si>
  <si>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</si>
  <si>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</si>
  <si>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</si>
  <si>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</si>
  <si>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</si>
  <si>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</si>
  <si>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</si>
  <si>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</si>
  <si>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</si>
  <si>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</si>
  <si>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</si>
  <si>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</si>
  <si>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</si>
  <si>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</si>
  <si>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</si>
  <si>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</si>
  <si>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</si>
  <si>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</si>
  <si>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</si>
  <si>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</si>
  <si>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</si>
  <si>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</si>
  <si>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</si>
  <si>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</si>
  <si>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</si>
  <si>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</si>
  <si>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</si>
  <si>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</si>
  <si>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</si>
  <si>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</si>
  <si>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</si>
  <si>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</si>
  <si>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</si>
  <si>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</si>
  <si>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</si>
  <si>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</si>
  <si>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</si>
  <si>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</si>
  <si>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</si>
  <si>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</si>
  <si>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</si>
  <si>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</si>
  <si>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</si>
  <si>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</si>
  <si>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</si>
  <si>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</si>
  <si>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</si>
  <si>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</si>
  <si>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</si>
  <si>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</si>
  <si>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</si>
  <si>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</si>
  <si>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</si>
  <si>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</si>
  <si>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</si>
  <si>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</si>
  <si>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</si>
  <si>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</si>
  <si>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</si>
  <si>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</si>
  <si>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</si>
  <si>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</si>
  <si>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</si>
  <si>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</si>
  <si>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</si>
  <si>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</si>
  <si>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</si>
  <si>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</si>
  <si>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</si>
  <si>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</si>
  <si>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</si>
  <si>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</si>
  <si>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</si>
  <si>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</si>
  <si>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</si>
  <si>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</si>
  <si>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</si>
  <si>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</si>
  <si>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</si>
  <si>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</si>
  <si>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</si>
  <si>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</si>
  <si>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</si>
  <si>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</si>
  <si>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</si>
  <si>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</si>
  <si>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</si>
  <si>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</si>
  <si>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</si>
  <si>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</si>
  <si>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</si>
  <si>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</si>
  <si>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</si>
  <si>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</si>
  <si>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</si>
  <si>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</si>
  <si>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</si>
  <si>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</si>
  <si>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</si>
  <si>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</si>
  <si>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</si>
  <si>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</si>
  <si>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</si>
  <si>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</si>
  <si>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</si>
  <si>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</si>
  <si>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</si>
  <si>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</si>
  <si>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</si>
  <si>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</si>
  <si>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</si>
  <si>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</si>
  <si>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</si>
  <si>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</si>
  <si>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</si>
  <si>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</si>
  <si>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</si>
  <si>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</si>
  <si>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</si>
  <si>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</si>
  <si>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</si>
  <si>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</si>
  <si>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</si>
  <si>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</si>
  <si>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</si>
  <si>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</si>
  <si>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</si>
  <si>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</si>
  <si>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</si>
  <si>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</si>
  <si>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</si>
  <si>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</si>
  <si>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</si>
  <si>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</si>
  <si>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</si>
  <si>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</si>
  <si>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</si>
  <si>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</si>
  <si>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</si>
  <si>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</si>
  <si>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</si>
  <si>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</si>
  <si>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</si>
  <si>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</si>
  <si>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</si>
  <si>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</si>
  <si>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</si>
  <si>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</si>
  <si>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</si>
  <si>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</si>
  <si>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</si>
  <si>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</si>
  <si>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</si>
  <si>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</si>
  <si>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</si>
  <si>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</si>
  <si>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</si>
  <si>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</si>
  <si>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</si>
  <si>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</si>
  <si>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</si>
  <si>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</si>
  <si>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</si>
  <si>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</si>
  <si>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</si>
  <si>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</si>
  <si>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</si>
  <si>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</si>
  <si>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</si>
  <si>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</si>
  <si>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</si>
  <si>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</si>
  <si>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</si>
  <si>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</si>
  <si>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</si>
  <si>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</si>
  <si>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</si>
  <si>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</si>
  <si>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</si>
  <si>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</si>
  <si>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</si>
  <si>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</si>
  <si>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</si>
  <si>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</si>
  <si>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</si>
  <si>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</si>
  <si>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</si>
  <si>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</si>
  <si>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</si>
  <si>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</si>
  <si>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</si>
  <si>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</si>
  <si>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</si>
  <si>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</si>
  <si>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</si>
  <si>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</si>
  <si>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</si>
  <si>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</si>
  <si>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</si>
  <si>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</si>
  <si>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</si>
  <si>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</si>
  <si>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</si>
  <si>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</si>
  <si>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</si>
  <si>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</si>
  <si>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</si>
  <si>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</si>
  <si>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</si>
  <si>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</si>
  <si>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</si>
  <si>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</si>
  <si>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</si>
  <si>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</si>
  <si>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</si>
  <si>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</si>
  <si>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</si>
  <si>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</si>
  <si>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</si>
  <si>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</si>
  <si>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</si>
  <si>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</si>
  <si>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</si>
  <si>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</si>
  <si>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</si>
  <si>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</si>
  <si>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</si>
  <si>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</si>
  <si>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</si>
  <si>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</si>
  <si>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</si>
  <si>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</si>
  <si>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</si>
  <si>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</si>
  <si>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</si>
  <si>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</si>
  <si>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</si>
  <si>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</si>
  <si>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</si>
  <si>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</si>
  <si>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</si>
  <si>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</si>
  <si>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</si>
  <si>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</si>
  <si>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</si>
  <si>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</si>
  <si>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</si>
  <si>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</si>
  <si>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</si>
  <si>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</si>
  <si>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</si>
  <si>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</si>
  <si>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</si>
  <si>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</si>
  <si>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</si>
  <si>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</si>
  <si>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</si>
  <si>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</si>
  <si>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</si>
  <si>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</si>
  <si>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</si>
  <si>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</si>
  <si>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</si>
  <si>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</si>
  <si>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</si>
  <si>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</si>
  <si>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</si>
  <si>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</si>
  <si>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</si>
  <si>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</si>
  <si>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</si>
  <si>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</si>
  <si>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</si>
  <si>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</si>
  <si>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</si>
  <si>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</si>
  <si>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</si>
  <si>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</si>
  <si>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</si>
  <si>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</si>
  <si>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</si>
  <si>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</si>
  <si>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</si>
  <si>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</si>
  <si>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</si>
  <si>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</si>
  <si>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</si>
  <si>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</si>
  <si>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</si>
  <si>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</si>
  <si>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</si>
  <si>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</si>
  <si>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</si>
  <si>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</si>
  <si>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</si>
  <si>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</si>
  <si>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</si>
  <si>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</si>
  <si>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</si>
  <si>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</si>
  <si>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</si>
  <si>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</si>
  <si>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</si>
  <si>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</si>
  <si>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</si>
  <si>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</si>
  <si>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</si>
  <si>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</si>
  <si>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</si>
  <si>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</si>
  <si>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</si>
  <si>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</si>
  <si>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</si>
  <si>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</si>
  <si>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</si>
  <si>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</si>
  <si>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</si>
  <si>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</si>
  <si>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</si>
  <si>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</si>
  <si>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</si>
  <si>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</si>
  <si>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</si>
  <si>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</si>
  <si>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</si>
  <si>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</si>
  <si>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</si>
  <si>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</si>
  <si>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</si>
  <si>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</si>
  <si>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</si>
  <si>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</si>
  <si>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</si>
  <si>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</si>
  <si>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</si>
  <si>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</si>
  <si>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</si>
  <si>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</si>
  <si>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</si>
  <si>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</si>
  <si>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</si>
  <si>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</si>
  <si>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</si>
  <si>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</si>
  <si>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</si>
  <si>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</si>
  <si>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</si>
  <si>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</si>
  <si>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</si>
  <si>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</si>
  <si>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</si>
  <si>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</si>
  <si>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</si>
  <si>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</si>
  <si>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</si>
  <si>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</si>
  <si>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</si>
  <si>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</si>
  <si>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</si>
  <si>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</si>
  <si>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</si>
  <si>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</si>
  <si>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</si>
  <si>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</si>
  <si>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</si>
  <si>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</si>
  <si>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</si>
  <si>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</si>
  <si>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</si>
  <si>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</si>
  <si>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</si>
  <si>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</si>
  <si>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</si>
  <si>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</si>
  <si>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</si>
  <si>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</si>
  <si>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</si>
  <si>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</si>
  <si>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</si>
  <si>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</si>
  <si>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</si>
  <si>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</si>
  <si>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</si>
  <si>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</si>
  <si>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</si>
  <si>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</si>
  <si>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</si>
  <si>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</si>
  <si>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</si>
  <si>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</si>
  <si>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</si>
  <si>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</si>
  <si>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</si>
  <si>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</si>
  <si>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</si>
  <si>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</si>
  <si>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</si>
  <si>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</si>
  <si>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</si>
  <si>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</si>
  <si>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</si>
  <si>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</si>
  <si>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</si>
  <si>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</si>
  <si>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</si>
  <si>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</si>
  <si>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</si>
  <si>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</si>
  <si>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</si>
  <si>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</si>
  <si>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</si>
  <si>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</si>
  <si>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</si>
  <si>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</si>
  <si>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</si>
  <si>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</si>
  <si>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</si>
  <si>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</si>
  <si>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</si>
  <si>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</si>
  <si>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</si>
  <si>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</si>
  <si>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</si>
  <si>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</si>
  <si>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</si>
  <si>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</si>
  <si>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</si>
  <si>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</si>
  <si>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</si>
  <si>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</si>
  <si>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</si>
  <si>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</si>
  <si>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</si>
  <si>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</si>
  <si>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</si>
  <si>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</si>
  <si>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</si>
  <si>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</si>
  <si>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</si>
  <si>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</si>
  <si>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</si>
  <si>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</si>
  <si>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</si>
  <si>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</si>
  <si>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</si>
  <si>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</si>
  <si>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</si>
  <si>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</si>
  <si>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</si>
  <si>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</si>
  <si>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</si>
  <si>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</si>
  <si>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</si>
  <si>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</si>
  <si>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</si>
  <si>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</si>
  <si>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</si>
  <si>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</si>
  <si>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</si>
  <si>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</si>
  <si>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</si>
  <si>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</si>
  <si>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</si>
  <si>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</si>
  <si>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</si>
  <si>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</si>
  <si>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</si>
  <si>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</si>
  <si>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</si>
  <si>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</si>
  <si>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</si>
  <si>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</si>
  <si>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</si>
  <si>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</si>
  <si>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</si>
  <si>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</si>
  <si>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</si>
  <si>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</si>
  <si>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</si>
  <si>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</si>
  <si>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</si>
  <si>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</si>
  <si>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</si>
  <si>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</si>
  <si>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</si>
  <si>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</si>
  <si>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</si>
  <si>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</si>
  <si>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</si>
  <si>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</si>
  <si>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</si>
  <si>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</si>
  <si>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</si>
  <si>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</si>
  <si>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</si>
  <si>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</si>
  <si>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</si>
  <si>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</si>
  <si>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</si>
  <si>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</si>
  <si>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</si>
  <si>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</si>
  <si>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</si>
  <si>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</si>
  <si>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</si>
  <si>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</si>
  <si>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</si>
  <si>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</si>
  <si>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</si>
  <si>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</si>
  <si>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</si>
  <si>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</si>
  <si>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</si>
  <si>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</si>
  <si>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</si>
  <si>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</si>
  <si>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</si>
  <si>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</si>
  <si>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</si>
  <si>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</si>
  <si>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</si>
  <si>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</si>
  <si>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</si>
  <si>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</si>
  <si>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</si>
  <si>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</si>
  <si>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</si>
  <si>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</si>
  <si>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</si>
  <si>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</si>
  <si>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</si>
  <si>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</si>
  <si>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</si>
  <si>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</si>
  <si>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</si>
  <si>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</si>
  <si>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</si>
  <si>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</si>
  <si>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</si>
  <si>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</si>
  <si>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</si>
  <si>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</si>
  <si>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</si>
  <si>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</si>
  <si>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</si>
  <si>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</si>
  <si>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</si>
  <si>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</si>
  <si>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</si>
  <si>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</si>
  <si>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</si>
  <si>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</si>
  <si>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</si>
  <si>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</si>
  <si>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</si>
  <si>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</si>
  <si>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</si>
  <si>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</si>
  <si>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</si>
  <si>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</si>
  <si>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</si>
  <si>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</si>
  <si>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</si>
  <si>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</si>
  <si>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</si>
  <si>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</si>
  <si>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</si>
  <si>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</si>
  <si>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</si>
  <si>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</si>
  <si>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</si>
  <si>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</si>
  <si>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</si>
  <si>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</si>
  <si>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</si>
  <si>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</si>
  <si>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</si>
  <si>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</si>
  <si>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</si>
  <si>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</si>
  <si>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</si>
  <si>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</si>
  <si>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</si>
  <si>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</si>
  <si>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</si>
  <si>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</si>
  <si>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</si>
  <si>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</si>
  <si>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</si>
  <si>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</si>
  <si>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</si>
  <si>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</si>
  <si>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</si>
  <si>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</si>
  <si>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</si>
  <si>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</si>
  <si>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</si>
  <si>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</si>
  <si>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</si>
  <si>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</si>
  <si>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</si>
  <si>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</si>
  <si>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</si>
  <si>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</si>
  <si>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</si>
  <si>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</si>
  <si>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</si>
  <si>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</si>
  <si>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</si>
  <si>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</si>
  <si>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</si>
  <si>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</si>
  <si>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</si>
  <si>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</si>
  <si>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</si>
  <si>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</si>
  <si>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</si>
  <si>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</si>
  <si>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</si>
  <si>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</si>
  <si>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</si>
  <si>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</si>
  <si>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</si>
  <si>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</si>
  <si>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</si>
  <si>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</si>
  <si>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</si>
  <si>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</si>
  <si>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</si>
  <si>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</si>
  <si>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</si>
  <si>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</si>
  <si>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</si>
  <si>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</si>
  <si>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</si>
  <si>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</si>
  <si>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</si>
  <si>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</si>
  <si>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</si>
  <si>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</si>
  <si>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</si>
  <si>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</si>
  <si>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</si>
  <si>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</si>
  <si>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</si>
  <si>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</si>
  <si>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</si>
  <si>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</si>
  <si>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</si>
  <si>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</si>
  <si>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</si>
  <si>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</si>
  <si>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</si>
  <si>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</si>
  <si>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</si>
  <si>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</si>
  <si>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</si>
  <si>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</si>
  <si>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</si>
  <si>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</si>
  <si>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</si>
  <si>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</si>
  <si>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</si>
  <si>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</si>
  <si>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</si>
  <si>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</si>
  <si>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</si>
  <si>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</si>
  <si>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</si>
  <si>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</si>
  <si>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</si>
  <si>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</si>
  <si>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</si>
  <si>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</si>
  <si>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</si>
  <si>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</si>
  <si>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</si>
  <si>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</si>
  <si>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</si>
  <si>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</si>
  <si>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</si>
  <si>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</si>
  <si>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</si>
  <si>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</si>
  <si>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</si>
  <si>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</si>
  <si>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</si>
  <si>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</si>
  <si>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</si>
  <si>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</si>
  <si>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</si>
  <si>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</si>
  <si>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</si>
  <si>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</si>
  <si>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</si>
  <si>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</si>
  <si>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</si>
  <si>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</si>
  <si>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</si>
  <si>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</si>
  <si>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</si>
  <si>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</si>
  <si>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</si>
  <si>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</si>
  <si>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</si>
  <si>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</si>
  <si>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</si>
  <si>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</si>
  <si>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</si>
  <si>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</si>
  <si>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</si>
  <si>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</si>
  <si>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</si>
  <si>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</si>
  <si>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</si>
  <si>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</si>
  <si>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</si>
  <si>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</si>
  <si>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</si>
  <si>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</si>
  <si>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</si>
  <si>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</si>
  <si>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</si>
  <si>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</si>
  <si>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</si>
  <si>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</si>
  <si>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</si>
  <si>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</si>
  <si>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</si>
  <si>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</si>
  <si>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</si>
  <si>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</si>
  <si>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</si>
  <si>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</si>
  <si>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</si>
  <si>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</si>
  <si>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</si>
  <si>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</si>
  <si>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</si>
  <si>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</si>
  <si>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</si>
  <si>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</si>
  <si>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</si>
  <si>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</si>
  <si>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</si>
  <si>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</si>
  <si>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</si>
  <si>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</si>
  <si>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</si>
  <si>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</si>
  <si>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</si>
  <si>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</si>
  <si>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</si>
  <si>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</si>
  <si>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</si>
  <si>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</si>
  <si>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</si>
  <si>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</si>
  <si>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</si>
  <si>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</si>
  <si>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</si>
  <si>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</si>
  <si>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</si>
  <si>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</si>
  <si>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</si>
  <si>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</si>
  <si>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</si>
  <si>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</si>
  <si>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</si>
  <si>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</si>
  <si>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</si>
  <si>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</si>
  <si>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</si>
  <si>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</si>
  <si>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</si>
  <si>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</si>
  <si>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</si>
  <si>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</si>
  <si>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</si>
  <si>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</si>
  <si>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</si>
  <si>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</si>
  <si>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</si>
  <si>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</si>
  <si>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</si>
  <si>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</si>
  <si>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</si>
  <si>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</si>
  <si>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</si>
  <si>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</si>
  <si>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</si>
  <si>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</si>
  <si>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</si>
  <si>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</si>
  <si>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</si>
  <si>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</si>
  <si>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</si>
  <si>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</si>
  <si>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</si>
  <si>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</si>
  <si>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</si>
  <si>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</si>
  <si>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</si>
  <si>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</si>
  <si>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</si>
  <si>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</si>
  <si>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</si>
  <si>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</si>
  <si>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</si>
  <si>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</si>
  <si>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</si>
  <si>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</si>
  <si>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</si>
  <si>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</si>
  <si>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</si>
  <si>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</si>
  <si>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</si>
  <si>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</si>
  <si>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</si>
  <si>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</si>
  <si>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</si>
  <si>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</si>
  <si>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</si>
  <si>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</si>
  <si>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</si>
  <si>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</si>
  <si>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</si>
  <si>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</si>
  <si>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</si>
  <si>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</si>
  <si>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</si>
  <si>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</si>
  <si>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</si>
  <si>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</si>
  <si>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</si>
  <si>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</si>
  <si>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</si>
  <si>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</si>
  <si>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</si>
  <si>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</si>
  <si>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</si>
  <si>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</si>
  <si>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</si>
  <si>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</si>
  <si>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</si>
  <si>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</si>
  <si>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</si>
  <si>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</si>
  <si>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</si>
  <si>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</si>
  <si>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</si>
  <si>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</si>
  <si>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</si>
  <si>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</si>
  <si>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</si>
  <si>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</si>
  <si>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</si>
  <si>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</si>
  <si>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</si>
  <si>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</si>
  <si>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</si>
  <si>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</si>
  <si>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</si>
  <si>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</si>
  <si>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</si>
  <si>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</si>
  <si>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</si>
  <si>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</si>
  <si>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</si>
  <si>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</si>
  <si>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</si>
  <si>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</si>
  <si>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</si>
  <si>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</si>
  <si>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</si>
  <si>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</si>
  <si>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</si>
  <si>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</si>
  <si>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</si>
  <si>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</si>
  <si>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</si>
  <si>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</si>
  <si>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</si>
  <si>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</si>
  <si>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</si>
  <si>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</si>
  <si>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</si>
  <si>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</si>
  <si>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</si>
  <si>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</si>
  <si>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</si>
  <si>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</si>
  <si>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</si>
  <si>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</si>
  <si>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</si>
  <si>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</si>
  <si>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</si>
  <si>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</si>
  <si>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</si>
  <si>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</si>
  <si>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</si>
  <si>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</si>
  <si>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</si>
  <si>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</si>
  <si>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</si>
  <si>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</si>
  <si>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</si>
  <si>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</si>
  <si>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</si>
  <si>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</si>
  <si>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</si>
  <si>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</si>
  <si>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</si>
  <si>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</si>
  <si>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</si>
  <si>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</si>
  <si>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</si>
  <si>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</si>
  <si>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</si>
  <si>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</si>
  <si>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</si>
  <si>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</si>
  <si>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</si>
  <si>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</si>
  <si>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</si>
  <si>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</si>
  <si>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</si>
  <si>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</si>
  <si>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</si>
  <si>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</si>
  <si>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</si>
  <si>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</si>
  <si>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</si>
  <si>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</si>
  <si>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</si>
  <si>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</si>
  <si>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</si>
  <si>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</si>
  <si>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</si>
  <si>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</si>
  <si>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</si>
  <si>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</si>
  <si>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</si>
  <si>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</si>
  <si>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</si>
  <si>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</si>
  <si>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</si>
  <si>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</si>
  <si>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</si>
  <si>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</si>
  <si>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</si>
  <si>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</si>
  <si>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</si>
  <si>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</si>
  <si>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</si>
  <si>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</si>
  <si>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</si>
  <si>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</si>
  <si>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</si>
  <si>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</si>
  <si>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</si>
  <si>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</si>
  <si>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</si>
  <si>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</si>
  <si>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</si>
  <si>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</si>
  <si>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</si>
  <si>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</si>
  <si>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</si>
  <si>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</si>
  <si>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</si>
  <si>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</si>
  <si>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</si>
  <si>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</si>
  <si>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</si>
  <si>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</si>
  <si>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</si>
  <si>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</si>
  <si>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</si>
  <si>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</si>
  <si>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</si>
  <si>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</si>
  <si>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</si>
  <si>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</si>
  <si>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</si>
  <si>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</si>
  <si>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</si>
  <si>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</si>
  <si>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</si>
  <si>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</si>
  <si>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</si>
  <si>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</si>
  <si>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</si>
  <si>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</si>
  <si>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</si>
  <si>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</si>
  <si>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</si>
  <si>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</si>
  <si>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</si>
  <si>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</si>
  <si>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</si>
  <si>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</si>
  <si>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</si>
  <si>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</si>
  <si>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</si>
  <si>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</si>
  <si>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</si>
  <si>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</si>
  <si>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</si>
  <si>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</si>
  <si>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</si>
  <si>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</si>
  <si>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</si>
  <si>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</si>
  <si>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</si>
  <si>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</si>
  <si>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</si>
  <si>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</si>
  <si>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</si>
  <si>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</si>
  <si>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</si>
  <si>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</si>
  <si>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</si>
  <si>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</si>
  <si>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</si>
  <si>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</si>
  <si>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</si>
  <si>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</si>
  <si>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</si>
  <si>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</si>
  <si>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</si>
  <si>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</si>
  <si>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</si>
  <si>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</si>
  <si>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</si>
  <si>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</si>
  <si>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</si>
  <si>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</si>
  <si>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</si>
  <si>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</si>
  <si>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</si>
  <si>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</si>
  <si>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</si>
  <si>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</si>
  <si>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</si>
  <si>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</si>
  <si>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</si>
  <si>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</si>
  <si>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</si>
  <si>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</si>
  <si>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</si>
  <si>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</si>
  <si>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</si>
  <si>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</si>
  <si>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</si>
  <si>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</si>
  <si>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</si>
  <si>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</si>
  <si>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</si>
  <si>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</si>
  <si>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</si>
  <si>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</si>
  <si>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</si>
  <si>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</si>
  <si>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</si>
  <si>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</si>
  <si>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</si>
  <si>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</si>
  <si>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</si>
  <si>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</si>
  <si>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</si>
  <si>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</si>
  <si>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</si>
  <si>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</si>
  <si>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</si>
  <si>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</si>
  <si>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</si>
  <si>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</si>
  <si>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</si>
  <si>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</si>
  <si>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</si>
  <si>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</si>
  <si>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</si>
  <si>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</si>
  <si>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</si>
  <si>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</si>
  <si>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</si>
  <si>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</si>
  <si>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</si>
  <si>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</si>
  <si>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</si>
  <si>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</si>
  <si>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</si>
  <si>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</si>
  <si>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</si>
  <si>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</si>
  <si>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</si>
  <si>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</si>
  <si>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</si>
  <si>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</si>
  <si>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</si>
  <si>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</si>
  <si>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</si>
  <si>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</si>
  <si>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</si>
  <si>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</si>
  <si>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</si>
  <si>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</si>
  <si>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</si>
  <si>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</si>
  <si>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</si>
  <si>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</si>
  <si>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</si>
  <si>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</si>
  <si>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</si>
  <si>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</si>
  <si>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</si>
  <si>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</si>
  <si>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</si>
  <si>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</si>
  <si>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</si>
  <si>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</si>
  <si>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</si>
  <si>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</si>
  <si>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</si>
  <si>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</si>
  <si>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</si>
  <si>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</si>
  <si>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</si>
  <si>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</si>
  <si>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</si>
  <si>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</si>
  <si>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</si>
  <si>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</si>
  <si>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</si>
  <si>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</si>
  <si>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</si>
  <si>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</si>
  <si>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</si>
  <si>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</si>
  <si>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</si>
  <si>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</si>
  <si>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</si>
  <si>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</si>
  <si>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</si>
  <si>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</si>
  <si>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</si>
  <si>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</si>
  <si>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</si>
  <si>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</si>
  <si>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</si>
  <si>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</si>
  <si>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</si>
  <si>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</si>
  <si>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</si>
  <si>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</si>
  <si>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</si>
  <si>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</si>
  <si>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</si>
  <si>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</si>
  <si>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</si>
  <si>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</si>
  <si>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</si>
  <si>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</si>
  <si>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</si>
  <si>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</si>
  <si>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</si>
  <si>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</si>
  <si>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</si>
  <si>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</si>
  <si>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</si>
  <si>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</si>
  <si>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</si>
  <si>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</si>
  <si>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</si>
  <si>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</si>
  <si>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</si>
  <si>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</si>
  <si>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</si>
  <si>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</si>
  <si>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</si>
  <si>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</si>
  <si>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</si>
  <si>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</si>
  <si>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</si>
  <si>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</si>
  <si>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</si>
  <si>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</si>
  <si>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</si>
  <si>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</si>
  <si>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</si>
  <si>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</si>
  <si>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</si>
  <si>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</si>
  <si>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</si>
  <si>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</si>
  <si>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</si>
  <si>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</si>
  <si>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</si>
  <si>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</si>
  <si>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</si>
  <si>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</si>
  <si>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</si>
  <si>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</si>
  <si>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</si>
  <si>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</si>
  <si>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</si>
  <si>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</si>
  <si>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</si>
  <si>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</si>
  <si>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</si>
  <si>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</si>
  <si>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</si>
  <si>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</si>
  <si>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</si>
  <si>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</si>
  <si>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</si>
  <si>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</si>
  <si>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</si>
  <si>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</si>
  <si>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</si>
  <si>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</si>
  <si>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</si>
  <si>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</si>
  <si>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</si>
  <si>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</si>
  <si>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</si>
  <si>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</si>
  <si>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</si>
  <si>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</si>
  <si>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</si>
  <si>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</si>
  <si>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</si>
  <si>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</si>
  <si>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</si>
  <si>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</si>
  <si>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</si>
  <si>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</si>
  <si>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</si>
  <si>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</si>
  <si>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</si>
  <si>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</si>
  <si>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</si>
  <si>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</si>
  <si>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</si>
  <si>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</si>
  <si>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</si>
  <si>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</si>
  <si>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</si>
  <si>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</si>
  <si>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</si>
  <si>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</si>
  <si>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</si>
  <si>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</si>
  <si>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</si>
  <si>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</si>
  <si>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</si>
  <si>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</si>
  <si>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</si>
  <si>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</si>
  <si>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</si>
  <si>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</si>
  <si>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</si>
  <si>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</si>
  <si>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</si>
  <si>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</si>
  <si>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</si>
  <si>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</si>
  <si>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</si>
  <si>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</si>
  <si>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</si>
  <si>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</si>
  <si>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</si>
  <si>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</si>
  <si>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</si>
  <si>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</si>
  <si>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</si>
  <si>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</si>
  <si>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</si>
  <si>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</si>
  <si>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</si>
  <si>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</si>
  <si>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</si>
  <si>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</si>
  <si>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</si>
  <si>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</si>
  <si>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</si>
  <si>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</si>
  <si>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</si>
  <si>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</si>
  <si>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</si>
  <si>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</si>
  <si>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</si>
  <si>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</si>
  <si>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</si>
  <si>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</si>
  <si>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</si>
  <si>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</si>
  <si>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</si>
  <si>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</si>
  <si>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</si>
  <si>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</si>
  <si>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</si>
  <si>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</si>
  <si>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</si>
  <si>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</si>
  <si>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</si>
  <si>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</si>
  <si>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</si>
  <si>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</si>
  <si>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</si>
  <si>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</si>
  <si>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</si>
  <si>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</si>
  <si>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</si>
  <si>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</si>
  <si>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</si>
  <si>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</si>
  <si>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</si>
  <si>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</si>
  <si>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</si>
  <si>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</si>
  <si>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</si>
  <si>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</si>
  <si>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</si>
  <si>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</si>
  <si>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</si>
  <si>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</si>
  <si>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</si>
  <si>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</si>
  <si>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</si>
  <si>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</si>
  <si>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</si>
  <si>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</si>
  <si>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</si>
  <si>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</si>
  <si>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</si>
  <si>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</si>
  <si>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</si>
  <si>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</si>
  <si>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</si>
  <si>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</si>
  <si>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</si>
  <si>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</si>
  <si>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</si>
  <si>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</si>
  <si>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</si>
  <si>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</si>
  <si>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</si>
  <si>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</si>
  <si>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</si>
  <si>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</si>
  <si>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</si>
  <si>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</si>
  <si>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</si>
  <si>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</si>
  <si>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</si>
  <si>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</si>
  <si>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</si>
  <si>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</si>
  <si>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</si>
  <si>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</si>
  <si>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</si>
  <si>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</si>
  <si>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</si>
  <si>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</si>
  <si>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</si>
  <si>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</si>
  <si>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</si>
  <si>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</si>
  <si>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</si>
  <si>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</si>
  <si>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</si>
  <si>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</si>
  <si>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</si>
  <si>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</si>
  <si>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</si>
  <si>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</si>
  <si>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</si>
  <si>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</si>
  <si>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</si>
  <si>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</si>
  <si>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</si>
  <si>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</si>
  <si>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</si>
  <si>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</si>
  <si>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</si>
  <si>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</si>
  <si>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</si>
  <si>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</si>
  <si>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</si>
  <si>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</si>
  <si>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</si>
  <si>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</si>
  <si>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</si>
  <si>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</si>
  <si>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</si>
  <si>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</si>
  <si>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</si>
  <si>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</si>
  <si>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</si>
  <si>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</si>
  <si>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</si>
  <si>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</si>
  <si>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</si>
  <si>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</si>
  <si>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</si>
  <si>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</si>
  <si>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</si>
  <si>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</si>
  <si>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</si>
  <si>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</si>
  <si>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</si>
  <si>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</si>
  <si>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</si>
  <si>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</si>
  <si>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</si>
  <si>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</si>
  <si>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</si>
  <si>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</si>
  <si>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</si>
  <si>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</si>
  <si>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</si>
  <si>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</si>
  <si>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</si>
  <si>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</si>
  <si>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</si>
  <si>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</si>
  <si>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</si>
  <si>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</si>
  <si>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</si>
  <si>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</si>
  <si>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</si>
  <si>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</si>
  <si>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</si>
  <si>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</si>
  <si>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</si>
  <si>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</si>
  <si>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</si>
  <si>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</si>
  <si>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</si>
  <si>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</si>
  <si>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</si>
  <si>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</si>
  <si>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</si>
  <si>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</si>
  <si>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</si>
  <si>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</si>
  <si>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</si>
  <si>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</si>
  <si>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</si>
  <si>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</si>
  <si>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</si>
  <si>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</si>
  <si>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</si>
  <si>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</si>
  <si>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</si>
  <si>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</si>
  <si>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</si>
  <si>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</si>
  <si>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</si>
  <si>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</si>
  <si>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</si>
  <si>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</si>
  <si>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</si>
  <si>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</si>
  <si>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</si>
  <si>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</si>
  <si>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</si>
  <si>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</si>
  <si>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</si>
  <si>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</si>
  <si>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</si>
  <si>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</si>
  <si>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</si>
  <si>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</si>
  <si>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</si>
  <si>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</si>
  <si>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</si>
  <si>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</si>
  <si>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</si>
  <si>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</si>
  <si>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</si>
  <si>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</si>
  <si>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</si>
  <si>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</si>
  <si>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</si>
  <si>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</si>
  <si>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</si>
  <si>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</si>
  <si>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</si>
  <si>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</si>
  <si>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</si>
  <si>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</si>
  <si>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</si>
  <si>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</si>
  <si>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</si>
  <si>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</si>
  <si>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</si>
  <si>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</si>
  <si>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</si>
  <si>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</si>
  <si>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</si>
  <si>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</si>
  <si>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</si>
  <si>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</si>
  <si>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</si>
  <si>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</si>
  <si>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</si>
  <si>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</si>
  <si>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</si>
  <si>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</si>
  <si>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</si>
  <si>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</si>
  <si>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</si>
  <si>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</si>
  <si>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</si>
  <si>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</si>
  <si>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</si>
  <si>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</si>
  <si>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</si>
  <si>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</si>
  <si>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</si>
  <si>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</si>
  <si>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</si>
  <si>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</si>
  <si>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</si>
  <si>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</si>
  <si>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</si>
  <si>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</si>
  <si>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</si>
  <si>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</si>
  <si>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</si>
  <si>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</si>
  <si>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</si>
  <si>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</si>
  <si>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</si>
  <si>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</si>
  <si>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</si>
  <si>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</si>
  <si>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</si>
  <si>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</si>
  <si>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</si>
  <si>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</si>
  <si>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</si>
  <si>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</si>
  <si>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</si>
  <si>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</si>
  <si>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</si>
  <si>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</si>
  <si>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</si>
  <si>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</si>
  <si>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</si>
  <si>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</si>
  <si>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</si>
  <si>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</si>
  <si>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</si>
  <si>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</si>
  <si>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</si>
  <si>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</si>
  <si>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</si>
  <si>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</si>
  <si>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</si>
  <si>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</si>
  <si>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</si>
  <si>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</si>
  <si>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</si>
  <si>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</si>
  <si>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</si>
  <si>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</si>
  <si>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</si>
  <si>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</si>
  <si>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</si>
  <si>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</si>
  <si>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</si>
  <si>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</si>
  <si>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</si>
  <si>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</si>
  <si>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</si>
  <si>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</si>
  <si>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</si>
  <si>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</si>
  <si>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</si>
  <si>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</si>
  <si>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</si>
  <si>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</si>
  <si>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</si>
  <si>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</si>
  <si>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</si>
  <si>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</si>
  <si>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</si>
  <si>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</si>
  <si>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</si>
  <si>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</si>
  <si>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</si>
  <si>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</si>
  <si>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</si>
  <si>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</si>
  <si>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</si>
  <si>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</si>
  <si>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</si>
  <si>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</si>
  <si>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</si>
  <si>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</si>
  <si>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</si>
  <si>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</si>
  <si>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</si>
  <si>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</si>
  <si>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</si>
  <si>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</si>
  <si>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</si>
  <si>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</si>
  <si>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</si>
  <si>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</si>
  <si>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</si>
  <si>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</si>
  <si>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</si>
  <si>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</si>
  <si>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</si>
  <si>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</si>
  <si>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</si>
  <si>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</si>
  <si>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</si>
  <si>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</si>
  <si>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</si>
  <si>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</si>
  <si>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</si>
  <si>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</si>
  <si>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</si>
  <si>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</si>
  <si>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</si>
  <si>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</si>
  <si>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</si>
  <si>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</si>
  <si>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</si>
  <si>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</si>
  <si>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</si>
  <si>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</si>
  <si>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</si>
  <si>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</si>
  <si>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</si>
  <si>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</si>
  <si>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</si>
  <si>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</si>
  <si>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</si>
  <si>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</si>
  <si>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</si>
  <si>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</si>
  <si>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</si>
  <si>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</si>
  <si>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</si>
  <si>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</si>
  <si>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</si>
  <si>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</si>
  <si>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</si>
  <si>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</si>
  <si>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</si>
  <si>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</si>
  <si>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</si>
  <si>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</si>
  <si>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</si>
  <si>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</si>
  <si>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</si>
  <si>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</si>
  <si>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</si>
  <si>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</si>
  <si>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</si>
  <si>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</si>
  <si>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</si>
  <si>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</si>
  <si>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</si>
  <si>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</si>
  <si>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</si>
  <si>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</si>
  <si>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</si>
  <si>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</si>
  <si>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</si>
  <si>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</si>
  <si>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</si>
  <si>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</si>
  <si>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</si>
  <si>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</si>
  <si>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</si>
  <si>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</si>
  <si>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</si>
  <si>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</si>
  <si>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</si>
  <si>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</si>
  <si>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</si>
  <si>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</si>
  <si>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</si>
  <si>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</si>
  <si>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</si>
  <si>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</si>
  <si>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</si>
  <si>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</si>
  <si>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</si>
  <si>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</si>
  <si>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</si>
  <si>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</si>
  <si>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</si>
  <si>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</si>
  <si>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</si>
  <si>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</si>
  <si>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</si>
  <si>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</si>
  <si>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</si>
  <si>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</si>
  <si>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</si>
  <si>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</si>
  <si>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</si>
  <si>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</si>
  <si>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</si>
  <si>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</si>
  <si>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</si>
  <si>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</si>
  <si>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</si>
  <si>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</si>
  <si>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</si>
  <si>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</si>
  <si>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</si>
  <si>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</si>
  <si>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</si>
  <si>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</si>
  <si>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</si>
  <si>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</si>
  <si>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</si>
  <si>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</si>
  <si>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</si>
  <si>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</si>
  <si>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</si>
  <si>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</si>
  <si>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</si>
  <si>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</si>
  <si>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</si>
  <si>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</si>
  <si>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</si>
  <si>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</si>
  <si>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</si>
  <si>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</si>
  <si>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</si>
  <si>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</si>
  <si>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</si>
  <si>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</si>
  <si>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</si>
  <si>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</si>
  <si>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</si>
  <si>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</si>
  <si>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</si>
  <si>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</si>
  <si>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</si>
  <si>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</si>
  <si>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</si>
  <si>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</si>
  <si>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</si>
  <si>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</si>
  <si>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</si>
  <si>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</si>
  <si>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</si>
  <si>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</si>
  <si>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</si>
  <si>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</si>
  <si>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</si>
  <si>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</si>
  <si>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</si>
  <si>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</si>
  <si>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</si>
  <si>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</si>
  <si>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</si>
  <si>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</si>
  <si>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</si>
  <si>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</si>
  <si>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</si>
  <si>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</si>
  <si>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</si>
  <si>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</si>
  <si>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</si>
  <si>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</si>
  <si>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</si>
  <si>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</si>
  <si>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</si>
  <si>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</si>
  <si>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</si>
  <si>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</si>
  <si>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</si>
  <si>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</si>
  <si>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</si>
  <si>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</si>
  <si>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</si>
  <si>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</si>
  <si>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</si>
  <si>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</si>
  <si>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</si>
  <si>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</si>
  <si>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</si>
  <si>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</si>
  <si>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</si>
  <si>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</si>
  <si>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</si>
  <si>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</si>
  <si>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</si>
  <si>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</si>
  <si>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</si>
  <si>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</si>
  <si>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</si>
  <si>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</si>
  <si>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</si>
  <si>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</si>
  <si>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</si>
  <si>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</si>
  <si>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</si>
  <si>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</si>
  <si>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</si>
  <si>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</si>
  <si>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</si>
  <si>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</si>
  <si>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</si>
  <si>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</si>
  <si>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</si>
  <si>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</si>
  <si>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</si>
  <si>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</si>
  <si>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</si>
  <si>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</si>
  <si>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</si>
  <si>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</si>
  <si>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</si>
  <si>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</si>
  <si>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</si>
  <si>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</si>
  <si>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</si>
  <si>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</si>
  <si>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</si>
  <si>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</si>
  <si>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</si>
  <si>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</si>
  <si>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</si>
  <si>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</si>
  <si>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</si>
  <si>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</si>
  <si>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</si>
  <si>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</si>
  <si>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</si>
  <si>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</si>
  <si>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</si>
  <si>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</si>
  <si>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</si>
  <si>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</si>
  <si>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</si>
  <si>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</si>
  <si>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</si>
  <si>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</si>
  <si>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</si>
  <si>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</si>
  <si>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</si>
  <si>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</si>
  <si>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</si>
  <si>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</si>
  <si>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</si>
  <si>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</si>
  <si>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</si>
  <si>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</si>
  <si>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</si>
  <si>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</si>
  <si>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</si>
  <si>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</si>
  <si>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</si>
  <si>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</si>
  <si>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</si>
  <si>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</si>
  <si>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</si>
  <si>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</si>
  <si>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</si>
  <si>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</si>
  <si>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</si>
  <si>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</si>
  <si>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</si>
  <si>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</si>
  <si>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</si>
  <si>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</si>
  <si>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</si>
  <si>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</si>
  <si>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</si>
  <si>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Grand Total</t>
  </si>
  <si>
    <t>bonus</t>
  </si>
  <si>
    <t>Sum of bonus</t>
  </si>
  <si>
    <t>Count of Full Name</t>
  </si>
  <si>
    <t>more than 5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</si>
  <si>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</si>
  <si>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</si>
  <si>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</si>
  <si>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</si>
  <si>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</si>
  <si>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</si>
  <si>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</si>
  <si>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</si>
  <si>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</si>
  <si>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</si>
  <si>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</si>
  <si>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</si>
  <si>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</si>
  <si>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</si>
  <si>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</si>
  <si>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</si>
  <si>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</si>
  <si>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</si>
  <si>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</si>
  <si>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</si>
  <si>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</si>
  <si>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</si>
  <si>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</si>
  <si>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</si>
  <si>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</si>
  <si>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</si>
  <si>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</si>
  <si>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</si>
  <si>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</si>
  <si>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</si>
  <si>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Average of bonus</t>
  </si>
  <si>
    <t>avg %</t>
  </si>
  <si>
    <t>Count of Ethnicity</t>
  </si>
  <si>
    <t>Accounting Total</t>
  </si>
  <si>
    <t>Engineering Total</t>
  </si>
  <si>
    <t>Finance Total</t>
  </si>
  <si>
    <t>Human Resources Total</t>
  </si>
  <si>
    <t>IT Total</t>
  </si>
  <si>
    <t>Marketing Total</t>
  </si>
  <si>
    <t>Sales Total</t>
  </si>
  <si>
    <t>Hire Date (Year)</t>
  </si>
  <si>
    <t>Count of Hire Date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</si>
</sst>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9" fontId="0" fillId="0" borderId="0" xfId="1" applyFont="1"/>
    <xf numFmtId="0" fontId="0" fillId="3" borderId="0" xfId="0" applyFill="1"/>
    <xf numFmtId="0" fontId="0" fillId="4" borderId="0" xfId="0" applyFill="1"/>
    <xf numFmtId="9" fontId="0" fillId="4" borderId="0" xfId="1" applyFont="1" applyFill="1"/>
  </cellXfs>
  <cellStyles count="2">
    <cellStyle name="Normal" xfId="0" builtinId="0"/>
    <cellStyle name="Percent" xfId="1" builtinId="5"/>
  </cellStyles>
  <dxfs count="1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13" formatCode="0%"/>
    </dxf>
    <dxf>
      <numFmt numFmtId="14" formatCode="0.00%"/>
    </dxf>
    <dxf>
      <numFmt numFmtId="0" formatCode="General"/>
    </dxf>
    <dxf>
      <numFmt numFmtId="0" formatCode="General"/>
    </dxf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2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kash Murali(Latentview)" refreshedDate="45380.425814236114" createdVersion="8" refreshedVersion="8" minRefreshableVersion="3" recordCount="1000" xr:uid="{A7E7BBD0-BEBF-4FAA-942E-0E6E99DC1191}">
  <cacheSource type="worksheet">
    <worksheetSource name="TBL_Employees"/>
  </cacheSource>
  <cacheFields count="17">
    <cacheField name="EE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 count="991">
        <s v="Emily Davis"/>
        <s v="Theodore Dinh"/>
        <s v="Luna Sanders"/>
        <s v="Penelope Jordan"/>
        <s v="Austin Vo"/>
        <s v="Joshua Gupta"/>
        <s v="Ruby Barnes"/>
        <s v="Luke Martin"/>
        <s v="Easton Bailey"/>
        <s v="Madeline Walker"/>
        <s v="Savannah Ali"/>
        <s v="Camila Rogers"/>
        <s v="Eli Jones"/>
        <s v="Everleigh Ng"/>
        <s v="Robert Yang"/>
        <s v="Isabella Xi"/>
        <s v="Bella Powell"/>
        <s v="Camila Silva"/>
        <s v="David Barnes"/>
        <s v="Adam Dang"/>
        <s v="Elias Alvarado"/>
        <s v="Eva Rivera"/>
        <s v="Logan Rivera"/>
        <s v="Leonardo Dixon"/>
        <s v="Mateo Her"/>
        <s v="Jose Henderson"/>
        <s v="Abigail Mejia"/>
        <s v="Wyatt Chin"/>
        <s v="Carson Lu"/>
        <s v="Dylan Choi"/>
        <s v="Ezekiel Kumar"/>
        <s v="Dominic Guzman"/>
        <s v="Angel Powell"/>
        <s v="Mateo Vu"/>
        <s v="Caroline Jenkins"/>
        <s v="Nora Brown"/>
        <s v="Adeline Huang"/>
        <s v="Jackson Perry"/>
        <s v="Riley Padilla"/>
        <s v="Leah Pena"/>
        <s v="Owen Lam"/>
        <s v="Kennedy Foster"/>
        <s v="John Moore"/>
        <s v="William Vu"/>
        <s v="Sadie Washington"/>
        <s v="Gabriel Holmes"/>
        <s v="Wyatt Rojas"/>
        <s v="Eva Coleman"/>
        <s v="Dominic Clark"/>
        <s v="Lucy Alexander"/>
        <s v="Everleigh Washington"/>
        <s v="Leilani Butler"/>
        <s v="Peyton Huang"/>
        <s v="John Contreras"/>
        <s v="Rylee Yu"/>
        <s v="Piper Lewis"/>
        <s v="Stella Alexander"/>
        <s v="Addison Do"/>
        <s v="Zoey Jackson"/>
        <s v="John Chow"/>
        <s v="Ava Ayala"/>
        <s v="Natalia Salazar"/>
        <s v="Skylar Carrillo"/>
        <s v="Christian Sanders"/>
        <s v="Penelope Coleman"/>
        <s v="Piper Richardson"/>
        <s v="Everly Walker"/>
        <s v="Aurora Ali"/>
        <s v="Penelope Guerrero"/>
        <s v="Anna Mehta"/>
        <s v="William Foster"/>
        <s v="Jade Rojas"/>
        <s v="Isla Espinoza"/>
        <s v="David Chu"/>
        <s v="Thomas Padilla"/>
        <s v="Miles Salazar"/>
        <s v="Mila Hong"/>
        <s v="Benjamin Moua"/>
        <s v="Samuel Morales"/>
        <s v="John Soto"/>
        <s v="Joseph Martin"/>
        <s v="Jose Ross"/>
        <s v="Parker James"/>
        <s v="Everleigh Fernandez"/>
        <s v="Lincoln Hall"/>
        <s v="Willow Mai"/>
        <s v="Jack Cheng"/>
        <s v="Genesis Navarro"/>
        <s v="Eliza Hernandez"/>
        <s v="Gabriel Brooks"/>
        <s v="Jack Huynh"/>
        <s v="Everly Chow"/>
        <s v="Amelia Salazar"/>
        <s v="Xavier Zheng"/>
        <s v="Matthew Chau"/>
        <s v="Mia Cheng"/>
        <s v="Zoe Romero"/>
        <s v="Nolan Bui"/>
        <s v="Nevaeh Jones"/>
        <s v="Samantha Adams"/>
        <s v="Madeline Shin"/>
        <s v="Noah King"/>
        <s v="Leilani Chow"/>
        <s v="Connor Simmons"/>
        <s v="Grayson Cooper"/>
        <s v="Ivy Soto"/>
        <s v="Aurora Simmons"/>
        <s v="Andrew Thomas"/>
        <s v="Ezekiel Desai"/>
        <s v="Gabriella Gupta"/>
        <s v="Skylar Liu"/>
        <s v="Nova Coleman"/>
        <s v="Evelyn Dinh"/>
        <s v="Brooks Marquez"/>
        <s v="Connor Joseph"/>
        <s v="Mia Lam"/>
        <s v="Scarlett Rodriguez"/>
        <s v="Cora Rivera"/>
        <s v="Liam Jung"/>
        <s v="Sophia Huynh"/>
        <s v="Athena Carrillo"/>
        <s v="Greyson Sanders"/>
        <s v="Vivian Lewis"/>
        <s v="Elena Vang"/>
        <s v="Natalia Diaz"/>
        <s v="Mila Leung"/>
        <s v="Ava Nelson"/>
        <s v="Mateo Chu"/>
        <s v="Isla Lai"/>
        <s v="Ezekiel Reed"/>
        <s v="Nolan Guzman"/>
        <s v="Everleigh Espinoza"/>
        <s v="Evelyn Jung"/>
        <s v="Sophie Silva"/>
        <s v="Mateo Williams"/>
        <s v="Kennedy Rahman"/>
        <s v="Levi Mendez"/>
        <s v="Julian Fong"/>
        <s v="Nevaeh Kang"/>
        <s v="Hannah Nelson"/>
        <s v="Anthony Rogers"/>
        <s v="Paisley Kang"/>
        <s v="Matthew Gupta"/>
        <s v="Silas Chavez"/>
        <s v="Colton Thao"/>
        <s v="Genesis Perry"/>
        <s v="Alexander Bryant"/>
        <s v="Elias Zhang"/>
        <s v="Lily Carter"/>
        <s v="Joseph Ruiz"/>
        <s v="Avery Bailey"/>
        <s v="Miles Hsu"/>
        <s v="Piper Cheng"/>
        <s v="Skylar Watson"/>
        <s v="Jaxon Park"/>
        <s v="Elijah Henry"/>
        <s v="Camila Watson"/>
        <s v="Lucas Thomas"/>
        <s v="Skylar Doan"/>
        <s v="Hudson Liu"/>
        <s v="Gianna Williams"/>
        <s v="Jaxson Sandoval"/>
        <s v="Jameson Alvarado"/>
        <s v="Joseph Ly"/>
        <s v="Daniel Richardson"/>
        <s v="Elias Figueroa"/>
        <s v="Emma Brooks"/>
        <s v="Isla Wong"/>
        <s v="Mila Pena"/>
        <s v="Mason Zhao"/>
        <s v="Jaxson Mai"/>
        <s v="Ava Garza"/>
        <s v="Nathan Mendez"/>
        <s v="Maria Griffin"/>
        <s v="Alexander Choi"/>
        <s v="Maria Hong"/>
        <s v="Sophie Ali"/>
        <s v="Julian Ross"/>
        <s v="Emma Hill"/>
        <s v="Leilani Yee"/>
        <s v="Jack Brown"/>
        <s v="Charlotte Chu"/>
        <s v="Jeremiah Chu"/>
        <s v="Miles Cho"/>
        <s v="Caleb Marquez"/>
        <s v="Eli Soto"/>
        <s v="Carter Mejia"/>
        <s v="Ethan Clark"/>
        <s v="Asher Jackson"/>
        <s v="Ayla Ng"/>
        <s v="Jose Kang"/>
        <s v="Aubrey Romero"/>
        <s v="Jaxson Wright"/>
        <s v="Elias Ali"/>
        <s v="Nolan Pena"/>
        <s v="Luna Liu"/>
        <s v="Brooklyn Reyes"/>
        <s v="Hadley Parker"/>
        <s v="Jonathan Chavez"/>
        <s v="Sarah Ayala"/>
        <s v="Elijah Kang"/>
        <s v="Ella White"/>
        <s v="Jordan Truong"/>
        <s v="Daniel Jordan"/>
        <s v="Daniel Dixon"/>
        <s v="Luca Duong"/>
        <s v="Levi Brown"/>
        <s v="Mason Cho"/>
        <s v="Nova Herrera"/>
        <s v="Elijah Watson"/>
        <s v="Wesley Gray"/>
        <s v="Wesley Sharma"/>
        <s v="Mateo Mendez"/>
        <s v="Jose Molina"/>
        <s v="Luna Simmons"/>
        <s v="Samantha Barnes"/>
        <s v="Hunter Ortiz"/>
        <s v="Thomas Aguilar"/>
        <s v="Skylar Bell"/>
        <s v="Anna Zhu"/>
        <s v="Ella Hunter"/>
        <s v="Emery Hunter"/>
        <s v="Sofia Parker"/>
        <s v="Lucy Fong"/>
        <s v="Vivian Barnes"/>
        <s v="Kai Chow"/>
        <s v="Melody Cooper"/>
        <s v="James Bui"/>
        <s v="Liam Grant"/>
        <s v="Owen Han"/>
        <s v="Kinsley Vega"/>
        <s v="Leonardo Martin"/>
        <s v="Greyson Lam"/>
        <s v="Emilia Rivera"/>
        <s v="Penelope Johnson"/>
        <s v="Eva Figueroa"/>
        <s v="Ezekiel Jordan"/>
        <s v="Luke Mai"/>
        <s v="Charles Diaz"/>
        <s v="Adam Espinoza"/>
        <s v="Jack Maldonado"/>
        <s v="Cora Jiang"/>
        <s v="Cooper Mitchell"/>
        <s v="Layla Torres"/>
        <s v="Jack Edwards"/>
        <s v="Eleanor Chan"/>
        <s v="Aria Xi"/>
        <s v="John Vega"/>
        <s v="Luke Munoz"/>
        <s v="Sarah Daniels"/>
        <s v="Aria Castro"/>
        <s v="Autumn Joseph"/>
        <s v="Evelyn Liang"/>
        <s v="Henry Alvarez"/>
        <s v="Benjamin Delgado"/>
        <s v="Zoe Rodriguez"/>
        <s v="Axel Chu"/>
        <s v="Cameron Evans"/>
        <s v="Isabella Soto"/>
        <s v="Eva Jenkins"/>
        <s v="Cameron Powell"/>
        <s v="Samantha Foster"/>
        <s v="Jade Li"/>
        <s v="Kinsley Acosta"/>
        <s v="Clara Kang"/>
        <s v="Harper Alexander"/>
        <s v="Carter Reed"/>
        <s v="Charlotte Ruiz"/>
        <s v="Everleigh Jiang"/>
        <s v="Audrey Smith"/>
        <s v="Emery Acosta"/>
        <s v="Charles Robinson"/>
        <s v="Landon Lopez"/>
        <s v="Miles Mehta"/>
        <s v="Ezra Simmons"/>
        <s v="Nora Santiago"/>
        <s v="Caroline Herrera"/>
        <s v="David Owens"/>
        <s v="Avery Yee"/>
        <s v="Xavier Park"/>
        <s v="Asher Morales"/>
        <s v="Mason Cao"/>
        <s v="Joshua Fong"/>
        <s v="Maria Chin"/>
        <s v="Eva Garcia"/>
        <s v="Anna Molina"/>
        <s v="Logan Bryant"/>
        <s v="Isla Han"/>
        <s v="Christopher Vega"/>
        <s v="Lillian Park"/>
        <s v="Kennedy Zhang"/>
        <s v="Eli Han"/>
        <s v="Julia Pham"/>
        <s v="Hailey Shin"/>
        <s v="Connor Grant"/>
        <s v="Natalia Owens"/>
        <s v="Maria He"/>
        <s v="Jade Yi"/>
        <s v="Quinn Xiong"/>
        <s v="Dominic Baker"/>
        <s v="Adam Nelson"/>
        <s v="Autumn Reed"/>
        <s v="Robert Edwards"/>
        <s v="Roman Martinez"/>
        <s v="Eleanor Li"/>
        <s v="Connor Vang"/>
        <s v="Ellie Chung"/>
        <s v="Violet Hall"/>
        <s v="Dylan Padilla"/>
        <s v="Nathan Pham"/>
        <s v="Ayla Brown"/>
        <s v="Isaac Mitchell"/>
        <s v="Jayden Jimenez"/>
        <s v="Jaxon Tran"/>
        <s v="Connor Fong"/>
        <s v="Emery Mitchell"/>
        <s v="Landon Luu"/>
        <s v="Sophia Ahmed"/>
        <s v="Sofia Dinh"/>
        <s v="Jonathan Patel"/>
        <s v="Piper Patterson"/>
        <s v="Cora Evans"/>
        <s v="Cameron Young"/>
        <s v="Melody Ho"/>
        <s v="Aiden Bryant"/>
        <s v="Grayson Walker"/>
        <s v="Scarlett Figueroa"/>
        <s v="Madeline Hoang"/>
        <s v="Ruby Medina"/>
        <s v="Luke Zheng"/>
        <s v="Rylee Dinh"/>
        <s v="Miles Evans"/>
        <s v="Leo Owens"/>
        <s v="Caroline Owens"/>
        <s v="Kennedy Do"/>
        <s v="Jade Acosta"/>
        <s v="Mila Vasquez"/>
        <s v="Allison Ayala"/>
        <s v="Jace Zhang"/>
        <s v="Allison Medina"/>
        <s v="Maria Wilson"/>
        <s v="Everly Coleman"/>
        <s v="Jordan Gomez"/>
        <s v="Isla Chavez"/>
        <s v="Hannah Gomez"/>
        <s v="Jacob Davis"/>
        <s v="Eli Gupta"/>
        <s v="Andrew Huynh"/>
        <s v="Anna Gutierrez"/>
        <s v="Samuel Vega"/>
        <s v="Liliana Do"/>
        <s v="Isaac Sanders"/>
        <s v="Raelynn Gupta"/>
        <s v="Genesis Xiong"/>
        <s v="Lucas Ramos"/>
        <s v="Santiago f Gonzalez"/>
        <s v="Henry Zhu"/>
        <s v="Emily Contreras"/>
        <s v="Hailey Lai"/>
        <s v="Vivian Guzman"/>
        <s v="Hadley Contreras"/>
        <s v="Nathan Sun"/>
        <s v="Grace Campos"/>
        <s v="Autumn Ortiz"/>
        <s v="Connor Walker"/>
        <s v="Mia Wu"/>
        <s v="Julia Luong"/>
        <s v="Eleanor Delgado"/>
        <s v="Addison Roberts"/>
        <s v="Camila Li"/>
        <s v="Ezekiel Fong"/>
        <s v="Dylan Thao"/>
        <s v="Josephine Salazar"/>
        <s v="Genesis Hu"/>
        <s v="Mila Juarez"/>
        <s v="Daniel Perry"/>
        <s v="Paisley Hunter"/>
        <s v="Everleigh White"/>
        <s v="Penelope Choi"/>
        <s v="Piper Sun"/>
        <s v="Lucy Johnson"/>
        <s v="Ian Ngo"/>
        <s v="Joseph Vazquez"/>
        <s v="Hadley Guerrero"/>
        <s v="Jose Brown"/>
        <s v="Benjamin Ford"/>
        <s v="Henry Shah"/>
        <s v="Ivy Daniels"/>
        <s v="Thomas Chang"/>
        <s v="Caroline Phan"/>
        <s v="Maverick Mehta"/>
        <s v="Austin Edwards"/>
        <s v="Daniel Huang"/>
        <s v="Lucas Phan"/>
        <s v="Gabriel Yu"/>
        <s v="Mason Watson"/>
        <s v="Angel Chang"/>
        <s v="Madeline Coleman"/>
        <s v="Thomas Vazquez"/>
        <s v="Silas Hunter"/>
        <s v="Nicholas Brooks"/>
        <s v="Dominic Thomas"/>
        <s v="Wesley Adams"/>
        <s v="Ian Wu"/>
        <s v="Alice Young"/>
        <s v="Logan Carrillo"/>
        <s v="Caroline Alexander"/>
        <s v="Serenity Bailey"/>
        <s v="Elena Tan"/>
        <s v="Eliza Adams"/>
        <s v="Alice Xiong"/>
        <s v="Isla Yoon"/>
        <s v="Emma Perry"/>
        <s v="Riley Marquez"/>
        <s v="Caroline Hu"/>
        <s v="Madison Kumar"/>
        <s v="Matthew Lim"/>
        <s v="Maya Ngo"/>
        <s v="Alice Soto"/>
        <s v="Andrew Moore"/>
        <s v="Olivia Harris"/>
        <s v="Genesis Banks"/>
        <s v="Victoria Johnson"/>
        <s v="Eloise Griffin"/>
        <s v="Roman Yang"/>
        <s v="Clara Huynh"/>
        <s v="Kai Flores"/>
        <s v="Jaxson Dinh"/>
        <s v="Sophie Vang"/>
        <s v="Axel Jordan"/>
        <s v="Jade Hunter"/>
        <s v="Lydia Williams"/>
        <s v="Emery Chang"/>
        <s v="Savannah He"/>
        <s v="Elias Ahmed"/>
        <s v="Samantha Woods"/>
        <s v="Axel Soto"/>
        <s v="Amelia Choi"/>
        <s v="Jacob Khan"/>
        <s v="Luna Taylor"/>
        <s v="Dominic Parker"/>
        <s v="Angel Xiong"/>
        <s v="Emma Cao"/>
        <s v="Ezekiel Bryant"/>
        <s v="Natalie Hwang"/>
        <s v="Adeline Yang"/>
        <s v="Allison Roberts"/>
        <s v="Andrew Do"/>
        <s v="Eliana Grant"/>
        <s v="Mila Soto"/>
        <s v="Gabriella Johnson"/>
        <s v="Jonathan Khan"/>
        <s v="Elias Dang"/>
        <s v="Theodore Ngo"/>
        <s v="Bella Lopez"/>
        <s v="Luca Truong"/>
        <s v="Nathan Lau"/>
        <s v="Henry Campos"/>
        <s v="Connor Bell"/>
        <s v="Angel Stewart"/>
        <s v="Landon Brown"/>
        <s v="Nicholas Rivera"/>
        <s v="Gabriel Carter"/>
        <s v="Leilani Baker"/>
        <s v="Ian Flores"/>
        <s v="Hudson Thompson"/>
        <s v="Ian Miller"/>
        <s v="Harper Chin"/>
        <s v="Santiago f Brooks"/>
        <s v="Dylan Dominguez"/>
        <s v="Everett Lee"/>
        <s v="Madelyn Mehta"/>
        <s v="Athena Vasquez"/>
        <s v="William Watson"/>
        <s v="Everleigh Nunez"/>
        <s v="Leo Fernandez"/>
        <s v="Joshua Lin"/>
        <s v="Alexander Rivera"/>
        <s v="David Desai"/>
        <s v="Aubrey Yoon"/>
        <s v="Grayson Brown"/>
        <s v="Noah Chen"/>
        <s v="Ella Nguyen"/>
        <s v="Athena Jordan"/>
        <s v="Adrian Ruiz"/>
        <s v="Zoe Sanchez"/>
        <s v="Jameson Chen"/>
        <s v="Liliana Soto"/>
        <s v="Lincoln Reyes"/>
        <s v="Grayson Soto"/>
        <s v="Julia Morris"/>
        <s v="Ava Ortiz"/>
        <s v="Carson Chau"/>
        <s v="Lillian Chen"/>
        <s v="Josiah Lewis"/>
        <s v="Claire Jones"/>
        <s v="Jeremiah Lu"/>
        <s v="Nova Hill"/>
        <s v="Peyton Cruz"/>
        <s v="Naomi Zhao"/>
        <s v="Rylee Bui"/>
        <s v="Andrew Reed"/>
        <s v="Brooklyn Collins"/>
        <s v="John Jung"/>
        <s v="Samantha Aguilar"/>
        <s v="Madeline Acosta"/>
        <s v="Ethan Joseph"/>
        <s v="Joshua Juarez"/>
        <s v="Matthew Howard"/>
        <s v="Jade Figueroa"/>
        <s v="Everett Morales"/>
        <s v="Genesis Hunter"/>
        <s v="Henry Figueroa"/>
        <s v="Nicholas Song"/>
        <s v="Jack Alexander"/>
        <s v="Jameson Foster"/>
        <s v="Leonardo Lo"/>
        <s v="Ella Huang"/>
        <s v="Liam Jordan"/>
        <s v="Isaac Woods"/>
        <s v="Luke Wilson"/>
        <s v="Lyla Alvarez"/>
        <s v="Caleb Flores"/>
        <s v="Angel Lin"/>
        <s v="Easton Moore"/>
        <s v="Kinsley Collins"/>
        <s v="Brooklyn Salazar"/>
        <s v="Scarlett Jenkins"/>
        <s v="Melody Chin"/>
        <s v="Eloise Alexander"/>
        <s v="Carter Turner"/>
        <s v="Andrew Ma"/>
        <s v="Hailey Xi"/>
        <s v="Aiden Le"/>
        <s v="Christopher Lim"/>
        <s v="James Castillo"/>
        <s v="Greyson Dang"/>
        <s v="Hannah King"/>
        <s v="Wesley Dominguez"/>
        <s v="Dominic Hu"/>
        <s v="Nora Park"/>
        <s v="Audrey Hwang"/>
        <s v="Ella Jenkins"/>
        <s v="Peyton Owens"/>
        <s v="Alice Lopez"/>
        <s v="Dominic Le"/>
        <s v="Ezra Ortiz"/>
        <s v="Grayson Luu"/>
        <s v="Brooks Stewart"/>
        <s v="Naomi Xi"/>
        <s v="Silas Estrada"/>
        <s v="Skylar Ayala"/>
        <s v="Lydia Huynh"/>
        <s v="Hazel Cortez"/>
        <s v="Everleigh Adams"/>
        <s v="Layla Salazar"/>
        <s v="Willow Chen"/>
        <s v="Penelope Griffin"/>
        <s v="Lillian Romero"/>
        <s v="Stella Wu"/>
        <s v="Parker Vang"/>
        <s v="Mila Roberts"/>
        <s v="Isaac Liu"/>
        <s v="Jacob Doan"/>
        <s v="Raelynn Ma"/>
        <s v="Jameson Juarez"/>
        <s v="Everleigh Shah"/>
        <s v="Alexander Foster"/>
        <s v="Ryan Ha"/>
        <s v="Chloe Salazar"/>
        <s v="Layla Scott"/>
        <s v="Leah Khan"/>
        <s v="Mason Jimenez"/>
        <s v="Hailey Dang"/>
        <s v="Amelia Bui"/>
        <s v="Elena Her"/>
        <s v="Ian Cortez"/>
        <s v="Christian Ali"/>
        <s v="Carter Ortiz"/>
        <s v="Grayson Chan"/>
        <s v="Nolan Molina"/>
        <s v="Adam Kaur"/>
        <s v="Amelia Kaur"/>
        <s v="Autumn Gonzales"/>
        <s v="Ezra Wilson"/>
        <s v="Jacob Cheng"/>
        <s v="Melody Valdez"/>
        <s v="Caroline Nelson"/>
        <s v="Ellie Guerrero"/>
        <s v="Genesis Zhu"/>
        <s v="Jonathan Ho"/>
        <s v="Savannah Park"/>
        <s v="Nathan Chan"/>
        <s v="Sofia Vu"/>
        <s v="Ruby Choi"/>
        <s v="Lily Pena"/>
        <s v="Liam Zhang"/>
        <s v="Ian Gutierrez"/>
        <s v="David Simmons"/>
        <s v="Lincoln Henderson"/>
        <s v="Nathan Miller"/>
        <s v="James Singh"/>
        <s v="Kayden Ortega"/>
        <s v="Lucy Figueroa"/>
        <s v="Joshua Cortez"/>
        <s v="Alexander Morris"/>
        <s v="Grayson Chin"/>
        <s v="Allison Espinoza"/>
        <s v="Naomi Chu"/>
        <s v="Jameson Martin"/>
        <s v="Sebastian Gupta"/>
        <s v="Eloise Pham"/>
        <s v="Valentina Davis"/>
        <s v="Brooklyn Daniels"/>
        <s v="Paisley Gomez"/>
        <s v="Madison Li"/>
        <s v="Everleigh Simmons"/>
        <s v="Logan Soto"/>
        <s v="Charlotte Vo"/>
        <s v="Alice Thompson"/>
        <s v="Peyton Garza"/>
        <s v="Nora Nelson"/>
        <s v="Maverick Li"/>
        <s v="Ian Barnes"/>
        <s v="Athena Vu"/>
        <s v="Ruby Washington"/>
        <s v="Bella Butler"/>
        <s v="Kinsley Henry"/>
        <s v="Kennedy Romero"/>
        <s v="Zoe Do"/>
        <s v="Everett Khan"/>
        <s v="Anna Han"/>
        <s v="Leilani Sharma"/>
        <s v="Jordan Cho"/>
        <s v="Nova Williams"/>
        <s v="Scarlett Hill"/>
        <s v="Dominic Scott"/>
        <s v="Anthony Marquez"/>
        <s v="Elena Patterson"/>
        <s v="Madison Nelson"/>
        <s v="William Walker"/>
        <s v="Lincoln Wong"/>
        <s v="James Huang"/>
        <s v="Emery Ford"/>
        <s v="Paisley Trinh"/>
        <s v="Hudson Williams"/>
        <s v="Harper Phan"/>
        <s v="Madeline Allen"/>
        <s v="Charles Moore"/>
        <s v="Lincoln Fong"/>
        <s v="Isla Guzman"/>
        <s v="Hailey Foster"/>
        <s v="Hudson Hill"/>
        <s v="Wyatt Li"/>
        <s v="Maverick Henry"/>
        <s v="Xavier Jackson"/>
        <s v="Christian Medina"/>
        <s v="Autumn Leung"/>
        <s v="Robert Vazquez"/>
        <s v="Aria Roberts"/>
        <s v="Axel Johnson"/>
        <s v="Madeline Garcia"/>
        <s v="Christopher Chung"/>
        <s v="Eliana Turner"/>
        <s v="Daniel Shah"/>
        <s v="Penelope Gonzalez"/>
        <s v="Mila Allen"/>
        <s v="Emilia Chu"/>
        <s v="Emily Clark"/>
        <s v="Roman King"/>
        <s v="Emery Do"/>
        <s v="Autumn Thao"/>
        <s v="Naomi Coleman"/>
        <s v="Cora Zheng"/>
        <s v="Ayla Daniels"/>
        <s v="Allison Daniels"/>
        <s v="Mateo Harris"/>
        <s v="Samantha Rogers"/>
        <s v="Julian Lee"/>
        <s v="Nicholas Avila"/>
        <s v="Hailey Watson"/>
        <s v="Willow Woods"/>
        <s v="Alexander Gonzales"/>
        <s v="Aiden Gonzales"/>
        <s v="Joshua Chin"/>
        <s v="Paisley Hall"/>
        <s v="Allison Leung"/>
        <s v="Hannah Mejia"/>
        <s v="Elizabeth Huang"/>
        <s v="Abigail Garza"/>
        <s v="Raelynn Lu"/>
        <s v="Charles Luu"/>
        <s v="Lydia Espinoza"/>
        <s v="Adeline Thao"/>
        <s v="Kinsley Dixon"/>
        <s v="Natalia Vu"/>
        <s v="Julia Mai"/>
        <s v="Camila Evans"/>
        <s v="Everly Lai"/>
        <s v="Adam He"/>
        <s v="Vivian Hunter"/>
        <s v="Lucy Avila"/>
        <s v="Eliana Li"/>
        <s v="Logan Mitchell"/>
        <s v="Dominic Dinh"/>
        <s v="Lucas Daniels"/>
        <s v="Andrew Holmes"/>
        <s v="Julia Sandoval"/>
        <s v="Kennedy Vargas"/>
        <s v="Thomas Williams"/>
        <s v="Raelynn Hong"/>
        <s v="Eli Reed"/>
        <s v="Lyla Yoon"/>
        <s v="Hannah White"/>
        <s v="Theodore Xi"/>
        <s v="Ezra Liang"/>
        <s v="Grayson Yee"/>
        <s v="Eli Richardson"/>
        <s v="Audrey Lee"/>
        <s v="Jameson Allen"/>
        <s v="Eliza Chen"/>
        <s v="Lyla Chen"/>
        <s v="Emily Doan"/>
        <s v="Jack Mai"/>
        <s v="Grayson Turner"/>
        <s v="Ivy Tang"/>
        <s v="Robert Zhang"/>
        <s v="Eva Alvarado"/>
        <s v="Abigail Vang"/>
        <s v="Claire Adams"/>
        <s v="Theodore Marquez"/>
        <s v="Hunter Nunez"/>
        <s v="Charles Henderson"/>
        <s v="Camila Cortez"/>
        <s v="Aaron Garza"/>
        <s v="Jose Singh"/>
        <s v="Gabriel Joseph"/>
        <s v="Natalia Santos"/>
        <s v="Dylan Wilson"/>
        <s v="Robert Alvarez"/>
        <s v="Samantha Chavez"/>
        <s v="Samuel Bailey"/>
        <s v="Ezekiel Delgado"/>
        <s v="Benjamin Ramirez"/>
        <s v="Anthony Carter"/>
        <s v="Ethan Tang"/>
        <s v="Sebastian Rogers"/>
        <s v="Miles Thao"/>
        <s v="William Cao"/>
        <s v="Leo Hsu"/>
        <s v="Avery Grant"/>
        <s v="Penelope Fong"/>
        <s v="Vivian Thao"/>
        <s v="Eva Estrada"/>
        <s v="Emma Luna"/>
        <s v="Charlotte Wu"/>
        <s v="Vivian Chu"/>
        <s v="Jayden Williams"/>
        <s v="Amelia Bell"/>
        <s v="Addison Mehta"/>
        <s v="Alexander Jackson"/>
        <s v="Everly Lin"/>
        <s v="Lyla Stewart"/>
        <s v="Brooklyn Ruiz"/>
        <s v="Skylar Evans"/>
        <s v="Lincoln Huynh"/>
        <s v="Hazel Griffin"/>
        <s v="Charles Gonzalez"/>
        <s v="Leah Patterson"/>
        <s v="Avery Sun"/>
        <s v="Isaac Yoon"/>
        <s v="Isabella Bui"/>
        <s v="Gabriel Zhou"/>
        <s v="Jack Vu"/>
        <s v="Valentina Moua"/>
        <s v="Quinn Trinh"/>
        <s v="Miles Dang"/>
        <s v="Leah Bryant"/>
        <s v="Henry Jung"/>
        <s v="Benjamin Mai"/>
        <s v="Ariana Kim"/>
        <s v="Alice Tran"/>
        <s v="Hailey Song"/>
        <s v="Lydia Morales"/>
        <s v="Liam Sanders"/>
        <s v="Luke Sanchez"/>
        <s v="Grace Sun"/>
        <s v="Ezra Banks"/>
        <s v="Jayden Kang"/>
        <s v="Skylar Shah"/>
        <s v="Sebastian Le"/>
        <s v="Luca Nelson"/>
        <s v="Riley Ramirez"/>
        <s v="Jaxon Fong"/>
        <s v="Kayden Jordan"/>
        <s v="Alexander James"/>
        <s v="Connor Luu"/>
        <s v="Christopher Lam"/>
        <s v="Sophie Owens"/>
        <s v="Addison Perez"/>
        <s v="Hadley Dang"/>
        <s v="Ethan Mehta"/>
        <s v="Madison Her"/>
        <s v="Savannah Singh"/>
        <s v="Nevaeh Hsu"/>
        <s v="Jordan Zhu"/>
        <s v="Jackson Navarro"/>
        <s v="Sadie Patterson"/>
        <s v="Christopher Butler"/>
        <s v="Penelope Rodriguez"/>
        <s v="Emily Lau"/>
        <s v="Sophie Oh"/>
        <s v="Chloe Allen"/>
        <s v="Caleb Nelson"/>
        <s v="Oliver Moua"/>
        <s v="Wesley Doan"/>
        <s v="Nova Hsu"/>
        <s v="Levi Moreno"/>
        <s v="Gianna Ha"/>
        <s v="Lillian Gonzales"/>
        <s v="Ezra Singh"/>
        <s v="Audrey Patel"/>
        <s v="Brooklyn Cho"/>
        <s v="Piper Ramos"/>
        <s v="Eleanor Williams"/>
        <s v="Melody Grant"/>
        <s v="Paisley Sanders"/>
        <s v="Santiago f Gray"/>
        <s v="Josephine Richardson"/>
        <s v="Jaxson Santiago"/>
        <s v="Lincoln Ramos"/>
        <s v="Dylan Campbell"/>
        <s v="Olivia Gray"/>
        <s v="Emery Doan"/>
        <s v="Caroline Perez"/>
        <s v="Genesis Woods"/>
        <s v="Ruby Sun"/>
        <s v="Nevaeh James"/>
        <s v="Parker Sandoval"/>
        <s v="Austin Rojas"/>
        <s v="Vivian Espinoza"/>
        <s v="Cooper Gupta"/>
        <s v="Axel Santos"/>
        <s v="Samuel Song"/>
        <s v="Aiden Silva"/>
        <s v="Eliana Allen"/>
        <s v="Grayson James"/>
        <s v="Hailey Yee"/>
        <s v="Ian Vargas"/>
        <s v="John Trinh"/>
        <s v="Sofia Trinh"/>
        <s v="Santiago f Moua"/>
        <s v="Layla Collins"/>
        <s v="Jaxon Powell"/>
        <s v="Naomi Washington"/>
        <s v="Ryan Holmes"/>
        <s v="Bella Holmes"/>
        <s v="Hailey Sanchez"/>
        <s v="Sofia Yoon"/>
        <s v="Eli Rahman"/>
        <s v="Christopher Howard"/>
        <s v="Alice Mehta"/>
        <s v="Cooper Yoon"/>
        <s v="John Delgado"/>
        <s v="Jaxson Liang"/>
        <s v="Caroline Santos"/>
        <s v="Lily Henderson"/>
        <s v="Hannah Martinez"/>
        <s v="William Phillips"/>
        <s v="Eliza Zheng"/>
        <s v="John Dang"/>
        <s v="Joshua Yang"/>
        <s v="Hazel Young"/>
        <s v="Thomas Jung"/>
        <s v="Xavier Perez"/>
        <s v="Elijah Coleman"/>
        <s v="Clara Sanchez"/>
        <s v="Isaac Stewart"/>
        <s v="Claire Romero"/>
        <s v="Andrew Coleman"/>
        <s v="Riley Rojas"/>
        <s v="Landon Thao"/>
        <s v="Hadley Ford"/>
        <s v="Austin Brown"/>
        <s v="Christian Fong"/>
        <s v="Hazel Alvarez"/>
        <s v="Isabella Bailey"/>
        <s v="Hadley Yee"/>
        <s v="Julia Doan"/>
        <s v="Dylan Ali"/>
        <s v="Eloise Trinh"/>
        <s v="Dylan Kumar"/>
        <s v="Emily Gupta"/>
        <s v="Silas Rivera"/>
        <s v="Jackson Jordan"/>
        <s v="Isaac Joseph"/>
        <s v="Leilani Thao"/>
        <s v="Madeline Watson"/>
        <s v="Silas Huang"/>
        <s v="Peyton Walker"/>
        <s v="Jeremiah Hernandez"/>
        <s v="Jace Washington"/>
        <s v="Landon Kim"/>
        <s v="Peyton Vasquez"/>
        <s v="Charlotte Baker"/>
        <s v="Elena Mendoza"/>
        <s v="Nova Lin"/>
        <s v="Ivy Desai"/>
        <s v="Josephine Acosta"/>
        <s v="Nora Nunez"/>
        <s v="Caleb Xiong"/>
        <s v="Henry Green"/>
        <s v="Madelyn Chan"/>
        <s v="Angel Delgado"/>
        <s v="Mia Herrera"/>
        <s v="Peyton Harris"/>
        <s v="David Herrera"/>
        <s v="Avery Dominguez"/>
        <s v="Grace Carter"/>
        <s v="Parker Allen"/>
        <s v="Sadie Lee"/>
        <s v="Cooper Valdez"/>
        <s v="Sebastian Fong"/>
        <s v="Roman Munoz"/>
        <s v="Charlotte Chang"/>
        <s v="Xavier Davis"/>
        <s v="Natalie Carter"/>
        <s v="Elena Richardson"/>
        <s v="Emilia Bailey"/>
        <s v="Ryan Lu"/>
        <s v="Asher Huynh"/>
        <s v="Kinsley Martinez"/>
        <s v="Paisley Bryant"/>
        <s v="Joshua Ramirez"/>
        <s v="Joshua Martin"/>
        <s v="Angel Do"/>
        <s v="Maverick Medina"/>
        <s v="Isaac Han"/>
        <s v="Eliza Liang"/>
        <s v="Zoe Zhou"/>
        <s v="Nathan Lee"/>
        <s v="Elijah Ramos"/>
        <s v="Jaxson Coleman"/>
        <s v="Hailey Hong"/>
        <s v="Gabriella Zhu"/>
        <s v="Aaron Maldonado"/>
        <s v="Samantha Vargas"/>
        <s v="Nora Le"/>
        <s v="Alice Roberts"/>
        <s v="Colton Garcia"/>
        <s v="Stella Lai"/>
        <s v="Leonardo Luong"/>
        <s v="Nicholas Wong"/>
        <s v="Jeremiah Castillo"/>
        <s v="Cooper Jiang"/>
        <s v="Penelope Silva"/>
        <s v="Jose Richardson"/>
        <s v="Eleanor Chau"/>
        <s v="John Cho"/>
        <s v="Julian Delgado"/>
        <s v="Isabella Scott"/>
        <s v="Parker Avila"/>
        <s v="Luke Vu"/>
        <s v="Jameson Nelson"/>
        <s v="Adrian Fernandez"/>
        <s v="Madison Hunter"/>
        <s v="Jordan Phillips"/>
        <s v="Maya Chan"/>
        <s v="Wesley King"/>
        <s v="Sofia Fernandez"/>
        <s v="Maverick Figueroa"/>
        <s v="Hannah Hoang"/>
        <s v="Violet Garcia"/>
        <s v="Aaliyah Mai"/>
        <s v="Austin Vang"/>
        <s v="Maria Sun"/>
        <s v="Madelyn Scott"/>
        <s v="Dylan Chin"/>
        <s v="Emery Zhang"/>
        <s v="Riley Washington"/>
        <s v="Raelynn Rios"/>
        <s v="Anthony Hong"/>
        <s v="Leo Herrera"/>
        <s v="Robert Wright"/>
        <s v="Audrey Richardson"/>
        <s v="Scarlett Kumar"/>
        <s v="Wesley Young"/>
        <s v="Lillian Khan"/>
        <s v="Oliver Yang"/>
        <s v="Lily Nguyen"/>
        <s v="Sofia Cheng"/>
      </sharedItems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  <fieldGroup base="7">
        <rangePr autoEnd="0" startNum="25" endNum="60" groupInterval="10"/>
        <groupItems count="6">
          <s v="&lt;25"/>
          <s v="25-34"/>
          <s v="35-44"/>
          <s v="45-54"/>
          <s v="55-64"/>
          <s v="&gt;65"/>
        </groupItems>
      </fieldGroup>
    </cacheField>
    <cacheField name="Hire Date" numFmtId="1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  <fieldGroup par="16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 count="3">
        <s v="United States"/>
        <s v="China"/>
        <s v="Brazil"/>
      </sharedItems>
    </cacheField>
    <cacheField name="City" numFmtId="0">
      <sharedItems count="13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</sharedItems>
    </cacheField>
    <cacheField name="Exit Date" numFmtId="1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  <cacheField name="Months (Hire Date)" numFmtId="0" databaseField="0">
      <fieldGroup base="8">
        <rangePr groupBy="months" startDate="1992-01-09T00:00:00" endDate="2021-12-27T00:00:00"/>
        <groupItems count="14">
          <s v="&lt;09-01-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-12-2021"/>
        </groupItems>
      </fieldGroup>
    </cacheField>
    <cacheField name="Quarters (Hire Date)" numFmtId="0" databaseField="0">
      <fieldGroup base="8">
        <rangePr groupBy="quarters" startDate="1992-01-09T00:00:00" endDate="2021-12-27T00:00:00"/>
        <groupItems count="6">
          <s v="&lt;09-01-1992"/>
          <s v="Qtr1"/>
          <s v="Qtr2"/>
          <s v="Qtr3"/>
          <s v="Qtr4"/>
          <s v="&gt;27-12-2021"/>
        </groupItems>
      </fieldGroup>
    </cacheField>
    <cacheField name="Years (Hire Date)" numFmtId="0" databaseField="0">
      <fieldGroup base="8">
        <rangePr groupBy="years" startDate="1992-01-09T00:00:00" endDate="2021-12-27T00:00:00"/>
        <groupItems count="32">
          <s v="&lt;09-01-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-12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akash Murali(Latentview)" refreshedDate="45380.474057175925" backgroundQuery="1" createdVersion="8" refreshedVersion="8" minRefreshableVersion="3" recordCount="0" supportSubquery="1" supportAdvancedDrill="1" xr:uid="{F45F792F-0862-4E1A-AF5F-043FAA1E2795}">
  <cacheSource type="external" connectionId="1"/>
  <cacheFields count="5">
    <cacheField name="[TBL_Employees].[Business Unit].[Business Unit]" caption="Business Unit" numFmtId="0" hierarchy="4" level="1">
      <sharedItems count="1">
        <s v="Speciality Products"/>
      </sharedItems>
    </cacheField>
    <cacheField name="[TBL_Employees].[Job Title].[Job Title]" caption="Job Title" numFmtId="0" hierarchy="2" level="1">
      <sharedItems count="3">
        <s v="Director"/>
        <s v="Sr. Manger"/>
        <s v="Vice President"/>
      </sharedItems>
    </cacheField>
    <cacheField name="[TBL_Employees].[Bonus %].[Bonus %]" caption="Bonus %" numFmtId="0" hierarchy="10" level="1">
      <sharedItems containsSemiMixedTypes="0" containsString="0" containsNumber="1" minValue="0" maxValue="0.15" count="3">
        <n v="0"/>
        <n v="0.1"/>
        <n v="0.15"/>
      </sharedItems>
    </cacheField>
    <cacheField name="[TBL_Employees].[Hire Date (Year)].[Hire Date (Year)]" caption="Hire Date (Year)" numFmtId="0" hierarchy="15" level="1">
      <sharedItems count="30"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[Measures].[Count of Hire Date (Year)]" caption="Count of Hire Date (Year)" numFmtId="0" hierarchy="33" level="32767"/>
  </cacheFields>
  <cacheHierarchies count="34">
    <cacheHierarchy uniqueName="[TBL_Employees].[EEID]" caption="EEID" attribute="1" defaultMemberUniqueName="[TBL_Employees].[EEID].[All]" allUniqueName="[TBL_Employees].[EEID].[All]" dimensionUniqueName="[TBL_Employees]" displayFolder="" count="0" memberValueDatatype="130" unbalanced="0"/>
    <cacheHierarchy uniqueName="[TBL_Employees].[Full Name]" caption="Full Name" attribute="1" defaultMemberUniqueName="[TBL_Employees].[Full Name].[All]" allUniqueName="[TBL_Employees].[Full Name].[All]" dimensionUniqueName="[TBL_Employees]" displayFolder="" count="0" memberValueDatatype="130" unbalanced="0"/>
    <cacheHierarchy uniqueName="[TBL_Employees].[Job Title]" caption="Job Title" attribute="1" defaultMemberUniqueName="[TBL_Employees].[Job Title].[All]" allUniqueName="[TBL_Employees].[Job Title].[All]" dimensionUniqueName="[TBL_Employees]" displayFolder="" count="2" memberValueDatatype="130" unbalanced="0">
      <fieldsUsage count="2">
        <fieldUsage x="-1"/>
        <fieldUsage x="1"/>
      </fieldsUsage>
    </cacheHierarchy>
    <cacheHierarchy uniqueName="[TBL_Employees].[Department]" caption="Department" attribute="1" defaultMemberUniqueName="[TBL_Employees].[Department].[All]" allUniqueName="[TBL_Employees].[Department].[All]" dimensionUniqueName="[TBL_Employees]" displayFolder="" count="0" memberValueDatatype="130" unbalanced="0"/>
    <cacheHierarchy uniqueName="[TBL_Employees].[Business Unit]" caption="Business Unit" attribute="1" defaultMemberUniqueName="[TBL_Employees].[Business Unit].[All]" allUniqueName="[TBL_Employees].[Business Unit].[All]" dimensionUniqueName="[TBL_Employees]" displayFolder="" count="2" memberValueDatatype="130" unbalanced="0">
      <fieldsUsage count="2">
        <fieldUsage x="-1"/>
        <fieldUsage x="0"/>
      </fieldsUsage>
    </cacheHierarchy>
    <cacheHierarchy uniqueName="[TBL_Employees].[Gender]" caption="Gender" attribute="1" defaultMemberUniqueName="[TBL_Employees].[Gender].[All]" allUniqueName="[TBL_Employees].[Gender].[All]" dimensionUniqueName="[TBL_Employees]" displayFolder="" count="0" memberValueDatatype="130" unbalanced="0"/>
    <cacheHierarchy uniqueName="[TBL_Employees].[Ethnicity]" caption="Ethnicity" attribute="1" defaultMemberUniqueName="[TBL_Employees].[Ethnicity].[All]" allUniqueName="[TBL_Employees].[Ethnicity].[All]" dimensionUniqueName="[TBL_Employees]" displayFolder="" count="0" memberValueDatatype="130" unbalanced="0"/>
    <cacheHierarchy uniqueName="[TBL_Employees].[Age]" caption="Age" attribute="1" defaultMemberUniqueName="[TBL_Employees].[Age].[All]" allUniqueName="[TBL_Employees].[Age].[All]" dimensionUniqueName="[TBL_Employees]" displayFolder="" count="0" memberValueDatatype="20" unbalanced="0"/>
    <cacheHierarchy uniqueName="[TBL_Employees].[Hire Date]" caption="Hire Date" attribute="1" time="1" defaultMemberUniqueName="[TBL_Employees].[Hire Date].[All]" allUniqueName="[TBL_Employees].[Hire Date].[All]" dimensionUniqueName="[TBL_Employees]" displayFolder="" count="0" memberValueDatatype="7" unbalanced="0"/>
    <cacheHierarchy uniqueName="[TBL_Employees].[Annual Salary]" caption="Annual Salary" attribute="1" defaultMemberUniqueName="[TBL_Employees].[Annual Salary].[All]" allUniqueName="[TBL_Employees].[Annual Salary].[All]" dimensionUniqueName="[TBL_Employees]" displayFolder="" count="0" memberValueDatatype="20" unbalanced="0"/>
    <cacheHierarchy uniqueName="[TBL_Employees].[Bonus %]" caption="Bonus %" attribute="1" defaultMemberUniqueName="[TBL_Employees].[Bonus %].[All]" allUniqueName="[TBL_Employees].[Bonus %].[All]" dimensionUniqueName="[TBL_Employees]" displayFolder="" count="2" memberValueDatatype="5" unbalanced="0">
      <fieldsUsage count="2">
        <fieldUsage x="-1"/>
        <fieldUsage x="2"/>
      </fieldsUsage>
    </cacheHierarchy>
    <cacheHierarchy uniqueName="[TBL_Employees].[Country]" caption="Country" attribute="1" defaultMemberUniqueName="[TBL_Employees].[Country].[All]" allUniqueName="[TBL_Employees].[Country].[All]" dimensionUniqueName="[TBL_Employees]" displayFolder="" count="0" memberValueDatatype="130" unbalanced="0"/>
    <cacheHierarchy uniqueName="[TBL_Employees].[City]" caption="City" attribute="1" defaultMemberUniqueName="[TBL_Employees].[City].[All]" allUniqueName="[TBL_Employees].[City].[All]" dimensionUniqueName="[TBL_Employees]" displayFolder="" count="0" memberValueDatatype="130" unbalanced="0"/>
    <cacheHierarchy uniqueName="[TBL_Employees].[Exit Date]" caption="Exit Date" attribute="1" defaultMemberUniqueName="[TBL_Employees].[Exit Date].[All]" allUniqueName="[TBL_Employees].[Exit Date].[All]" dimensionUniqueName="[TBL_Employees]" displayFolder="" count="0" memberValueDatatype="130" unbalanced="0"/>
    <cacheHierarchy uniqueName="[TBL_Employees].[bonus]" caption="bonus" attribute="1" defaultMemberUniqueName="[TBL_Employees].[bonus].[All]" allUniqueName="[TBL_Employees].[bonus].[All]" dimensionUniqueName="[TBL_Employees]" displayFolder="" count="0" memberValueDatatype="5" unbalanced="0"/>
    <cacheHierarchy uniqueName="[TBL_Employees].[Hire Date (Year)]" caption="Hire Date (Year)" attribute="1" defaultMemberUniqueName="[TBL_Employees].[Hire Date (Year)].[All]" allUniqueName="[TBL_Employees].[Hire Date (Year)].[All]" dimensionUniqueName="[TBL_Employees]" displayFolder="" count="2" memberValueDatatype="130" unbalanced="0">
      <fieldsUsage count="2">
        <fieldUsage x="-1"/>
        <fieldUsage x="3"/>
      </fieldsUsage>
    </cacheHierarchy>
    <cacheHierarchy uniqueName="[TBL_Employees].[Hire Date (Quarter)]" caption="Hire Date (Quarter)" attribute="1" defaultMemberUniqueName="[TBL_Employees].[Hire Date (Quarter)].[All]" allUniqueName="[TBL_Employees].[Hire Date (Quarter)].[All]" dimensionUniqueName="[TBL_Employees]" displayFolder="" count="0" memberValueDatatype="130" unbalanced="0"/>
    <cacheHierarchy uniqueName="[TBL_Employees].[Hire Date (Month)]" caption="Hire Date (Month)" attribute="1" defaultMemberUniqueName="[TBL_Employees].[Hire Date (Month)].[All]" allUniqueName="[TBL_Employees].[Hire Date (Month)].[All]" dimensionUniqueName="[TBL_Employees]" displayFolder="" count="0" memberValueDatatype="130" unbalanced="0"/>
    <cacheHierarchy uniqueName="[TBL_Employees].[Hire Date (Month Index)]" caption="Hire Date (Month Index)" attribute="1" defaultMemberUniqueName="[TBL_Employees].[Hire Date (Month Index)].[All]" allUniqueName="[TBL_Employees].[Hire Date (Month Index)].[All]" dimensionUniqueName="[TBL_Employees]" displayFolder="" count="0" memberValueDatatype="20" unbalanced="0" hidden="1"/>
    <cacheHierarchy uniqueName="[Measures].[__XL_Count TBL_Employees]" caption="__XL_Count TBL_Employees" measure="1" displayFolder="" measureGroup="TBL_Employees" count="0" hidden="1"/>
    <cacheHierarchy uniqueName="[Measures].[__No measures defined]" caption="__No measures defined" measure="1" displayFolder="" count="0" hidden="1"/>
    <cacheHierarchy uniqueName="[Measures].[Sum of bonus]" caption="Sum of bonus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Annual Salary]" caption="Sum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ax of Annual Salary]" caption="Max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Min of Annual Salary]" caption="Min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Exit Date]" caption="Count of Exit Dat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Annual Salary]" caption="Average of Annual Salar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bonus]" caption="Average of bonus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Full Name]" caption="Count of Full Name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Bonus %]" caption="Sum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Bonus %]" caption="Count of Bonus %" measure="1" displayFolder="" measureGroup="TBL_Employees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Count of Ethnicity]" caption="Count of Ethnicity" measure="1" displayFolder="" measureGroup="TBL_Employee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Department]" caption="Count of Department" measure="1" displayFolder="" measureGroup="TBL_Employe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Hire Date (Year)]" caption="Count of Hire Date (Year)" measure="1" displayFolder="" measureGroup="TBL_Employees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</cacheHierarchies>
  <kpis count="0"/>
  <dimensions count="2">
    <dimension measure="1" name="Measures" uniqueName="[Measures]" caption="Measures"/>
    <dimension name="TBL_Employees" uniqueName="[TBL_Employees]" caption="TBL_Employees"/>
  </dimensions>
  <measureGroups count="1">
    <measureGroup name="TBL_Employees" caption="TBL_Employees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Research &amp; Development"/>
    <x v="0"/>
    <x v="0"/>
    <x v="0"/>
    <x v="0"/>
    <n v="141604"/>
    <x v="0"/>
    <x v="0"/>
    <x v="0"/>
    <x v="0"/>
  </r>
  <r>
    <x v="1"/>
    <x v="1"/>
    <x v="1"/>
    <x v="0"/>
    <s v="Manufacturing"/>
    <x v="1"/>
    <x v="1"/>
    <x v="1"/>
    <x v="1"/>
    <n v="99975"/>
    <x v="1"/>
    <x v="1"/>
    <x v="1"/>
    <x v="1"/>
  </r>
  <r>
    <x v="2"/>
    <x v="2"/>
    <x v="2"/>
    <x v="1"/>
    <s v="Speciality Products"/>
    <x v="0"/>
    <x v="2"/>
    <x v="2"/>
    <x v="2"/>
    <n v="163099"/>
    <x v="2"/>
    <x v="0"/>
    <x v="2"/>
    <x v="1"/>
  </r>
  <r>
    <x v="3"/>
    <x v="3"/>
    <x v="3"/>
    <x v="0"/>
    <s v="Manufacturing"/>
    <x v="0"/>
    <x v="2"/>
    <x v="3"/>
    <x v="3"/>
    <n v="84913"/>
    <x v="3"/>
    <x v="0"/>
    <x v="2"/>
    <x v="1"/>
  </r>
  <r>
    <x v="4"/>
    <x v="4"/>
    <x v="4"/>
    <x v="1"/>
    <s v="Manufacturing"/>
    <x v="1"/>
    <x v="1"/>
    <x v="0"/>
    <x v="4"/>
    <n v="95409"/>
    <x v="1"/>
    <x v="0"/>
    <x v="3"/>
    <x v="1"/>
  </r>
  <r>
    <x v="5"/>
    <x v="5"/>
    <x v="5"/>
    <x v="2"/>
    <s v="Corporate"/>
    <x v="1"/>
    <x v="1"/>
    <x v="4"/>
    <x v="5"/>
    <n v="50994"/>
    <x v="1"/>
    <x v="1"/>
    <x v="1"/>
    <x v="1"/>
  </r>
  <r>
    <x v="6"/>
    <x v="6"/>
    <x v="6"/>
    <x v="0"/>
    <s v="Corporate"/>
    <x v="0"/>
    <x v="2"/>
    <x v="5"/>
    <x v="6"/>
    <n v="119746"/>
    <x v="4"/>
    <x v="0"/>
    <x v="3"/>
    <x v="1"/>
  </r>
  <r>
    <x v="7"/>
    <x v="7"/>
    <x v="7"/>
    <x v="1"/>
    <s v="Manufacturing"/>
    <x v="1"/>
    <x v="0"/>
    <x v="6"/>
    <x v="7"/>
    <n v="41336"/>
    <x v="1"/>
    <x v="0"/>
    <x v="4"/>
    <x v="2"/>
  </r>
  <r>
    <x v="8"/>
    <x v="8"/>
    <x v="6"/>
    <x v="3"/>
    <s v="Manufacturing"/>
    <x v="1"/>
    <x v="2"/>
    <x v="7"/>
    <x v="8"/>
    <n v="113527"/>
    <x v="5"/>
    <x v="0"/>
    <x v="5"/>
    <x v="1"/>
  </r>
  <r>
    <x v="9"/>
    <x v="9"/>
    <x v="4"/>
    <x v="1"/>
    <s v="Speciality Products"/>
    <x v="0"/>
    <x v="2"/>
    <x v="8"/>
    <x v="9"/>
    <n v="77203"/>
    <x v="1"/>
    <x v="0"/>
    <x v="2"/>
    <x v="1"/>
  </r>
  <r>
    <x v="10"/>
    <x v="10"/>
    <x v="0"/>
    <x v="4"/>
    <s v="Manufacturing"/>
    <x v="0"/>
    <x v="1"/>
    <x v="9"/>
    <x v="10"/>
    <n v="157333"/>
    <x v="0"/>
    <x v="0"/>
    <x v="4"/>
    <x v="1"/>
  </r>
  <r>
    <x v="11"/>
    <x v="11"/>
    <x v="8"/>
    <x v="5"/>
    <s v="Speciality Products"/>
    <x v="0"/>
    <x v="2"/>
    <x v="5"/>
    <x v="11"/>
    <n v="109851"/>
    <x v="1"/>
    <x v="0"/>
    <x v="0"/>
    <x v="1"/>
  </r>
  <r>
    <x v="12"/>
    <x v="12"/>
    <x v="6"/>
    <x v="4"/>
    <s v="Manufacturing"/>
    <x v="1"/>
    <x v="2"/>
    <x v="1"/>
    <x v="12"/>
    <n v="105086"/>
    <x v="6"/>
    <x v="0"/>
    <x v="5"/>
    <x v="1"/>
  </r>
  <r>
    <x v="13"/>
    <x v="13"/>
    <x v="0"/>
    <x v="1"/>
    <s v="Research &amp; Development"/>
    <x v="0"/>
    <x v="1"/>
    <x v="10"/>
    <x v="13"/>
    <n v="146742"/>
    <x v="4"/>
    <x v="1"/>
    <x v="6"/>
    <x v="1"/>
  </r>
  <r>
    <x v="14"/>
    <x v="14"/>
    <x v="4"/>
    <x v="3"/>
    <s v="Speciality Products"/>
    <x v="1"/>
    <x v="1"/>
    <x v="11"/>
    <x v="14"/>
    <n v="97078"/>
    <x v="1"/>
    <x v="0"/>
    <x v="5"/>
    <x v="3"/>
  </r>
  <r>
    <x v="15"/>
    <x v="15"/>
    <x v="9"/>
    <x v="6"/>
    <s v="Research &amp; Development"/>
    <x v="0"/>
    <x v="1"/>
    <x v="12"/>
    <x v="15"/>
    <n v="249270"/>
    <x v="7"/>
    <x v="0"/>
    <x v="0"/>
    <x v="1"/>
  </r>
  <r>
    <x v="16"/>
    <x v="16"/>
    <x v="2"/>
    <x v="1"/>
    <s v="Research &amp; Development"/>
    <x v="0"/>
    <x v="0"/>
    <x v="13"/>
    <x v="16"/>
    <n v="175837"/>
    <x v="2"/>
    <x v="0"/>
    <x v="3"/>
    <x v="1"/>
  </r>
  <r>
    <x v="17"/>
    <x v="17"/>
    <x v="0"/>
    <x v="6"/>
    <s v="Speciality Products"/>
    <x v="0"/>
    <x v="3"/>
    <x v="14"/>
    <x v="17"/>
    <n v="154828"/>
    <x v="8"/>
    <x v="0"/>
    <x v="0"/>
    <x v="1"/>
  </r>
  <r>
    <x v="18"/>
    <x v="18"/>
    <x v="2"/>
    <x v="0"/>
    <s v="Corporate"/>
    <x v="1"/>
    <x v="2"/>
    <x v="14"/>
    <x v="18"/>
    <n v="186503"/>
    <x v="9"/>
    <x v="0"/>
    <x v="7"/>
    <x v="1"/>
  </r>
  <r>
    <x v="19"/>
    <x v="19"/>
    <x v="2"/>
    <x v="2"/>
    <s v="Research &amp; Development"/>
    <x v="1"/>
    <x v="1"/>
    <x v="15"/>
    <x v="19"/>
    <n v="166331"/>
    <x v="10"/>
    <x v="1"/>
    <x v="1"/>
    <x v="1"/>
  </r>
  <r>
    <x v="20"/>
    <x v="20"/>
    <x v="0"/>
    <x v="0"/>
    <s v="Manufacturing"/>
    <x v="1"/>
    <x v="3"/>
    <x v="16"/>
    <x v="20"/>
    <n v="146140"/>
    <x v="4"/>
    <x v="2"/>
    <x v="8"/>
    <x v="1"/>
  </r>
  <r>
    <x v="21"/>
    <x v="21"/>
    <x v="2"/>
    <x v="2"/>
    <s v="Manufacturing"/>
    <x v="0"/>
    <x v="3"/>
    <x v="9"/>
    <x v="21"/>
    <n v="151703"/>
    <x v="11"/>
    <x v="0"/>
    <x v="4"/>
    <x v="1"/>
  </r>
  <r>
    <x v="22"/>
    <x v="22"/>
    <x v="2"/>
    <x v="0"/>
    <s v="Research &amp; Development"/>
    <x v="1"/>
    <x v="3"/>
    <x v="1"/>
    <x v="22"/>
    <n v="172787"/>
    <x v="12"/>
    <x v="2"/>
    <x v="9"/>
    <x v="1"/>
  </r>
  <r>
    <x v="23"/>
    <x v="23"/>
    <x v="7"/>
    <x v="2"/>
    <s v="Speciality Products"/>
    <x v="1"/>
    <x v="2"/>
    <x v="17"/>
    <x v="23"/>
    <n v="49998"/>
    <x v="1"/>
    <x v="0"/>
    <x v="0"/>
    <x v="1"/>
  </r>
  <r>
    <x v="24"/>
    <x v="24"/>
    <x v="9"/>
    <x v="2"/>
    <s v="Speciality Products"/>
    <x v="1"/>
    <x v="1"/>
    <x v="18"/>
    <x v="24"/>
    <n v="207172"/>
    <x v="13"/>
    <x v="1"/>
    <x v="1"/>
    <x v="1"/>
  </r>
  <r>
    <x v="25"/>
    <x v="25"/>
    <x v="2"/>
    <x v="4"/>
    <s v="Speciality Products"/>
    <x v="1"/>
    <x v="0"/>
    <x v="12"/>
    <x v="25"/>
    <n v="152239"/>
    <x v="14"/>
    <x v="0"/>
    <x v="7"/>
    <x v="1"/>
  </r>
  <r>
    <x v="26"/>
    <x v="26"/>
    <x v="10"/>
    <x v="5"/>
    <s v="Corporate"/>
    <x v="0"/>
    <x v="3"/>
    <x v="16"/>
    <x v="26"/>
    <n v="98581"/>
    <x v="1"/>
    <x v="2"/>
    <x v="9"/>
    <x v="1"/>
  </r>
  <r>
    <x v="27"/>
    <x v="27"/>
    <x v="9"/>
    <x v="5"/>
    <s v="Speciality Products"/>
    <x v="1"/>
    <x v="1"/>
    <x v="19"/>
    <x v="27"/>
    <n v="246231"/>
    <x v="13"/>
    <x v="0"/>
    <x v="0"/>
    <x v="1"/>
  </r>
  <r>
    <x v="28"/>
    <x v="28"/>
    <x v="11"/>
    <x v="5"/>
    <s v="Speciality Products"/>
    <x v="1"/>
    <x v="1"/>
    <x v="14"/>
    <x v="28"/>
    <n v="99354"/>
    <x v="15"/>
    <x v="1"/>
    <x v="10"/>
    <x v="1"/>
  </r>
  <r>
    <x v="29"/>
    <x v="29"/>
    <x v="9"/>
    <x v="0"/>
    <s v="Corporate"/>
    <x v="1"/>
    <x v="1"/>
    <x v="20"/>
    <x v="29"/>
    <n v="231141"/>
    <x v="16"/>
    <x v="1"/>
    <x v="10"/>
    <x v="1"/>
  </r>
  <r>
    <x v="30"/>
    <x v="30"/>
    <x v="12"/>
    <x v="0"/>
    <s v="Research &amp; Development"/>
    <x v="1"/>
    <x v="1"/>
    <x v="21"/>
    <x v="30"/>
    <n v="54775"/>
    <x v="1"/>
    <x v="0"/>
    <x v="7"/>
    <x v="1"/>
  </r>
  <r>
    <x v="31"/>
    <x v="31"/>
    <x v="7"/>
    <x v="1"/>
    <s v="Manufacturing"/>
    <x v="1"/>
    <x v="3"/>
    <x v="13"/>
    <x v="31"/>
    <n v="55499"/>
    <x v="1"/>
    <x v="2"/>
    <x v="8"/>
    <x v="1"/>
  </r>
  <r>
    <x v="32"/>
    <x v="32"/>
    <x v="13"/>
    <x v="2"/>
    <s v="Research &amp; Development"/>
    <x v="1"/>
    <x v="2"/>
    <x v="22"/>
    <x v="32"/>
    <n v="66521"/>
    <x v="1"/>
    <x v="0"/>
    <x v="0"/>
    <x v="1"/>
  </r>
  <r>
    <x v="33"/>
    <x v="33"/>
    <x v="5"/>
    <x v="2"/>
    <s v="Speciality Products"/>
    <x v="1"/>
    <x v="1"/>
    <x v="23"/>
    <x v="33"/>
    <n v="59100"/>
    <x v="1"/>
    <x v="1"/>
    <x v="1"/>
    <x v="1"/>
  </r>
  <r>
    <x v="34"/>
    <x v="34"/>
    <x v="7"/>
    <x v="1"/>
    <s v="Research &amp; Development"/>
    <x v="0"/>
    <x v="2"/>
    <x v="5"/>
    <x v="34"/>
    <n v="49011"/>
    <x v="1"/>
    <x v="0"/>
    <x v="2"/>
    <x v="1"/>
  </r>
  <r>
    <x v="35"/>
    <x v="35"/>
    <x v="14"/>
    <x v="0"/>
    <s v="Manufacturing"/>
    <x v="0"/>
    <x v="2"/>
    <x v="24"/>
    <x v="35"/>
    <n v="99575"/>
    <x v="1"/>
    <x v="0"/>
    <x v="5"/>
    <x v="1"/>
  </r>
  <r>
    <x v="36"/>
    <x v="36"/>
    <x v="8"/>
    <x v="5"/>
    <s v="Manufacturing"/>
    <x v="0"/>
    <x v="1"/>
    <x v="8"/>
    <x v="36"/>
    <n v="99989"/>
    <x v="1"/>
    <x v="1"/>
    <x v="11"/>
    <x v="1"/>
  </r>
  <r>
    <x v="37"/>
    <x v="37"/>
    <x v="9"/>
    <x v="6"/>
    <s v="Research &amp; Development"/>
    <x v="1"/>
    <x v="2"/>
    <x v="5"/>
    <x v="37"/>
    <n v="256420"/>
    <x v="7"/>
    <x v="0"/>
    <x v="3"/>
    <x v="1"/>
  </r>
  <r>
    <x v="38"/>
    <x v="38"/>
    <x v="1"/>
    <x v="0"/>
    <s v="Manufacturing"/>
    <x v="0"/>
    <x v="3"/>
    <x v="25"/>
    <x v="38"/>
    <n v="78940"/>
    <x v="1"/>
    <x v="0"/>
    <x v="4"/>
    <x v="1"/>
  </r>
  <r>
    <x v="39"/>
    <x v="39"/>
    <x v="14"/>
    <x v="0"/>
    <s v="Corporate"/>
    <x v="0"/>
    <x v="3"/>
    <x v="4"/>
    <x v="39"/>
    <n v="82872"/>
    <x v="1"/>
    <x v="2"/>
    <x v="8"/>
    <x v="1"/>
  </r>
  <r>
    <x v="40"/>
    <x v="40"/>
    <x v="15"/>
    <x v="4"/>
    <s v="Speciality Products"/>
    <x v="1"/>
    <x v="1"/>
    <x v="23"/>
    <x v="40"/>
    <n v="86317"/>
    <x v="1"/>
    <x v="1"/>
    <x v="11"/>
    <x v="4"/>
  </r>
  <r>
    <x v="41"/>
    <x v="41"/>
    <x v="6"/>
    <x v="6"/>
    <s v="Speciality Products"/>
    <x v="0"/>
    <x v="2"/>
    <x v="26"/>
    <x v="41"/>
    <n v="113135"/>
    <x v="17"/>
    <x v="0"/>
    <x v="5"/>
    <x v="1"/>
  </r>
  <r>
    <x v="42"/>
    <x v="42"/>
    <x v="9"/>
    <x v="0"/>
    <s v="Speciality Products"/>
    <x v="1"/>
    <x v="2"/>
    <x v="27"/>
    <x v="42"/>
    <n v="199808"/>
    <x v="18"/>
    <x v="0"/>
    <x v="0"/>
    <x v="1"/>
  </r>
  <r>
    <x v="43"/>
    <x v="43"/>
    <x v="5"/>
    <x v="2"/>
    <s v="Speciality Products"/>
    <x v="1"/>
    <x v="1"/>
    <x v="17"/>
    <x v="43"/>
    <n v="56037"/>
    <x v="1"/>
    <x v="1"/>
    <x v="6"/>
    <x v="1"/>
  </r>
  <r>
    <x v="44"/>
    <x v="44"/>
    <x v="0"/>
    <x v="6"/>
    <s v="Research &amp; Development"/>
    <x v="0"/>
    <x v="2"/>
    <x v="7"/>
    <x v="44"/>
    <n v="122350"/>
    <x v="15"/>
    <x v="0"/>
    <x v="3"/>
    <x v="1"/>
  </r>
  <r>
    <x v="45"/>
    <x v="45"/>
    <x v="14"/>
    <x v="0"/>
    <s v="Research &amp; Development"/>
    <x v="1"/>
    <x v="2"/>
    <x v="28"/>
    <x v="45"/>
    <n v="92952"/>
    <x v="1"/>
    <x v="0"/>
    <x v="0"/>
    <x v="1"/>
  </r>
  <r>
    <x v="46"/>
    <x v="46"/>
    <x v="3"/>
    <x v="0"/>
    <s v="Corporate"/>
    <x v="1"/>
    <x v="3"/>
    <x v="24"/>
    <x v="46"/>
    <n v="79921"/>
    <x v="17"/>
    <x v="0"/>
    <x v="5"/>
    <x v="1"/>
  </r>
  <r>
    <x v="47"/>
    <x v="47"/>
    <x v="2"/>
    <x v="0"/>
    <s v="Research &amp; Development"/>
    <x v="0"/>
    <x v="0"/>
    <x v="17"/>
    <x v="47"/>
    <n v="167199"/>
    <x v="2"/>
    <x v="0"/>
    <x v="0"/>
    <x v="1"/>
  </r>
  <r>
    <x v="48"/>
    <x v="48"/>
    <x v="10"/>
    <x v="5"/>
    <s v="Research &amp; Development"/>
    <x v="1"/>
    <x v="2"/>
    <x v="27"/>
    <x v="48"/>
    <n v="71476"/>
    <x v="1"/>
    <x v="0"/>
    <x v="3"/>
    <x v="1"/>
  </r>
  <r>
    <x v="49"/>
    <x v="49"/>
    <x v="2"/>
    <x v="5"/>
    <s v="Manufacturing"/>
    <x v="0"/>
    <x v="2"/>
    <x v="15"/>
    <x v="49"/>
    <n v="189420"/>
    <x v="2"/>
    <x v="0"/>
    <x v="0"/>
    <x v="1"/>
  </r>
  <r>
    <x v="50"/>
    <x v="50"/>
    <x v="16"/>
    <x v="4"/>
    <s v="Research &amp; Development"/>
    <x v="0"/>
    <x v="2"/>
    <x v="14"/>
    <x v="50"/>
    <n v="64057"/>
    <x v="1"/>
    <x v="0"/>
    <x v="3"/>
    <x v="1"/>
  </r>
  <r>
    <x v="51"/>
    <x v="51"/>
    <x v="13"/>
    <x v="6"/>
    <s v="Manufacturing"/>
    <x v="0"/>
    <x v="0"/>
    <x v="5"/>
    <x v="51"/>
    <n v="68728"/>
    <x v="1"/>
    <x v="0"/>
    <x v="3"/>
    <x v="1"/>
  </r>
  <r>
    <x v="52"/>
    <x v="52"/>
    <x v="0"/>
    <x v="0"/>
    <s v="Manufacturing"/>
    <x v="0"/>
    <x v="1"/>
    <x v="6"/>
    <x v="52"/>
    <n v="125633"/>
    <x v="19"/>
    <x v="1"/>
    <x v="10"/>
    <x v="1"/>
  </r>
  <r>
    <x v="53"/>
    <x v="53"/>
    <x v="13"/>
    <x v="6"/>
    <s v="Manufacturing"/>
    <x v="1"/>
    <x v="3"/>
    <x v="25"/>
    <x v="53"/>
    <n v="66889"/>
    <x v="1"/>
    <x v="0"/>
    <x v="7"/>
    <x v="1"/>
  </r>
  <r>
    <x v="54"/>
    <x v="54"/>
    <x v="2"/>
    <x v="3"/>
    <s v="Research &amp; Development"/>
    <x v="0"/>
    <x v="1"/>
    <x v="9"/>
    <x v="54"/>
    <n v="178700"/>
    <x v="20"/>
    <x v="0"/>
    <x v="0"/>
    <x v="1"/>
  </r>
  <r>
    <x v="55"/>
    <x v="55"/>
    <x v="17"/>
    <x v="5"/>
    <s v="Research &amp; Development"/>
    <x v="0"/>
    <x v="2"/>
    <x v="29"/>
    <x v="55"/>
    <n v="83990"/>
    <x v="1"/>
    <x v="0"/>
    <x v="2"/>
    <x v="1"/>
  </r>
  <r>
    <x v="56"/>
    <x v="56"/>
    <x v="18"/>
    <x v="5"/>
    <s v="Corporate"/>
    <x v="0"/>
    <x v="2"/>
    <x v="27"/>
    <x v="56"/>
    <n v="102043"/>
    <x v="1"/>
    <x v="0"/>
    <x v="2"/>
    <x v="1"/>
  </r>
  <r>
    <x v="57"/>
    <x v="57"/>
    <x v="19"/>
    <x v="5"/>
    <s v="Manufacturing"/>
    <x v="0"/>
    <x v="1"/>
    <x v="30"/>
    <x v="57"/>
    <n v="90678"/>
    <x v="1"/>
    <x v="0"/>
    <x v="7"/>
    <x v="1"/>
  </r>
  <r>
    <x v="58"/>
    <x v="58"/>
    <x v="20"/>
    <x v="4"/>
    <s v="Manufacturing"/>
    <x v="0"/>
    <x v="0"/>
    <x v="30"/>
    <x v="58"/>
    <n v="59067"/>
    <x v="1"/>
    <x v="0"/>
    <x v="4"/>
    <x v="1"/>
  </r>
  <r>
    <x v="59"/>
    <x v="59"/>
    <x v="0"/>
    <x v="6"/>
    <s v="Research &amp; Development"/>
    <x v="1"/>
    <x v="1"/>
    <x v="15"/>
    <x v="59"/>
    <n v="135062"/>
    <x v="0"/>
    <x v="1"/>
    <x v="11"/>
    <x v="1"/>
  </r>
  <r>
    <x v="60"/>
    <x v="60"/>
    <x v="0"/>
    <x v="0"/>
    <s v="Corporate"/>
    <x v="0"/>
    <x v="3"/>
    <x v="0"/>
    <x v="60"/>
    <n v="159044"/>
    <x v="4"/>
    <x v="2"/>
    <x v="8"/>
    <x v="1"/>
  </r>
  <r>
    <x v="61"/>
    <x v="61"/>
    <x v="4"/>
    <x v="3"/>
    <s v="Manufacturing"/>
    <x v="0"/>
    <x v="3"/>
    <x v="18"/>
    <x v="61"/>
    <n v="74691"/>
    <x v="1"/>
    <x v="2"/>
    <x v="8"/>
    <x v="5"/>
  </r>
  <r>
    <x v="62"/>
    <x v="62"/>
    <x v="11"/>
    <x v="5"/>
    <s v="Corporate"/>
    <x v="0"/>
    <x v="3"/>
    <x v="18"/>
    <x v="62"/>
    <n v="92753"/>
    <x v="8"/>
    <x v="0"/>
    <x v="5"/>
    <x v="6"/>
  </r>
  <r>
    <x v="63"/>
    <x v="63"/>
    <x v="9"/>
    <x v="4"/>
    <s v="Speciality Products"/>
    <x v="1"/>
    <x v="0"/>
    <x v="15"/>
    <x v="63"/>
    <n v="236946"/>
    <x v="21"/>
    <x v="0"/>
    <x v="0"/>
    <x v="1"/>
  </r>
  <r>
    <x v="64"/>
    <x v="64"/>
    <x v="7"/>
    <x v="1"/>
    <s v="Corporate"/>
    <x v="0"/>
    <x v="0"/>
    <x v="9"/>
    <x v="64"/>
    <n v="48906"/>
    <x v="1"/>
    <x v="0"/>
    <x v="4"/>
    <x v="1"/>
  </r>
  <r>
    <x v="65"/>
    <x v="65"/>
    <x v="4"/>
    <x v="2"/>
    <s v="Corporate"/>
    <x v="0"/>
    <x v="2"/>
    <x v="31"/>
    <x v="65"/>
    <n v="80024"/>
    <x v="1"/>
    <x v="0"/>
    <x v="7"/>
    <x v="1"/>
  </r>
  <r>
    <x v="66"/>
    <x v="66"/>
    <x v="16"/>
    <x v="4"/>
    <s v="Speciality Products"/>
    <x v="0"/>
    <x v="2"/>
    <x v="12"/>
    <x v="66"/>
    <n v="54415"/>
    <x v="1"/>
    <x v="0"/>
    <x v="0"/>
    <x v="7"/>
  </r>
  <r>
    <x v="67"/>
    <x v="67"/>
    <x v="6"/>
    <x v="6"/>
    <s v="Research &amp; Development"/>
    <x v="0"/>
    <x v="1"/>
    <x v="23"/>
    <x v="67"/>
    <n v="120341"/>
    <x v="3"/>
    <x v="0"/>
    <x v="0"/>
    <x v="1"/>
  </r>
  <r>
    <x v="68"/>
    <x v="68"/>
    <x v="9"/>
    <x v="0"/>
    <s v="Speciality Products"/>
    <x v="0"/>
    <x v="3"/>
    <x v="19"/>
    <x v="68"/>
    <n v="208415"/>
    <x v="22"/>
    <x v="0"/>
    <x v="0"/>
    <x v="1"/>
  </r>
  <r>
    <x v="69"/>
    <x v="69"/>
    <x v="21"/>
    <x v="0"/>
    <s v="Speciality Products"/>
    <x v="0"/>
    <x v="1"/>
    <x v="24"/>
    <x v="69"/>
    <n v="78844"/>
    <x v="1"/>
    <x v="0"/>
    <x v="0"/>
    <x v="1"/>
  </r>
  <r>
    <x v="70"/>
    <x v="70"/>
    <x v="17"/>
    <x v="5"/>
    <s v="Manufacturing"/>
    <x v="1"/>
    <x v="2"/>
    <x v="32"/>
    <x v="70"/>
    <n v="76354"/>
    <x v="1"/>
    <x v="0"/>
    <x v="3"/>
    <x v="8"/>
  </r>
  <r>
    <x v="71"/>
    <x v="71"/>
    <x v="2"/>
    <x v="1"/>
    <s v="Speciality Products"/>
    <x v="0"/>
    <x v="3"/>
    <x v="17"/>
    <x v="71"/>
    <n v="165927"/>
    <x v="2"/>
    <x v="0"/>
    <x v="3"/>
    <x v="1"/>
  </r>
  <r>
    <x v="72"/>
    <x v="72"/>
    <x v="6"/>
    <x v="3"/>
    <s v="Speciality Products"/>
    <x v="0"/>
    <x v="3"/>
    <x v="31"/>
    <x v="72"/>
    <n v="109812"/>
    <x v="6"/>
    <x v="2"/>
    <x v="8"/>
    <x v="1"/>
  </r>
  <r>
    <x v="73"/>
    <x v="73"/>
    <x v="8"/>
    <x v="5"/>
    <s v="Corporate"/>
    <x v="1"/>
    <x v="1"/>
    <x v="0"/>
    <x v="73"/>
    <n v="86299"/>
    <x v="1"/>
    <x v="0"/>
    <x v="0"/>
    <x v="1"/>
  </r>
  <r>
    <x v="74"/>
    <x v="74"/>
    <x v="9"/>
    <x v="6"/>
    <s v="Research &amp; Development"/>
    <x v="1"/>
    <x v="3"/>
    <x v="4"/>
    <x v="74"/>
    <n v="206624"/>
    <x v="23"/>
    <x v="2"/>
    <x v="12"/>
    <x v="1"/>
  </r>
  <r>
    <x v="75"/>
    <x v="75"/>
    <x v="12"/>
    <x v="0"/>
    <s v="Manufacturing"/>
    <x v="1"/>
    <x v="3"/>
    <x v="9"/>
    <x v="75"/>
    <n v="53215"/>
    <x v="1"/>
    <x v="2"/>
    <x v="12"/>
    <x v="9"/>
  </r>
  <r>
    <x v="76"/>
    <x v="76"/>
    <x v="22"/>
    <x v="5"/>
    <s v="Research &amp; Development"/>
    <x v="0"/>
    <x v="1"/>
    <x v="23"/>
    <x v="76"/>
    <n v="86858"/>
    <x v="1"/>
    <x v="1"/>
    <x v="1"/>
    <x v="10"/>
  </r>
  <r>
    <x v="77"/>
    <x v="77"/>
    <x v="3"/>
    <x v="0"/>
    <s v="Manufacturing"/>
    <x v="1"/>
    <x v="1"/>
    <x v="28"/>
    <x v="77"/>
    <n v="93971"/>
    <x v="24"/>
    <x v="1"/>
    <x v="1"/>
    <x v="1"/>
  </r>
  <r>
    <x v="78"/>
    <x v="78"/>
    <x v="13"/>
    <x v="1"/>
    <s v="Corporate"/>
    <x v="1"/>
    <x v="3"/>
    <x v="8"/>
    <x v="78"/>
    <n v="57008"/>
    <x v="1"/>
    <x v="0"/>
    <x v="3"/>
    <x v="1"/>
  </r>
  <r>
    <x v="79"/>
    <x v="79"/>
    <x v="0"/>
    <x v="1"/>
    <s v="Manufacturing"/>
    <x v="1"/>
    <x v="3"/>
    <x v="33"/>
    <x v="79"/>
    <n v="141899"/>
    <x v="0"/>
    <x v="0"/>
    <x v="3"/>
    <x v="1"/>
  </r>
  <r>
    <x v="80"/>
    <x v="80"/>
    <x v="13"/>
    <x v="6"/>
    <s v="Corporate"/>
    <x v="1"/>
    <x v="0"/>
    <x v="12"/>
    <x v="80"/>
    <n v="64847"/>
    <x v="1"/>
    <x v="0"/>
    <x v="4"/>
    <x v="1"/>
  </r>
  <r>
    <x v="81"/>
    <x v="81"/>
    <x v="11"/>
    <x v="5"/>
    <s v="Research &amp; Development"/>
    <x v="1"/>
    <x v="2"/>
    <x v="26"/>
    <x v="81"/>
    <n v="116878"/>
    <x v="19"/>
    <x v="0"/>
    <x v="4"/>
    <x v="1"/>
  </r>
  <r>
    <x v="82"/>
    <x v="82"/>
    <x v="10"/>
    <x v="5"/>
    <s v="Speciality Products"/>
    <x v="1"/>
    <x v="0"/>
    <x v="15"/>
    <x v="26"/>
    <n v="70505"/>
    <x v="1"/>
    <x v="0"/>
    <x v="5"/>
    <x v="1"/>
  </r>
  <r>
    <x v="83"/>
    <x v="83"/>
    <x v="2"/>
    <x v="5"/>
    <s v="Research &amp; Development"/>
    <x v="0"/>
    <x v="3"/>
    <x v="23"/>
    <x v="82"/>
    <n v="189702"/>
    <x v="12"/>
    <x v="2"/>
    <x v="8"/>
    <x v="11"/>
  </r>
  <r>
    <x v="84"/>
    <x v="84"/>
    <x v="2"/>
    <x v="3"/>
    <s v="Speciality Products"/>
    <x v="1"/>
    <x v="2"/>
    <x v="3"/>
    <x v="83"/>
    <n v="180664"/>
    <x v="25"/>
    <x v="0"/>
    <x v="2"/>
    <x v="1"/>
  </r>
  <r>
    <x v="85"/>
    <x v="85"/>
    <x v="20"/>
    <x v="4"/>
    <s v="Manufacturing"/>
    <x v="0"/>
    <x v="1"/>
    <x v="15"/>
    <x v="84"/>
    <n v="48345"/>
    <x v="1"/>
    <x v="1"/>
    <x v="11"/>
    <x v="1"/>
  </r>
  <r>
    <x v="86"/>
    <x v="86"/>
    <x v="2"/>
    <x v="4"/>
    <s v="Manufacturing"/>
    <x v="1"/>
    <x v="1"/>
    <x v="34"/>
    <x v="85"/>
    <n v="152214"/>
    <x v="7"/>
    <x v="1"/>
    <x v="10"/>
    <x v="1"/>
  </r>
  <r>
    <x v="87"/>
    <x v="87"/>
    <x v="21"/>
    <x v="0"/>
    <s v="Corporate"/>
    <x v="0"/>
    <x v="3"/>
    <x v="12"/>
    <x v="86"/>
    <n v="69803"/>
    <x v="1"/>
    <x v="2"/>
    <x v="8"/>
    <x v="1"/>
  </r>
  <r>
    <x v="88"/>
    <x v="88"/>
    <x v="23"/>
    <x v="0"/>
    <s v="Corporate"/>
    <x v="0"/>
    <x v="3"/>
    <x v="35"/>
    <x v="87"/>
    <n v="76588"/>
    <x v="1"/>
    <x v="2"/>
    <x v="9"/>
    <x v="1"/>
  </r>
  <r>
    <x v="89"/>
    <x v="89"/>
    <x v="24"/>
    <x v="0"/>
    <s v="Manufacturing"/>
    <x v="1"/>
    <x v="2"/>
    <x v="7"/>
    <x v="88"/>
    <n v="84596"/>
    <x v="1"/>
    <x v="0"/>
    <x v="4"/>
    <x v="1"/>
  </r>
  <r>
    <x v="90"/>
    <x v="90"/>
    <x v="6"/>
    <x v="6"/>
    <s v="Research &amp; Development"/>
    <x v="1"/>
    <x v="1"/>
    <x v="5"/>
    <x v="89"/>
    <n v="114441"/>
    <x v="4"/>
    <x v="1"/>
    <x v="1"/>
    <x v="12"/>
  </r>
  <r>
    <x v="91"/>
    <x v="91"/>
    <x v="0"/>
    <x v="1"/>
    <s v="Speciality Products"/>
    <x v="0"/>
    <x v="1"/>
    <x v="29"/>
    <x v="90"/>
    <n v="140402"/>
    <x v="0"/>
    <x v="1"/>
    <x v="10"/>
    <x v="1"/>
  </r>
  <r>
    <x v="92"/>
    <x v="92"/>
    <x v="13"/>
    <x v="1"/>
    <s v="Corporate"/>
    <x v="0"/>
    <x v="3"/>
    <x v="3"/>
    <x v="91"/>
    <n v="59817"/>
    <x v="1"/>
    <x v="2"/>
    <x v="12"/>
    <x v="1"/>
  </r>
  <r>
    <x v="93"/>
    <x v="93"/>
    <x v="5"/>
    <x v="2"/>
    <s v="Manufacturing"/>
    <x v="1"/>
    <x v="1"/>
    <x v="11"/>
    <x v="92"/>
    <n v="55854"/>
    <x v="1"/>
    <x v="0"/>
    <x v="5"/>
    <x v="1"/>
  </r>
  <r>
    <x v="94"/>
    <x v="94"/>
    <x v="15"/>
    <x v="4"/>
    <s v="Research &amp; Development"/>
    <x v="1"/>
    <x v="1"/>
    <x v="26"/>
    <x v="93"/>
    <n v="95998"/>
    <x v="1"/>
    <x v="0"/>
    <x v="0"/>
    <x v="1"/>
  </r>
  <r>
    <x v="95"/>
    <x v="95"/>
    <x v="0"/>
    <x v="2"/>
    <s v="Manufacturing"/>
    <x v="0"/>
    <x v="1"/>
    <x v="8"/>
    <x v="94"/>
    <n v="154941"/>
    <x v="8"/>
    <x v="0"/>
    <x v="3"/>
    <x v="1"/>
  </r>
  <r>
    <x v="96"/>
    <x v="54"/>
    <x v="9"/>
    <x v="1"/>
    <s v="Speciality Products"/>
    <x v="0"/>
    <x v="1"/>
    <x v="36"/>
    <x v="95"/>
    <n v="247022"/>
    <x v="7"/>
    <x v="1"/>
    <x v="10"/>
    <x v="1"/>
  </r>
  <r>
    <x v="97"/>
    <x v="96"/>
    <x v="23"/>
    <x v="0"/>
    <s v="Manufacturing"/>
    <x v="0"/>
    <x v="3"/>
    <x v="24"/>
    <x v="96"/>
    <n v="88072"/>
    <x v="1"/>
    <x v="2"/>
    <x v="12"/>
    <x v="1"/>
  </r>
  <r>
    <x v="98"/>
    <x v="97"/>
    <x v="3"/>
    <x v="0"/>
    <s v="Research &amp; Development"/>
    <x v="1"/>
    <x v="1"/>
    <x v="21"/>
    <x v="97"/>
    <n v="67925"/>
    <x v="24"/>
    <x v="1"/>
    <x v="6"/>
    <x v="1"/>
  </r>
  <r>
    <x v="99"/>
    <x v="98"/>
    <x v="9"/>
    <x v="2"/>
    <s v="Manufacturing"/>
    <x v="0"/>
    <x v="2"/>
    <x v="11"/>
    <x v="98"/>
    <n v="219693"/>
    <x v="7"/>
    <x v="0"/>
    <x v="5"/>
    <x v="1"/>
  </r>
  <r>
    <x v="100"/>
    <x v="99"/>
    <x v="22"/>
    <x v="5"/>
    <s v="Research &amp; Development"/>
    <x v="0"/>
    <x v="2"/>
    <x v="15"/>
    <x v="99"/>
    <n v="61773"/>
    <x v="1"/>
    <x v="0"/>
    <x v="0"/>
    <x v="1"/>
  </r>
  <r>
    <x v="101"/>
    <x v="100"/>
    <x v="3"/>
    <x v="0"/>
    <s v="Speciality Products"/>
    <x v="0"/>
    <x v="1"/>
    <x v="35"/>
    <x v="100"/>
    <n v="74546"/>
    <x v="6"/>
    <x v="0"/>
    <x v="0"/>
    <x v="1"/>
  </r>
  <r>
    <x v="102"/>
    <x v="101"/>
    <x v="25"/>
    <x v="5"/>
    <s v="Speciality Products"/>
    <x v="1"/>
    <x v="0"/>
    <x v="16"/>
    <x v="101"/>
    <n v="62575"/>
    <x v="1"/>
    <x v="0"/>
    <x v="4"/>
    <x v="1"/>
  </r>
  <r>
    <x v="103"/>
    <x v="102"/>
    <x v="2"/>
    <x v="4"/>
    <s v="Corporate"/>
    <x v="0"/>
    <x v="1"/>
    <x v="5"/>
    <x v="102"/>
    <n v="199041"/>
    <x v="26"/>
    <x v="1"/>
    <x v="10"/>
    <x v="1"/>
  </r>
  <r>
    <x v="104"/>
    <x v="103"/>
    <x v="13"/>
    <x v="3"/>
    <s v="Speciality Products"/>
    <x v="1"/>
    <x v="2"/>
    <x v="0"/>
    <x v="103"/>
    <n v="52310"/>
    <x v="1"/>
    <x v="0"/>
    <x v="4"/>
    <x v="13"/>
  </r>
  <r>
    <x v="105"/>
    <x v="104"/>
    <x v="0"/>
    <x v="1"/>
    <s v="Speciality Products"/>
    <x v="1"/>
    <x v="0"/>
    <x v="14"/>
    <x v="104"/>
    <n v="159571"/>
    <x v="4"/>
    <x v="0"/>
    <x v="7"/>
    <x v="1"/>
  </r>
  <r>
    <x v="106"/>
    <x v="105"/>
    <x v="17"/>
    <x v="5"/>
    <s v="Research &amp; Development"/>
    <x v="0"/>
    <x v="3"/>
    <x v="2"/>
    <x v="105"/>
    <n v="91763"/>
    <x v="1"/>
    <x v="0"/>
    <x v="5"/>
    <x v="1"/>
  </r>
  <r>
    <x v="107"/>
    <x v="106"/>
    <x v="25"/>
    <x v="5"/>
    <s v="Corporate"/>
    <x v="0"/>
    <x v="2"/>
    <x v="10"/>
    <x v="106"/>
    <n v="96475"/>
    <x v="1"/>
    <x v="0"/>
    <x v="5"/>
    <x v="1"/>
  </r>
  <r>
    <x v="108"/>
    <x v="107"/>
    <x v="8"/>
    <x v="5"/>
    <s v="Manufacturing"/>
    <x v="1"/>
    <x v="2"/>
    <x v="9"/>
    <x v="107"/>
    <n v="113781"/>
    <x v="1"/>
    <x v="0"/>
    <x v="7"/>
    <x v="1"/>
  </r>
  <r>
    <x v="109"/>
    <x v="108"/>
    <x v="2"/>
    <x v="1"/>
    <s v="Research &amp; Development"/>
    <x v="1"/>
    <x v="1"/>
    <x v="34"/>
    <x v="108"/>
    <n v="166599"/>
    <x v="27"/>
    <x v="0"/>
    <x v="0"/>
    <x v="1"/>
  </r>
  <r>
    <x v="110"/>
    <x v="109"/>
    <x v="26"/>
    <x v="2"/>
    <s v="Corporate"/>
    <x v="0"/>
    <x v="1"/>
    <x v="12"/>
    <x v="109"/>
    <n v="95372"/>
    <x v="1"/>
    <x v="1"/>
    <x v="6"/>
    <x v="1"/>
  </r>
  <r>
    <x v="111"/>
    <x v="110"/>
    <x v="2"/>
    <x v="0"/>
    <s v="Research &amp; Development"/>
    <x v="0"/>
    <x v="1"/>
    <x v="7"/>
    <x v="110"/>
    <n v="161203"/>
    <x v="0"/>
    <x v="1"/>
    <x v="11"/>
    <x v="1"/>
  </r>
  <r>
    <x v="112"/>
    <x v="111"/>
    <x v="27"/>
    <x v="0"/>
    <s v="Manufacturing"/>
    <x v="0"/>
    <x v="2"/>
    <x v="18"/>
    <x v="111"/>
    <n v="74738"/>
    <x v="1"/>
    <x v="0"/>
    <x v="4"/>
    <x v="1"/>
  </r>
  <r>
    <x v="113"/>
    <x v="112"/>
    <x v="2"/>
    <x v="2"/>
    <s v="Research &amp; Development"/>
    <x v="0"/>
    <x v="1"/>
    <x v="12"/>
    <x v="112"/>
    <n v="171173"/>
    <x v="11"/>
    <x v="0"/>
    <x v="7"/>
    <x v="1"/>
  </r>
  <r>
    <x v="114"/>
    <x v="113"/>
    <x v="9"/>
    <x v="2"/>
    <s v="Corporate"/>
    <x v="1"/>
    <x v="3"/>
    <x v="22"/>
    <x v="113"/>
    <n v="201464"/>
    <x v="21"/>
    <x v="0"/>
    <x v="2"/>
    <x v="1"/>
  </r>
  <r>
    <x v="115"/>
    <x v="114"/>
    <x v="2"/>
    <x v="4"/>
    <s v="Corporate"/>
    <x v="1"/>
    <x v="2"/>
    <x v="2"/>
    <x v="114"/>
    <n v="174895"/>
    <x v="0"/>
    <x v="0"/>
    <x v="2"/>
    <x v="1"/>
  </r>
  <r>
    <x v="116"/>
    <x v="115"/>
    <x v="0"/>
    <x v="0"/>
    <s v="Manufacturing"/>
    <x v="0"/>
    <x v="1"/>
    <x v="37"/>
    <x v="115"/>
    <n v="134486"/>
    <x v="28"/>
    <x v="0"/>
    <x v="5"/>
    <x v="1"/>
  </r>
  <r>
    <x v="117"/>
    <x v="116"/>
    <x v="4"/>
    <x v="1"/>
    <s v="Manufacturing"/>
    <x v="0"/>
    <x v="3"/>
    <x v="33"/>
    <x v="116"/>
    <n v="71699"/>
    <x v="1"/>
    <x v="2"/>
    <x v="8"/>
    <x v="1"/>
  </r>
  <r>
    <x v="118"/>
    <x v="117"/>
    <x v="4"/>
    <x v="6"/>
    <s v="Corporate"/>
    <x v="0"/>
    <x v="3"/>
    <x v="34"/>
    <x v="117"/>
    <n v="94430"/>
    <x v="1"/>
    <x v="0"/>
    <x v="0"/>
    <x v="1"/>
  </r>
  <r>
    <x v="119"/>
    <x v="118"/>
    <x v="6"/>
    <x v="1"/>
    <s v="Corporate"/>
    <x v="1"/>
    <x v="1"/>
    <x v="38"/>
    <x v="118"/>
    <n v="103504"/>
    <x v="3"/>
    <x v="1"/>
    <x v="11"/>
    <x v="1"/>
  </r>
  <r>
    <x v="120"/>
    <x v="119"/>
    <x v="14"/>
    <x v="0"/>
    <s v="Manufacturing"/>
    <x v="0"/>
    <x v="1"/>
    <x v="0"/>
    <x v="119"/>
    <n v="92771"/>
    <x v="1"/>
    <x v="0"/>
    <x v="4"/>
    <x v="1"/>
  </r>
  <r>
    <x v="121"/>
    <x v="120"/>
    <x v="13"/>
    <x v="1"/>
    <s v="Speciality Products"/>
    <x v="0"/>
    <x v="3"/>
    <x v="38"/>
    <x v="120"/>
    <n v="71531"/>
    <x v="1"/>
    <x v="0"/>
    <x v="7"/>
    <x v="1"/>
  </r>
  <r>
    <x v="122"/>
    <x v="121"/>
    <x v="21"/>
    <x v="0"/>
    <s v="Speciality Products"/>
    <x v="1"/>
    <x v="0"/>
    <x v="21"/>
    <x v="121"/>
    <n v="90304"/>
    <x v="1"/>
    <x v="0"/>
    <x v="2"/>
    <x v="1"/>
  </r>
  <r>
    <x v="123"/>
    <x v="122"/>
    <x v="6"/>
    <x v="6"/>
    <s v="Manufacturing"/>
    <x v="0"/>
    <x v="2"/>
    <x v="13"/>
    <x v="122"/>
    <n v="104903"/>
    <x v="4"/>
    <x v="0"/>
    <x v="7"/>
    <x v="1"/>
  </r>
  <r>
    <x v="124"/>
    <x v="123"/>
    <x v="7"/>
    <x v="1"/>
    <s v="Corporate"/>
    <x v="0"/>
    <x v="1"/>
    <x v="27"/>
    <x v="123"/>
    <n v="55859"/>
    <x v="1"/>
    <x v="1"/>
    <x v="10"/>
    <x v="1"/>
  </r>
  <r>
    <x v="125"/>
    <x v="124"/>
    <x v="19"/>
    <x v="5"/>
    <s v="Corporate"/>
    <x v="0"/>
    <x v="3"/>
    <x v="39"/>
    <x v="124"/>
    <n v="79785"/>
    <x v="1"/>
    <x v="0"/>
    <x v="5"/>
    <x v="1"/>
  </r>
  <r>
    <x v="126"/>
    <x v="125"/>
    <x v="4"/>
    <x v="6"/>
    <s v="Corporate"/>
    <x v="0"/>
    <x v="1"/>
    <x v="38"/>
    <x v="125"/>
    <n v="99017"/>
    <x v="1"/>
    <x v="1"/>
    <x v="10"/>
    <x v="1"/>
  </r>
  <r>
    <x v="127"/>
    <x v="126"/>
    <x v="28"/>
    <x v="0"/>
    <s v="Manufacturing"/>
    <x v="0"/>
    <x v="2"/>
    <x v="20"/>
    <x v="126"/>
    <n v="53809"/>
    <x v="1"/>
    <x v="0"/>
    <x v="3"/>
    <x v="1"/>
  </r>
  <r>
    <x v="128"/>
    <x v="127"/>
    <x v="17"/>
    <x v="5"/>
    <s v="Speciality Products"/>
    <x v="1"/>
    <x v="1"/>
    <x v="5"/>
    <x v="127"/>
    <n v="71864"/>
    <x v="1"/>
    <x v="1"/>
    <x v="11"/>
    <x v="1"/>
  </r>
  <r>
    <x v="129"/>
    <x v="128"/>
    <x v="9"/>
    <x v="1"/>
    <s v="Corporate"/>
    <x v="0"/>
    <x v="1"/>
    <x v="17"/>
    <x v="128"/>
    <n v="225558"/>
    <x v="29"/>
    <x v="1"/>
    <x v="6"/>
    <x v="1"/>
  </r>
  <r>
    <x v="130"/>
    <x v="129"/>
    <x v="0"/>
    <x v="0"/>
    <s v="Manufacturing"/>
    <x v="1"/>
    <x v="2"/>
    <x v="17"/>
    <x v="129"/>
    <n v="128984"/>
    <x v="15"/>
    <x v="0"/>
    <x v="4"/>
    <x v="14"/>
  </r>
  <r>
    <x v="131"/>
    <x v="130"/>
    <x v="17"/>
    <x v="5"/>
    <s v="Speciality Products"/>
    <x v="1"/>
    <x v="3"/>
    <x v="30"/>
    <x v="130"/>
    <n v="96997"/>
    <x v="1"/>
    <x v="2"/>
    <x v="12"/>
    <x v="1"/>
  </r>
  <r>
    <x v="132"/>
    <x v="131"/>
    <x v="2"/>
    <x v="4"/>
    <s v="Manufacturing"/>
    <x v="0"/>
    <x v="3"/>
    <x v="36"/>
    <x v="131"/>
    <n v="176294"/>
    <x v="12"/>
    <x v="0"/>
    <x v="5"/>
    <x v="1"/>
  </r>
  <r>
    <x v="133"/>
    <x v="132"/>
    <x v="7"/>
    <x v="2"/>
    <s v="Research &amp; Development"/>
    <x v="0"/>
    <x v="1"/>
    <x v="23"/>
    <x v="132"/>
    <n v="48340"/>
    <x v="1"/>
    <x v="1"/>
    <x v="10"/>
    <x v="1"/>
  </r>
  <r>
    <x v="134"/>
    <x v="133"/>
    <x v="9"/>
    <x v="5"/>
    <s v="Corporate"/>
    <x v="0"/>
    <x v="3"/>
    <x v="21"/>
    <x v="133"/>
    <n v="240488"/>
    <x v="23"/>
    <x v="2"/>
    <x v="9"/>
    <x v="1"/>
  </r>
  <r>
    <x v="135"/>
    <x v="134"/>
    <x v="14"/>
    <x v="0"/>
    <s v="Manufacturing"/>
    <x v="1"/>
    <x v="2"/>
    <x v="28"/>
    <x v="134"/>
    <n v="97339"/>
    <x v="1"/>
    <x v="0"/>
    <x v="5"/>
    <x v="1"/>
  </r>
  <r>
    <x v="136"/>
    <x v="135"/>
    <x v="9"/>
    <x v="4"/>
    <s v="Manufacturing"/>
    <x v="0"/>
    <x v="1"/>
    <x v="37"/>
    <x v="135"/>
    <n v="211291"/>
    <x v="21"/>
    <x v="1"/>
    <x v="1"/>
    <x v="1"/>
  </r>
  <r>
    <x v="137"/>
    <x v="136"/>
    <x v="9"/>
    <x v="2"/>
    <s v="Research &amp; Development"/>
    <x v="1"/>
    <x v="3"/>
    <x v="38"/>
    <x v="136"/>
    <n v="249506"/>
    <x v="7"/>
    <x v="2"/>
    <x v="9"/>
    <x v="1"/>
  </r>
  <r>
    <x v="138"/>
    <x v="137"/>
    <x v="10"/>
    <x v="5"/>
    <s v="Speciality Products"/>
    <x v="1"/>
    <x v="1"/>
    <x v="22"/>
    <x v="137"/>
    <n v="80950"/>
    <x v="1"/>
    <x v="1"/>
    <x v="1"/>
    <x v="1"/>
  </r>
  <r>
    <x v="139"/>
    <x v="138"/>
    <x v="18"/>
    <x v="5"/>
    <s v="Research &amp; Development"/>
    <x v="0"/>
    <x v="1"/>
    <x v="30"/>
    <x v="138"/>
    <n v="86538"/>
    <x v="1"/>
    <x v="1"/>
    <x v="11"/>
    <x v="1"/>
  </r>
  <r>
    <x v="140"/>
    <x v="139"/>
    <x v="4"/>
    <x v="6"/>
    <s v="Speciality Products"/>
    <x v="0"/>
    <x v="2"/>
    <x v="25"/>
    <x v="139"/>
    <n v="70992"/>
    <x v="1"/>
    <x v="0"/>
    <x v="5"/>
    <x v="1"/>
  </r>
  <r>
    <x v="141"/>
    <x v="140"/>
    <x v="9"/>
    <x v="5"/>
    <s v="Corporate"/>
    <x v="1"/>
    <x v="2"/>
    <x v="29"/>
    <x v="140"/>
    <n v="205314"/>
    <x v="7"/>
    <x v="0"/>
    <x v="7"/>
    <x v="1"/>
  </r>
  <r>
    <x v="142"/>
    <x v="141"/>
    <x v="9"/>
    <x v="4"/>
    <s v="Corporate"/>
    <x v="0"/>
    <x v="1"/>
    <x v="22"/>
    <x v="141"/>
    <n v="196951"/>
    <x v="29"/>
    <x v="1"/>
    <x v="10"/>
    <x v="1"/>
  </r>
  <r>
    <x v="143"/>
    <x v="142"/>
    <x v="24"/>
    <x v="0"/>
    <s v="Speciality Products"/>
    <x v="1"/>
    <x v="1"/>
    <x v="15"/>
    <x v="142"/>
    <n v="67686"/>
    <x v="1"/>
    <x v="1"/>
    <x v="10"/>
    <x v="1"/>
  </r>
  <r>
    <x v="144"/>
    <x v="143"/>
    <x v="1"/>
    <x v="0"/>
    <s v="Research &amp; Development"/>
    <x v="1"/>
    <x v="3"/>
    <x v="10"/>
    <x v="143"/>
    <n v="86431"/>
    <x v="1"/>
    <x v="0"/>
    <x v="7"/>
    <x v="1"/>
  </r>
  <r>
    <x v="145"/>
    <x v="144"/>
    <x v="6"/>
    <x v="4"/>
    <s v="Manufacturing"/>
    <x v="1"/>
    <x v="1"/>
    <x v="0"/>
    <x v="144"/>
    <n v="125936"/>
    <x v="24"/>
    <x v="1"/>
    <x v="1"/>
    <x v="1"/>
  </r>
  <r>
    <x v="146"/>
    <x v="145"/>
    <x v="0"/>
    <x v="2"/>
    <s v="Corporate"/>
    <x v="0"/>
    <x v="2"/>
    <x v="30"/>
    <x v="145"/>
    <n v="149712"/>
    <x v="28"/>
    <x v="0"/>
    <x v="7"/>
    <x v="1"/>
  </r>
  <r>
    <x v="147"/>
    <x v="146"/>
    <x v="17"/>
    <x v="5"/>
    <s v="Speciality Products"/>
    <x v="1"/>
    <x v="2"/>
    <x v="23"/>
    <x v="146"/>
    <n v="88758"/>
    <x v="1"/>
    <x v="0"/>
    <x v="0"/>
    <x v="1"/>
  </r>
  <r>
    <x v="71"/>
    <x v="147"/>
    <x v="29"/>
    <x v="0"/>
    <s v="Research &amp; Development"/>
    <x v="1"/>
    <x v="1"/>
    <x v="36"/>
    <x v="147"/>
    <n v="83639"/>
    <x v="1"/>
    <x v="1"/>
    <x v="10"/>
    <x v="1"/>
  </r>
  <r>
    <x v="148"/>
    <x v="148"/>
    <x v="23"/>
    <x v="0"/>
    <s v="Research &amp; Development"/>
    <x v="0"/>
    <x v="2"/>
    <x v="36"/>
    <x v="148"/>
    <n v="68268"/>
    <x v="1"/>
    <x v="0"/>
    <x v="3"/>
    <x v="1"/>
  </r>
  <r>
    <x v="149"/>
    <x v="149"/>
    <x v="17"/>
    <x v="5"/>
    <s v="Manufacturing"/>
    <x v="1"/>
    <x v="3"/>
    <x v="15"/>
    <x v="149"/>
    <n v="75819"/>
    <x v="1"/>
    <x v="2"/>
    <x v="12"/>
    <x v="1"/>
  </r>
  <r>
    <x v="150"/>
    <x v="150"/>
    <x v="4"/>
    <x v="2"/>
    <s v="Speciality Products"/>
    <x v="0"/>
    <x v="2"/>
    <x v="37"/>
    <x v="150"/>
    <n v="86658"/>
    <x v="1"/>
    <x v="0"/>
    <x v="3"/>
    <x v="1"/>
  </r>
  <r>
    <x v="151"/>
    <x v="151"/>
    <x v="13"/>
    <x v="1"/>
    <s v="Research &amp; Development"/>
    <x v="1"/>
    <x v="1"/>
    <x v="0"/>
    <x v="151"/>
    <n v="74552"/>
    <x v="1"/>
    <x v="1"/>
    <x v="11"/>
    <x v="1"/>
  </r>
  <r>
    <x v="152"/>
    <x v="152"/>
    <x v="14"/>
    <x v="0"/>
    <s v="Manufacturing"/>
    <x v="0"/>
    <x v="1"/>
    <x v="39"/>
    <x v="152"/>
    <n v="82839"/>
    <x v="1"/>
    <x v="0"/>
    <x v="4"/>
    <x v="1"/>
  </r>
  <r>
    <x v="153"/>
    <x v="153"/>
    <x v="23"/>
    <x v="0"/>
    <s v="Speciality Products"/>
    <x v="0"/>
    <x v="2"/>
    <x v="21"/>
    <x v="153"/>
    <n v="64475"/>
    <x v="1"/>
    <x v="0"/>
    <x v="3"/>
    <x v="1"/>
  </r>
  <r>
    <x v="154"/>
    <x v="154"/>
    <x v="23"/>
    <x v="0"/>
    <s v="Manufacturing"/>
    <x v="1"/>
    <x v="1"/>
    <x v="29"/>
    <x v="154"/>
    <n v="69453"/>
    <x v="1"/>
    <x v="1"/>
    <x v="11"/>
    <x v="1"/>
  </r>
  <r>
    <x v="155"/>
    <x v="155"/>
    <x v="6"/>
    <x v="0"/>
    <s v="Corporate"/>
    <x v="1"/>
    <x v="2"/>
    <x v="24"/>
    <x v="155"/>
    <n v="127148"/>
    <x v="4"/>
    <x v="0"/>
    <x v="4"/>
    <x v="1"/>
  </r>
  <r>
    <x v="156"/>
    <x v="156"/>
    <x v="9"/>
    <x v="1"/>
    <s v="Speciality Products"/>
    <x v="0"/>
    <x v="2"/>
    <x v="24"/>
    <x v="156"/>
    <n v="190253"/>
    <x v="29"/>
    <x v="0"/>
    <x v="5"/>
    <x v="1"/>
  </r>
  <r>
    <x v="79"/>
    <x v="157"/>
    <x v="6"/>
    <x v="3"/>
    <s v="Research &amp; Development"/>
    <x v="1"/>
    <x v="2"/>
    <x v="0"/>
    <x v="157"/>
    <n v="115798"/>
    <x v="17"/>
    <x v="0"/>
    <x v="4"/>
    <x v="1"/>
  </r>
  <r>
    <x v="88"/>
    <x v="158"/>
    <x v="15"/>
    <x v="4"/>
    <s v="Research &amp; Development"/>
    <x v="0"/>
    <x v="1"/>
    <x v="32"/>
    <x v="158"/>
    <n v="93102"/>
    <x v="1"/>
    <x v="0"/>
    <x v="0"/>
    <x v="15"/>
  </r>
  <r>
    <x v="157"/>
    <x v="159"/>
    <x v="11"/>
    <x v="5"/>
    <s v="Speciality Products"/>
    <x v="1"/>
    <x v="1"/>
    <x v="8"/>
    <x v="159"/>
    <n v="110054"/>
    <x v="0"/>
    <x v="0"/>
    <x v="4"/>
    <x v="1"/>
  </r>
  <r>
    <x v="158"/>
    <x v="160"/>
    <x v="10"/>
    <x v="5"/>
    <s v="Research &amp; Development"/>
    <x v="0"/>
    <x v="0"/>
    <x v="5"/>
    <x v="160"/>
    <n v="95786"/>
    <x v="1"/>
    <x v="0"/>
    <x v="2"/>
    <x v="1"/>
  </r>
  <r>
    <x v="159"/>
    <x v="161"/>
    <x v="4"/>
    <x v="2"/>
    <s v="Speciality Products"/>
    <x v="1"/>
    <x v="3"/>
    <x v="22"/>
    <x v="161"/>
    <n v="90855"/>
    <x v="1"/>
    <x v="2"/>
    <x v="12"/>
    <x v="1"/>
  </r>
  <r>
    <x v="160"/>
    <x v="162"/>
    <x v="14"/>
    <x v="0"/>
    <s v="Manufacturing"/>
    <x v="1"/>
    <x v="3"/>
    <x v="40"/>
    <x v="12"/>
    <n v="92897"/>
    <x v="1"/>
    <x v="2"/>
    <x v="12"/>
    <x v="1"/>
  </r>
  <r>
    <x v="161"/>
    <x v="163"/>
    <x v="9"/>
    <x v="6"/>
    <s v="Speciality Products"/>
    <x v="1"/>
    <x v="1"/>
    <x v="28"/>
    <x v="162"/>
    <n v="242919"/>
    <x v="13"/>
    <x v="1"/>
    <x v="1"/>
    <x v="1"/>
  </r>
  <r>
    <x v="162"/>
    <x v="164"/>
    <x v="2"/>
    <x v="5"/>
    <s v="Speciality Products"/>
    <x v="1"/>
    <x v="2"/>
    <x v="23"/>
    <x v="163"/>
    <n v="184368"/>
    <x v="20"/>
    <x v="0"/>
    <x v="5"/>
    <x v="1"/>
  </r>
  <r>
    <x v="163"/>
    <x v="165"/>
    <x v="0"/>
    <x v="1"/>
    <s v="Corporate"/>
    <x v="1"/>
    <x v="3"/>
    <x v="15"/>
    <x v="164"/>
    <n v="144754"/>
    <x v="0"/>
    <x v="0"/>
    <x v="3"/>
    <x v="1"/>
  </r>
  <r>
    <x v="164"/>
    <x v="166"/>
    <x v="26"/>
    <x v="2"/>
    <s v="Research &amp; Development"/>
    <x v="0"/>
    <x v="2"/>
    <x v="23"/>
    <x v="165"/>
    <n v="89458"/>
    <x v="1"/>
    <x v="0"/>
    <x v="5"/>
    <x v="1"/>
  </r>
  <r>
    <x v="165"/>
    <x v="167"/>
    <x v="9"/>
    <x v="3"/>
    <s v="Corporate"/>
    <x v="0"/>
    <x v="1"/>
    <x v="16"/>
    <x v="151"/>
    <n v="190815"/>
    <x v="23"/>
    <x v="0"/>
    <x v="5"/>
    <x v="1"/>
  </r>
  <r>
    <x v="166"/>
    <x v="66"/>
    <x v="0"/>
    <x v="2"/>
    <s v="Research &amp; Development"/>
    <x v="0"/>
    <x v="2"/>
    <x v="39"/>
    <x v="166"/>
    <n v="137995"/>
    <x v="28"/>
    <x v="0"/>
    <x v="5"/>
    <x v="1"/>
  </r>
  <r>
    <x v="167"/>
    <x v="168"/>
    <x v="15"/>
    <x v="4"/>
    <s v="Manufacturing"/>
    <x v="0"/>
    <x v="3"/>
    <x v="15"/>
    <x v="167"/>
    <n v="93840"/>
    <x v="1"/>
    <x v="2"/>
    <x v="8"/>
    <x v="1"/>
  </r>
  <r>
    <x v="168"/>
    <x v="169"/>
    <x v="1"/>
    <x v="0"/>
    <s v="Research &amp; Development"/>
    <x v="1"/>
    <x v="1"/>
    <x v="30"/>
    <x v="168"/>
    <n v="94790"/>
    <x v="1"/>
    <x v="1"/>
    <x v="1"/>
    <x v="1"/>
  </r>
  <r>
    <x v="169"/>
    <x v="170"/>
    <x v="9"/>
    <x v="4"/>
    <s v="Research &amp; Development"/>
    <x v="1"/>
    <x v="1"/>
    <x v="35"/>
    <x v="169"/>
    <n v="197367"/>
    <x v="30"/>
    <x v="0"/>
    <x v="5"/>
    <x v="1"/>
  </r>
  <r>
    <x v="170"/>
    <x v="171"/>
    <x v="2"/>
    <x v="3"/>
    <s v="Manufacturing"/>
    <x v="0"/>
    <x v="3"/>
    <x v="5"/>
    <x v="170"/>
    <n v="174097"/>
    <x v="11"/>
    <x v="0"/>
    <x v="3"/>
    <x v="1"/>
  </r>
  <r>
    <x v="171"/>
    <x v="172"/>
    <x v="6"/>
    <x v="0"/>
    <s v="Speciality Products"/>
    <x v="1"/>
    <x v="3"/>
    <x v="26"/>
    <x v="171"/>
    <n v="120128"/>
    <x v="4"/>
    <x v="0"/>
    <x v="5"/>
    <x v="1"/>
  </r>
  <r>
    <x v="172"/>
    <x v="173"/>
    <x v="6"/>
    <x v="6"/>
    <s v="Manufacturing"/>
    <x v="0"/>
    <x v="2"/>
    <x v="1"/>
    <x v="172"/>
    <n v="129708"/>
    <x v="17"/>
    <x v="0"/>
    <x v="4"/>
    <x v="1"/>
  </r>
  <r>
    <x v="173"/>
    <x v="174"/>
    <x v="6"/>
    <x v="6"/>
    <s v="Research &amp; Development"/>
    <x v="1"/>
    <x v="1"/>
    <x v="0"/>
    <x v="173"/>
    <n v="102270"/>
    <x v="4"/>
    <x v="0"/>
    <x v="2"/>
    <x v="1"/>
  </r>
  <r>
    <x v="174"/>
    <x v="175"/>
    <x v="9"/>
    <x v="1"/>
    <s v="Speciality Products"/>
    <x v="0"/>
    <x v="1"/>
    <x v="19"/>
    <x v="174"/>
    <n v="249686"/>
    <x v="13"/>
    <x v="1"/>
    <x v="1"/>
    <x v="1"/>
  </r>
  <r>
    <x v="175"/>
    <x v="176"/>
    <x v="7"/>
    <x v="1"/>
    <s v="Manufacturing"/>
    <x v="0"/>
    <x v="1"/>
    <x v="0"/>
    <x v="175"/>
    <n v="50475"/>
    <x v="1"/>
    <x v="0"/>
    <x v="7"/>
    <x v="1"/>
  </r>
  <r>
    <x v="176"/>
    <x v="177"/>
    <x v="6"/>
    <x v="6"/>
    <s v="Research &amp; Development"/>
    <x v="1"/>
    <x v="2"/>
    <x v="10"/>
    <x v="176"/>
    <n v="100099"/>
    <x v="24"/>
    <x v="0"/>
    <x v="4"/>
    <x v="1"/>
  </r>
  <r>
    <x v="177"/>
    <x v="178"/>
    <x v="12"/>
    <x v="0"/>
    <s v="Manufacturing"/>
    <x v="0"/>
    <x v="2"/>
    <x v="36"/>
    <x v="177"/>
    <n v="41673"/>
    <x v="1"/>
    <x v="0"/>
    <x v="4"/>
    <x v="1"/>
  </r>
  <r>
    <x v="178"/>
    <x v="179"/>
    <x v="4"/>
    <x v="6"/>
    <s v="Speciality Products"/>
    <x v="0"/>
    <x v="1"/>
    <x v="40"/>
    <x v="178"/>
    <n v="70996"/>
    <x v="1"/>
    <x v="1"/>
    <x v="11"/>
    <x v="1"/>
  </r>
  <r>
    <x v="179"/>
    <x v="180"/>
    <x v="7"/>
    <x v="6"/>
    <s v="Corporate"/>
    <x v="1"/>
    <x v="2"/>
    <x v="0"/>
    <x v="179"/>
    <n v="40752"/>
    <x v="1"/>
    <x v="0"/>
    <x v="3"/>
    <x v="1"/>
  </r>
  <r>
    <x v="180"/>
    <x v="181"/>
    <x v="24"/>
    <x v="0"/>
    <s v="Manufacturing"/>
    <x v="0"/>
    <x v="1"/>
    <x v="2"/>
    <x v="180"/>
    <n v="97537"/>
    <x v="1"/>
    <x v="1"/>
    <x v="11"/>
    <x v="1"/>
  </r>
  <r>
    <x v="181"/>
    <x v="182"/>
    <x v="30"/>
    <x v="0"/>
    <s v="Research &amp; Development"/>
    <x v="1"/>
    <x v="1"/>
    <x v="11"/>
    <x v="181"/>
    <n v="96567"/>
    <x v="1"/>
    <x v="1"/>
    <x v="6"/>
    <x v="1"/>
  </r>
  <r>
    <x v="23"/>
    <x v="183"/>
    <x v="28"/>
    <x v="0"/>
    <s v="Speciality Products"/>
    <x v="1"/>
    <x v="1"/>
    <x v="40"/>
    <x v="182"/>
    <n v="49404"/>
    <x v="1"/>
    <x v="1"/>
    <x v="10"/>
    <x v="1"/>
  </r>
  <r>
    <x v="182"/>
    <x v="184"/>
    <x v="30"/>
    <x v="0"/>
    <s v="Research &amp; Development"/>
    <x v="1"/>
    <x v="3"/>
    <x v="7"/>
    <x v="183"/>
    <n v="66819"/>
    <x v="1"/>
    <x v="2"/>
    <x v="9"/>
    <x v="1"/>
  </r>
  <r>
    <x v="183"/>
    <x v="185"/>
    <x v="7"/>
    <x v="6"/>
    <s v="Speciality Products"/>
    <x v="1"/>
    <x v="3"/>
    <x v="31"/>
    <x v="184"/>
    <n v="50784"/>
    <x v="1"/>
    <x v="2"/>
    <x v="9"/>
    <x v="1"/>
  </r>
  <r>
    <x v="184"/>
    <x v="186"/>
    <x v="0"/>
    <x v="4"/>
    <s v="Research &amp; Development"/>
    <x v="1"/>
    <x v="3"/>
    <x v="7"/>
    <x v="185"/>
    <n v="125828"/>
    <x v="0"/>
    <x v="2"/>
    <x v="12"/>
    <x v="1"/>
  </r>
  <r>
    <x v="185"/>
    <x v="187"/>
    <x v="15"/>
    <x v="4"/>
    <s v="Manufacturing"/>
    <x v="1"/>
    <x v="2"/>
    <x v="29"/>
    <x v="186"/>
    <n v="92610"/>
    <x v="1"/>
    <x v="0"/>
    <x v="7"/>
    <x v="1"/>
  </r>
  <r>
    <x v="186"/>
    <x v="188"/>
    <x v="0"/>
    <x v="2"/>
    <s v="Speciality Products"/>
    <x v="1"/>
    <x v="2"/>
    <x v="2"/>
    <x v="187"/>
    <n v="123405"/>
    <x v="8"/>
    <x v="0"/>
    <x v="7"/>
    <x v="1"/>
  </r>
  <r>
    <x v="187"/>
    <x v="189"/>
    <x v="5"/>
    <x v="2"/>
    <s v="Manufacturing"/>
    <x v="0"/>
    <x v="1"/>
    <x v="30"/>
    <x v="188"/>
    <n v="73004"/>
    <x v="1"/>
    <x v="1"/>
    <x v="10"/>
    <x v="1"/>
  </r>
  <r>
    <x v="188"/>
    <x v="190"/>
    <x v="11"/>
    <x v="5"/>
    <s v="Corporate"/>
    <x v="1"/>
    <x v="1"/>
    <x v="4"/>
    <x v="189"/>
    <n v="95061"/>
    <x v="4"/>
    <x v="1"/>
    <x v="6"/>
    <x v="1"/>
  </r>
  <r>
    <x v="189"/>
    <x v="191"/>
    <x v="2"/>
    <x v="2"/>
    <s v="Corporate"/>
    <x v="0"/>
    <x v="3"/>
    <x v="37"/>
    <x v="190"/>
    <n v="160832"/>
    <x v="7"/>
    <x v="0"/>
    <x v="3"/>
    <x v="1"/>
  </r>
  <r>
    <x v="190"/>
    <x v="192"/>
    <x v="31"/>
    <x v="0"/>
    <s v="Manufacturing"/>
    <x v="1"/>
    <x v="0"/>
    <x v="36"/>
    <x v="191"/>
    <n v="64417"/>
    <x v="1"/>
    <x v="0"/>
    <x v="7"/>
    <x v="1"/>
  </r>
  <r>
    <x v="191"/>
    <x v="193"/>
    <x v="6"/>
    <x v="2"/>
    <s v="Corporate"/>
    <x v="1"/>
    <x v="1"/>
    <x v="21"/>
    <x v="192"/>
    <n v="127543"/>
    <x v="5"/>
    <x v="1"/>
    <x v="6"/>
    <x v="1"/>
  </r>
  <r>
    <x v="192"/>
    <x v="194"/>
    <x v="7"/>
    <x v="6"/>
    <s v="Manufacturing"/>
    <x v="1"/>
    <x v="3"/>
    <x v="23"/>
    <x v="193"/>
    <n v="56154"/>
    <x v="1"/>
    <x v="2"/>
    <x v="12"/>
    <x v="1"/>
  </r>
  <r>
    <x v="193"/>
    <x v="195"/>
    <x v="9"/>
    <x v="2"/>
    <s v="Manufacturing"/>
    <x v="0"/>
    <x v="1"/>
    <x v="9"/>
    <x v="194"/>
    <n v="218530"/>
    <x v="7"/>
    <x v="1"/>
    <x v="6"/>
    <x v="1"/>
  </r>
  <r>
    <x v="194"/>
    <x v="196"/>
    <x v="31"/>
    <x v="0"/>
    <s v="Manufacturing"/>
    <x v="0"/>
    <x v="3"/>
    <x v="9"/>
    <x v="195"/>
    <n v="91954"/>
    <x v="1"/>
    <x v="0"/>
    <x v="7"/>
    <x v="1"/>
  </r>
  <r>
    <x v="195"/>
    <x v="197"/>
    <x v="9"/>
    <x v="6"/>
    <s v="Corporate"/>
    <x v="0"/>
    <x v="0"/>
    <x v="23"/>
    <x v="196"/>
    <n v="221217"/>
    <x v="18"/>
    <x v="0"/>
    <x v="7"/>
    <x v="16"/>
  </r>
  <r>
    <x v="196"/>
    <x v="198"/>
    <x v="27"/>
    <x v="0"/>
    <s v="Manufacturing"/>
    <x v="1"/>
    <x v="3"/>
    <x v="7"/>
    <x v="197"/>
    <n v="87536"/>
    <x v="1"/>
    <x v="0"/>
    <x v="0"/>
    <x v="1"/>
  </r>
  <r>
    <x v="197"/>
    <x v="199"/>
    <x v="7"/>
    <x v="2"/>
    <s v="Corporate"/>
    <x v="0"/>
    <x v="3"/>
    <x v="40"/>
    <x v="198"/>
    <n v="41429"/>
    <x v="1"/>
    <x v="0"/>
    <x v="0"/>
    <x v="1"/>
  </r>
  <r>
    <x v="198"/>
    <x v="200"/>
    <x v="9"/>
    <x v="5"/>
    <s v="Manufacturing"/>
    <x v="1"/>
    <x v="1"/>
    <x v="25"/>
    <x v="199"/>
    <n v="245482"/>
    <x v="30"/>
    <x v="0"/>
    <x v="0"/>
    <x v="1"/>
  </r>
  <r>
    <x v="199"/>
    <x v="201"/>
    <x v="25"/>
    <x v="5"/>
    <s v="Manufacturing"/>
    <x v="0"/>
    <x v="2"/>
    <x v="6"/>
    <x v="200"/>
    <n v="71359"/>
    <x v="1"/>
    <x v="0"/>
    <x v="3"/>
    <x v="1"/>
  </r>
  <r>
    <x v="200"/>
    <x v="202"/>
    <x v="2"/>
    <x v="5"/>
    <s v="Speciality Products"/>
    <x v="1"/>
    <x v="1"/>
    <x v="15"/>
    <x v="201"/>
    <n v="183161"/>
    <x v="31"/>
    <x v="0"/>
    <x v="4"/>
    <x v="1"/>
  </r>
  <r>
    <x v="201"/>
    <x v="203"/>
    <x v="32"/>
    <x v="0"/>
    <s v="Corporate"/>
    <x v="1"/>
    <x v="2"/>
    <x v="32"/>
    <x v="202"/>
    <n v="69260"/>
    <x v="1"/>
    <x v="0"/>
    <x v="3"/>
    <x v="1"/>
  </r>
  <r>
    <x v="202"/>
    <x v="204"/>
    <x v="19"/>
    <x v="5"/>
    <s v="Speciality Products"/>
    <x v="1"/>
    <x v="2"/>
    <x v="10"/>
    <x v="203"/>
    <n v="95639"/>
    <x v="1"/>
    <x v="0"/>
    <x v="5"/>
    <x v="1"/>
  </r>
  <r>
    <x v="203"/>
    <x v="205"/>
    <x v="6"/>
    <x v="4"/>
    <s v="Research &amp; Development"/>
    <x v="1"/>
    <x v="1"/>
    <x v="35"/>
    <x v="204"/>
    <n v="120660"/>
    <x v="3"/>
    <x v="1"/>
    <x v="11"/>
    <x v="1"/>
  </r>
  <r>
    <x v="204"/>
    <x v="206"/>
    <x v="4"/>
    <x v="2"/>
    <s v="Corporate"/>
    <x v="1"/>
    <x v="0"/>
    <x v="9"/>
    <x v="205"/>
    <n v="75119"/>
    <x v="1"/>
    <x v="0"/>
    <x v="2"/>
    <x v="1"/>
  </r>
  <r>
    <x v="205"/>
    <x v="207"/>
    <x v="9"/>
    <x v="3"/>
    <s v="Research &amp; Development"/>
    <x v="1"/>
    <x v="1"/>
    <x v="1"/>
    <x v="206"/>
    <n v="192213"/>
    <x v="23"/>
    <x v="0"/>
    <x v="2"/>
    <x v="1"/>
  </r>
  <r>
    <x v="206"/>
    <x v="208"/>
    <x v="5"/>
    <x v="2"/>
    <s v="Speciality Products"/>
    <x v="0"/>
    <x v="3"/>
    <x v="15"/>
    <x v="207"/>
    <n v="65047"/>
    <x v="1"/>
    <x v="2"/>
    <x v="12"/>
    <x v="1"/>
  </r>
  <r>
    <x v="207"/>
    <x v="209"/>
    <x v="0"/>
    <x v="2"/>
    <s v="Manufacturing"/>
    <x v="1"/>
    <x v="2"/>
    <x v="7"/>
    <x v="208"/>
    <n v="151413"/>
    <x v="0"/>
    <x v="0"/>
    <x v="0"/>
    <x v="1"/>
  </r>
  <r>
    <x v="208"/>
    <x v="210"/>
    <x v="4"/>
    <x v="3"/>
    <s v="Speciality Products"/>
    <x v="1"/>
    <x v="2"/>
    <x v="39"/>
    <x v="209"/>
    <n v="76906"/>
    <x v="1"/>
    <x v="0"/>
    <x v="0"/>
    <x v="1"/>
  </r>
  <r>
    <x v="209"/>
    <x v="211"/>
    <x v="6"/>
    <x v="0"/>
    <s v="Corporate"/>
    <x v="1"/>
    <x v="1"/>
    <x v="10"/>
    <x v="210"/>
    <n v="122802"/>
    <x v="17"/>
    <x v="1"/>
    <x v="6"/>
    <x v="1"/>
  </r>
  <r>
    <x v="210"/>
    <x v="212"/>
    <x v="25"/>
    <x v="5"/>
    <s v="Research &amp; Development"/>
    <x v="1"/>
    <x v="3"/>
    <x v="40"/>
    <x v="211"/>
    <n v="99091"/>
    <x v="1"/>
    <x v="0"/>
    <x v="5"/>
    <x v="1"/>
  </r>
  <r>
    <x v="211"/>
    <x v="213"/>
    <x v="8"/>
    <x v="5"/>
    <s v="Manufacturing"/>
    <x v="1"/>
    <x v="3"/>
    <x v="28"/>
    <x v="212"/>
    <n v="113987"/>
    <x v="1"/>
    <x v="2"/>
    <x v="8"/>
    <x v="1"/>
  </r>
  <r>
    <x v="212"/>
    <x v="214"/>
    <x v="4"/>
    <x v="1"/>
    <s v="Corporate"/>
    <x v="0"/>
    <x v="2"/>
    <x v="21"/>
    <x v="213"/>
    <n v="95045"/>
    <x v="1"/>
    <x v="0"/>
    <x v="2"/>
    <x v="1"/>
  </r>
  <r>
    <x v="213"/>
    <x v="215"/>
    <x v="9"/>
    <x v="6"/>
    <s v="Speciality Products"/>
    <x v="0"/>
    <x v="2"/>
    <x v="7"/>
    <x v="214"/>
    <n v="190401"/>
    <x v="21"/>
    <x v="0"/>
    <x v="7"/>
    <x v="1"/>
  </r>
  <r>
    <x v="214"/>
    <x v="216"/>
    <x v="4"/>
    <x v="1"/>
    <s v="Corporate"/>
    <x v="1"/>
    <x v="3"/>
    <x v="30"/>
    <x v="215"/>
    <n v="86061"/>
    <x v="1"/>
    <x v="2"/>
    <x v="9"/>
    <x v="1"/>
  </r>
  <r>
    <x v="215"/>
    <x v="217"/>
    <x v="26"/>
    <x v="2"/>
    <s v="Speciality Products"/>
    <x v="1"/>
    <x v="3"/>
    <x v="15"/>
    <x v="216"/>
    <n v="79882"/>
    <x v="1"/>
    <x v="0"/>
    <x v="3"/>
    <x v="1"/>
  </r>
  <r>
    <x v="216"/>
    <x v="218"/>
    <x v="9"/>
    <x v="5"/>
    <s v="Manufacturing"/>
    <x v="0"/>
    <x v="2"/>
    <x v="23"/>
    <x v="217"/>
    <n v="255431"/>
    <x v="32"/>
    <x v="0"/>
    <x v="7"/>
    <x v="1"/>
  </r>
  <r>
    <x v="217"/>
    <x v="219"/>
    <x v="31"/>
    <x v="0"/>
    <s v="Manufacturing"/>
    <x v="0"/>
    <x v="1"/>
    <x v="35"/>
    <x v="218"/>
    <n v="82017"/>
    <x v="1"/>
    <x v="1"/>
    <x v="10"/>
    <x v="1"/>
  </r>
  <r>
    <x v="218"/>
    <x v="220"/>
    <x v="7"/>
    <x v="1"/>
    <s v="Manufacturing"/>
    <x v="0"/>
    <x v="2"/>
    <x v="10"/>
    <x v="219"/>
    <n v="53799"/>
    <x v="1"/>
    <x v="0"/>
    <x v="7"/>
    <x v="1"/>
  </r>
  <r>
    <x v="219"/>
    <x v="221"/>
    <x v="4"/>
    <x v="2"/>
    <s v="Corporate"/>
    <x v="0"/>
    <x v="2"/>
    <x v="21"/>
    <x v="220"/>
    <n v="82739"/>
    <x v="1"/>
    <x v="0"/>
    <x v="3"/>
    <x v="1"/>
  </r>
  <r>
    <x v="220"/>
    <x v="222"/>
    <x v="21"/>
    <x v="0"/>
    <s v="Manufacturing"/>
    <x v="0"/>
    <x v="2"/>
    <x v="9"/>
    <x v="221"/>
    <n v="99080"/>
    <x v="1"/>
    <x v="0"/>
    <x v="2"/>
    <x v="1"/>
  </r>
  <r>
    <x v="221"/>
    <x v="223"/>
    <x v="26"/>
    <x v="2"/>
    <s v="Corporate"/>
    <x v="0"/>
    <x v="1"/>
    <x v="28"/>
    <x v="222"/>
    <n v="96719"/>
    <x v="1"/>
    <x v="1"/>
    <x v="11"/>
    <x v="1"/>
  </r>
  <r>
    <x v="222"/>
    <x v="224"/>
    <x v="2"/>
    <x v="4"/>
    <s v="Research &amp; Development"/>
    <x v="0"/>
    <x v="2"/>
    <x v="10"/>
    <x v="223"/>
    <n v="180687"/>
    <x v="33"/>
    <x v="0"/>
    <x v="3"/>
    <x v="1"/>
  </r>
  <r>
    <x v="223"/>
    <x v="225"/>
    <x v="11"/>
    <x v="5"/>
    <s v="Corporate"/>
    <x v="1"/>
    <x v="1"/>
    <x v="15"/>
    <x v="224"/>
    <n v="95743"/>
    <x v="0"/>
    <x v="0"/>
    <x v="5"/>
    <x v="17"/>
  </r>
  <r>
    <x v="224"/>
    <x v="226"/>
    <x v="25"/>
    <x v="5"/>
    <s v="Research &amp; Development"/>
    <x v="0"/>
    <x v="2"/>
    <x v="18"/>
    <x v="225"/>
    <n v="89695"/>
    <x v="1"/>
    <x v="0"/>
    <x v="5"/>
    <x v="1"/>
  </r>
  <r>
    <x v="225"/>
    <x v="227"/>
    <x v="6"/>
    <x v="1"/>
    <s v="Manufacturing"/>
    <x v="1"/>
    <x v="1"/>
    <x v="14"/>
    <x v="226"/>
    <n v="122753"/>
    <x v="6"/>
    <x v="1"/>
    <x v="1"/>
    <x v="1"/>
  </r>
  <r>
    <x v="226"/>
    <x v="228"/>
    <x v="15"/>
    <x v="4"/>
    <s v="Research &amp; Development"/>
    <x v="1"/>
    <x v="2"/>
    <x v="23"/>
    <x v="227"/>
    <n v="93734"/>
    <x v="1"/>
    <x v="0"/>
    <x v="3"/>
    <x v="1"/>
  </r>
  <r>
    <x v="227"/>
    <x v="229"/>
    <x v="7"/>
    <x v="3"/>
    <s v="Corporate"/>
    <x v="1"/>
    <x v="1"/>
    <x v="21"/>
    <x v="228"/>
    <n v="52069"/>
    <x v="1"/>
    <x v="1"/>
    <x v="1"/>
    <x v="1"/>
  </r>
  <r>
    <x v="228"/>
    <x v="230"/>
    <x v="9"/>
    <x v="3"/>
    <s v="Corporate"/>
    <x v="0"/>
    <x v="3"/>
    <x v="29"/>
    <x v="229"/>
    <n v="258426"/>
    <x v="23"/>
    <x v="2"/>
    <x v="9"/>
    <x v="1"/>
  </r>
  <r>
    <x v="229"/>
    <x v="231"/>
    <x v="6"/>
    <x v="1"/>
    <s v="Speciality Products"/>
    <x v="1"/>
    <x v="0"/>
    <x v="10"/>
    <x v="230"/>
    <n v="125375"/>
    <x v="6"/>
    <x v="0"/>
    <x v="2"/>
    <x v="1"/>
  </r>
  <r>
    <x v="230"/>
    <x v="232"/>
    <x v="9"/>
    <x v="3"/>
    <s v="Manufacturing"/>
    <x v="1"/>
    <x v="1"/>
    <x v="6"/>
    <x v="231"/>
    <n v="198243"/>
    <x v="13"/>
    <x v="0"/>
    <x v="4"/>
    <x v="1"/>
  </r>
  <r>
    <x v="231"/>
    <x v="233"/>
    <x v="22"/>
    <x v="5"/>
    <s v="Research &amp; Development"/>
    <x v="0"/>
    <x v="3"/>
    <x v="34"/>
    <x v="232"/>
    <n v="96023"/>
    <x v="1"/>
    <x v="0"/>
    <x v="4"/>
    <x v="1"/>
  </r>
  <r>
    <x v="232"/>
    <x v="234"/>
    <x v="4"/>
    <x v="6"/>
    <s v="Research &amp; Development"/>
    <x v="0"/>
    <x v="2"/>
    <x v="8"/>
    <x v="233"/>
    <n v="83066"/>
    <x v="1"/>
    <x v="0"/>
    <x v="2"/>
    <x v="18"/>
  </r>
  <r>
    <x v="233"/>
    <x v="235"/>
    <x v="13"/>
    <x v="2"/>
    <s v="Research &amp; Development"/>
    <x v="0"/>
    <x v="3"/>
    <x v="35"/>
    <x v="234"/>
    <n v="61216"/>
    <x v="1"/>
    <x v="0"/>
    <x v="0"/>
    <x v="1"/>
  </r>
  <r>
    <x v="234"/>
    <x v="236"/>
    <x v="0"/>
    <x v="3"/>
    <s v="Corporate"/>
    <x v="1"/>
    <x v="2"/>
    <x v="29"/>
    <x v="235"/>
    <n v="144231"/>
    <x v="28"/>
    <x v="0"/>
    <x v="7"/>
    <x v="19"/>
  </r>
  <r>
    <x v="235"/>
    <x v="237"/>
    <x v="16"/>
    <x v="4"/>
    <s v="Research &amp; Development"/>
    <x v="1"/>
    <x v="1"/>
    <x v="12"/>
    <x v="236"/>
    <n v="51630"/>
    <x v="1"/>
    <x v="1"/>
    <x v="10"/>
    <x v="1"/>
  </r>
  <r>
    <x v="236"/>
    <x v="238"/>
    <x v="0"/>
    <x v="2"/>
    <s v="Corporate"/>
    <x v="1"/>
    <x v="3"/>
    <x v="0"/>
    <x v="237"/>
    <n v="124129"/>
    <x v="0"/>
    <x v="2"/>
    <x v="12"/>
    <x v="1"/>
  </r>
  <r>
    <x v="237"/>
    <x v="239"/>
    <x v="22"/>
    <x v="5"/>
    <s v="Manufacturing"/>
    <x v="1"/>
    <x v="3"/>
    <x v="9"/>
    <x v="238"/>
    <n v="60055"/>
    <x v="1"/>
    <x v="0"/>
    <x v="0"/>
    <x v="1"/>
  </r>
  <r>
    <x v="238"/>
    <x v="240"/>
    <x v="2"/>
    <x v="5"/>
    <s v="Research &amp; Development"/>
    <x v="1"/>
    <x v="3"/>
    <x v="11"/>
    <x v="239"/>
    <n v="189290"/>
    <x v="31"/>
    <x v="2"/>
    <x v="12"/>
    <x v="20"/>
  </r>
  <r>
    <x v="239"/>
    <x v="241"/>
    <x v="9"/>
    <x v="0"/>
    <s v="Corporate"/>
    <x v="0"/>
    <x v="1"/>
    <x v="26"/>
    <x v="240"/>
    <n v="182202"/>
    <x v="7"/>
    <x v="0"/>
    <x v="5"/>
    <x v="1"/>
  </r>
  <r>
    <x v="240"/>
    <x v="242"/>
    <x v="6"/>
    <x v="2"/>
    <s v="Speciality Products"/>
    <x v="1"/>
    <x v="2"/>
    <x v="19"/>
    <x v="241"/>
    <n v="117518"/>
    <x v="3"/>
    <x v="0"/>
    <x v="0"/>
    <x v="1"/>
  </r>
  <r>
    <x v="241"/>
    <x v="243"/>
    <x v="0"/>
    <x v="1"/>
    <s v="Manufacturing"/>
    <x v="0"/>
    <x v="3"/>
    <x v="17"/>
    <x v="242"/>
    <n v="157474"/>
    <x v="19"/>
    <x v="2"/>
    <x v="9"/>
    <x v="1"/>
  </r>
  <r>
    <x v="242"/>
    <x v="244"/>
    <x v="6"/>
    <x v="6"/>
    <s v="Manufacturing"/>
    <x v="1"/>
    <x v="2"/>
    <x v="31"/>
    <x v="243"/>
    <n v="126856"/>
    <x v="5"/>
    <x v="0"/>
    <x v="7"/>
    <x v="1"/>
  </r>
  <r>
    <x v="243"/>
    <x v="245"/>
    <x v="0"/>
    <x v="3"/>
    <s v="Manufacturing"/>
    <x v="0"/>
    <x v="1"/>
    <x v="37"/>
    <x v="244"/>
    <n v="129124"/>
    <x v="15"/>
    <x v="1"/>
    <x v="6"/>
    <x v="1"/>
  </r>
  <r>
    <x v="244"/>
    <x v="246"/>
    <x v="2"/>
    <x v="2"/>
    <s v="Research &amp; Development"/>
    <x v="0"/>
    <x v="1"/>
    <x v="15"/>
    <x v="245"/>
    <n v="165181"/>
    <x v="26"/>
    <x v="0"/>
    <x v="0"/>
    <x v="1"/>
  </r>
  <r>
    <x v="245"/>
    <x v="247"/>
    <x v="9"/>
    <x v="1"/>
    <s v="Corporate"/>
    <x v="1"/>
    <x v="3"/>
    <x v="2"/>
    <x v="246"/>
    <n v="247939"/>
    <x v="22"/>
    <x v="2"/>
    <x v="9"/>
    <x v="1"/>
  </r>
  <r>
    <x v="246"/>
    <x v="248"/>
    <x v="2"/>
    <x v="5"/>
    <s v="Speciality Products"/>
    <x v="1"/>
    <x v="3"/>
    <x v="14"/>
    <x v="247"/>
    <n v="169509"/>
    <x v="10"/>
    <x v="2"/>
    <x v="8"/>
    <x v="1"/>
  </r>
  <r>
    <x v="247"/>
    <x v="249"/>
    <x v="0"/>
    <x v="3"/>
    <s v="Manufacturing"/>
    <x v="0"/>
    <x v="2"/>
    <x v="0"/>
    <x v="248"/>
    <n v="138521"/>
    <x v="4"/>
    <x v="0"/>
    <x v="4"/>
    <x v="1"/>
  </r>
  <r>
    <x v="248"/>
    <x v="250"/>
    <x v="11"/>
    <x v="5"/>
    <s v="Speciality Products"/>
    <x v="0"/>
    <x v="3"/>
    <x v="15"/>
    <x v="249"/>
    <n v="113873"/>
    <x v="19"/>
    <x v="2"/>
    <x v="9"/>
    <x v="1"/>
  </r>
  <r>
    <x v="249"/>
    <x v="251"/>
    <x v="14"/>
    <x v="0"/>
    <s v="Corporate"/>
    <x v="0"/>
    <x v="0"/>
    <x v="38"/>
    <x v="250"/>
    <n v="73317"/>
    <x v="1"/>
    <x v="0"/>
    <x v="4"/>
    <x v="1"/>
  </r>
  <r>
    <x v="250"/>
    <x v="252"/>
    <x v="31"/>
    <x v="0"/>
    <s v="Speciality Products"/>
    <x v="0"/>
    <x v="1"/>
    <x v="28"/>
    <x v="251"/>
    <n v="69096"/>
    <x v="1"/>
    <x v="0"/>
    <x v="0"/>
    <x v="1"/>
  </r>
  <r>
    <x v="251"/>
    <x v="253"/>
    <x v="15"/>
    <x v="4"/>
    <s v="Manufacturing"/>
    <x v="1"/>
    <x v="3"/>
    <x v="35"/>
    <x v="252"/>
    <n v="87158"/>
    <x v="1"/>
    <x v="2"/>
    <x v="8"/>
    <x v="1"/>
  </r>
  <r>
    <x v="252"/>
    <x v="254"/>
    <x v="22"/>
    <x v="5"/>
    <s v="Corporate"/>
    <x v="1"/>
    <x v="3"/>
    <x v="14"/>
    <x v="253"/>
    <n v="70778"/>
    <x v="1"/>
    <x v="0"/>
    <x v="5"/>
    <x v="1"/>
  </r>
  <r>
    <x v="253"/>
    <x v="255"/>
    <x v="2"/>
    <x v="4"/>
    <s v="Speciality Products"/>
    <x v="0"/>
    <x v="3"/>
    <x v="13"/>
    <x v="254"/>
    <n v="153938"/>
    <x v="2"/>
    <x v="0"/>
    <x v="3"/>
    <x v="1"/>
  </r>
  <r>
    <x v="254"/>
    <x v="256"/>
    <x v="28"/>
    <x v="0"/>
    <s v="Research &amp; Development"/>
    <x v="1"/>
    <x v="1"/>
    <x v="19"/>
    <x v="255"/>
    <n v="59888"/>
    <x v="1"/>
    <x v="1"/>
    <x v="10"/>
    <x v="1"/>
  </r>
  <r>
    <x v="255"/>
    <x v="257"/>
    <x v="22"/>
    <x v="5"/>
    <s v="Corporate"/>
    <x v="1"/>
    <x v="2"/>
    <x v="2"/>
    <x v="256"/>
    <n v="63098"/>
    <x v="1"/>
    <x v="0"/>
    <x v="7"/>
    <x v="1"/>
  </r>
  <r>
    <x v="256"/>
    <x v="258"/>
    <x v="9"/>
    <x v="1"/>
    <s v="Corporate"/>
    <x v="0"/>
    <x v="3"/>
    <x v="5"/>
    <x v="257"/>
    <n v="255369"/>
    <x v="29"/>
    <x v="2"/>
    <x v="12"/>
    <x v="1"/>
  </r>
  <r>
    <x v="257"/>
    <x v="259"/>
    <x v="0"/>
    <x v="4"/>
    <s v="Manufacturing"/>
    <x v="0"/>
    <x v="0"/>
    <x v="0"/>
    <x v="258"/>
    <n v="142318"/>
    <x v="28"/>
    <x v="0"/>
    <x v="2"/>
    <x v="1"/>
  </r>
  <r>
    <x v="258"/>
    <x v="260"/>
    <x v="20"/>
    <x v="4"/>
    <s v="Manufacturing"/>
    <x v="1"/>
    <x v="0"/>
    <x v="12"/>
    <x v="259"/>
    <n v="49186"/>
    <x v="1"/>
    <x v="0"/>
    <x v="5"/>
    <x v="21"/>
  </r>
  <r>
    <x v="259"/>
    <x v="261"/>
    <x v="9"/>
    <x v="4"/>
    <s v="Research &amp; Development"/>
    <x v="0"/>
    <x v="0"/>
    <x v="8"/>
    <x v="260"/>
    <n v="220937"/>
    <x v="34"/>
    <x v="0"/>
    <x v="5"/>
    <x v="1"/>
  </r>
  <r>
    <x v="260"/>
    <x v="262"/>
    <x v="2"/>
    <x v="0"/>
    <s v="Speciality Products"/>
    <x v="0"/>
    <x v="1"/>
    <x v="40"/>
    <x v="261"/>
    <n v="183156"/>
    <x v="7"/>
    <x v="0"/>
    <x v="0"/>
    <x v="1"/>
  </r>
  <r>
    <x v="261"/>
    <x v="263"/>
    <x v="9"/>
    <x v="0"/>
    <s v="Speciality Products"/>
    <x v="0"/>
    <x v="3"/>
    <x v="24"/>
    <x v="262"/>
    <n v="192749"/>
    <x v="13"/>
    <x v="0"/>
    <x v="2"/>
    <x v="1"/>
  </r>
  <r>
    <x v="262"/>
    <x v="264"/>
    <x v="0"/>
    <x v="0"/>
    <s v="Manufacturing"/>
    <x v="0"/>
    <x v="1"/>
    <x v="38"/>
    <x v="263"/>
    <n v="135325"/>
    <x v="28"/>
    <x v="0"/>
    <x v="3"/>
    <x v="1"/>
  </r>
  <r>
    <x v="263"/>
    <x v="265"/>
    <x v="4"/>
    <x v="2"/>
    <s v="Speciality Products"/>
    <x v="0"/>
    <x v="2"/>
    <x v="3"/>
    <x v="264"/>
    <n v="79356"/>
    <x v="1"/>
    <x v="0"/>
    <x v="3"/>
    <x v="1"/>
  </r>
  <r>
    <x v="264"/>
    <x v="266"/>
    <x v="25"/>
    <x v="5"/>
    <s v="Manufacturing"/>
    <x v="1"/>
    <x v="0"/>
    <x v="28"/>
    <x v="265"/>
    <n v="74412"/>
    <x v="1"/>
    <x v="0"/>
    <x v="0"/>
    <x v="1"/>
  </r>
  <r>
    <x v="81"/>
    <x v="267"/>
    <x v="3"/>
    <x v="0"/>
    <s v="Manufacturing"/>
    <x v="0"/>
    <x v="3"/>
    <x v="24"/>
    <x v="266"/>
    <n v="61886"/>
    <x v="6"/>
    <x v="2"/>
    <x v="9"/>
    <x v="1"/>
  </r>
  <r>
    <x v="265"/>
    <x v="268"/>
    <x v="2"/>
    <x v="3"/>
    <s v="Research &amp; Development"/>
    <x v="0"/>
    <x v="1"/>
    <x v="32"/>
    <x v="267"/>
    <n v="173071"/>
    <x v="20"/>
    <x v="0"/>
    <x v="7"/>
    <x v="1"/>
  </r>
  <r>
    <x v="266"/>
    <x v="269"/>
    <x v="17"/>
    <x v="5"/>
    <s v="Research &amp; Development"/>
    <x v="0"/>
    <x v="2"/>
    <x v="32"/>
    <x v="268"/>
    <n v="70189"/>
    <x v="1"/>
    <x v="0"/>
    <x v="7"/>
    <x v="1"/>
  </r>
  <r>
    <x v="267"/>
    <x v="270"/>
    <x v="9"/>
    <x v="2"/>
    <s v="Research &amp; Development"/>
    <x v="0"/>
    <x v="3"/>
    <x v="34"/>
    <x v="269"/>
    <n v="181452"/>
    <x v="7"/>
    <x v="0"/>
    <x v="7"/>
    <x v="1"/>
  </r>
  <r>
    <x v="268"/>
    <x v="271"/>
    <x v="16"/>
    <x v="4"/>
    <s v="Speciality Products"/>
    <x v="1"/>
    <x v="2"/>
    <x v="3"/>
    <x v="270"/>
    <n v="70369"/>
    <x v="1"/>
    <x v="0"/>
    <x v="0"/>
    <x v="1"/>
  </r>
  <r>
    <x v="269"/>
    <x v="272"/>
    <x v="4"/>
    <x v="3"/>
    <s v="Manufacturing"/>
    <x v="1"/>
    <x v="3"/>
    <x v="31"/>
    <x v="271"/>
    <n v="78056"/>
    <x v="1"/>
    <x v="2"/>
    <x v="12"/>
    <x v="1"/>
  </r>
  <r>
    <x v="270"/>
    <x v="273"/>
    <x v="2"/>
    <x v="1"/>
    <s v="Research &amp; Development"/>
    <x v="1"/>
    <x v="1"/>
    <x v="14"/>
    <x v="272"/>
    <n v="189933"/>
    <x v="14"/>
    <x v="0"/>
    <x v="4"/>
    <x v="1"/>
  </r>
  <r>
    <x v="7"/>
    <x v="274"/>
    <x v="18"/>
    <x v="5"/>
    <s v="Speciality Products"/>
    <x v="1"/>
    <x v="2"/>
    <x v="31"/>
    <x v="273"/>
    <n v="78237"/>
    <x v="1"/>
    <x v="0"/>
    <x v="3"/>
    <x v="1"/>
  </r>
  <r>
    <x v="271"/>
    <x v="275"/>
    <x v="7"/>
    <x v="3"/>
    <s v="Research &amp; Development"/>
    <x v="0"/>
    <x v="3"/>
    <x v="0"/>
    <x v="274"/>
    <n v="48687"/>
    <x v="1"/>
    <x v="2"/>
    <x v="9"/>
    <x v="1"/>
  </r>
  <r>
    <x v="272"/>
    <x v="276"/>
    <x v="0"/>
    <x v="6"/>
    <s v="Manufacturing"/>
    <x v="0"/>
    <x v="3"/>
    <x v="15"/>
    <x v="275"/>
    <n v="121065"/>
    <x v="0"/>
    <x v="2"/>
    <x v="9"/>
    <x v="1"/>
  </r>
  <r>
    <x v="273"/>
    <x v="277"/>
    <x v="4"/>
    <x v="2"/>
    <s v="Corporate"/>
    <x v="1"/>
    <x v="0"/>
    <x v="19"/>
    <x v="276"/>
    <n v="94246"/>
    <x v="1"/>
    <x v="0"/>
    <x v="5"/>
    <x v="1"/>
  </r>
  <r>
    <x v="109"/>
    <x v="278"/>
    <x v="28"/>
    <x v="0"/>
    <s v="Manufacturing"/>
    <x v="0"/>
    <x v="1"/>
    <x v="8"/>
    <x v="82"/>
    <n v="44614"/>
    <x v="1"/>
    <x v="0"/>
    <x v="4"/>
    <x v="1"/>
  </r>
  <r>
    <x v="274"/>
    <x v="279"/>
    <x v="9"/>
    <x v="0"/>
    <s v="Research &amp; Development"/>
    <x v="1"/>
    <x v="1"/>
    <x v="28"/>
    <x v="277"/>
    <n v="234469"/>
    <x v="13"/>
    <x v="1"/>
    <x v="11"/>
    <x v="1"/>
  </r>
  <r>
    <x v="275"/>
    <x v="280"/>
    <x v="18"/>
    <x v="5"/>
    <s v="Research &amp; Development"/>
    <x v="1"/>
    <x v="3"/>
    <x v="27"/>
    <x v="278"/>
    <n v="88272"/>
    <x v="1"/>
    <x v="2"/>
    <x v="12"/>
    <x v="1"/>
  </r>
  <r>
    <x v="276"/>
    <x v="281"/>
    <x v="13"/>
    <x v="1"/>
    <s v="Corporate"/>
    <x v="1"/>
    <x v="1"/>
    <x v="27"/>
    <x v="279"/>
    <n v="74449"/>
    <x v="1"/>
    <x v="1"/>
    <x v="10"/>
    <x v="1"/>
  </r>
  <r>
    <x v="277"/>
    <x v="282"/>
    <x v="9"/>
    <x v="5"/>
    <s v="Speciality Products"/>
    <x v="1"/>
    <x v="1"/>
    <x v="40"/>
    <x v="280"/>
    <n v="222941"/>
    <x v="30"/>
    <x v="1"/>
    <x v="10"/>
    <x v="1"/>
  </r>
  <r>
    <x v="278"/>
    <x v="283"/>
    <x v="7"/>
    <x v="6"/>
    <s v="Manufacturing"/>
    <x v="0"/>
    <x v="1"/>
    <x v="13"/>
    <x v="281"/>
    <n v="50341"/>
    <x v="1"/>
    <x v="1"/>
    <x v="10"/>
    <x v="1"/>
  </r>
  <r>
    <x v="279"/>
    <x v="284"/>
    <x v="16"/>
    <x v="4"/>
    <s v="Corporate"/>
    <x v="0"/>
    <x v="3"/>
    <x v="11"/>
    <x v="282"/>
    <n v="72235"/>
    <x v="1"/>
    <x v="2"/>
    <x v="8"/>
    <x v="1"/>
  </r>
  <r>
    <x v="280"/>
    <x v="285"/>
    <x v="4"/>
    <x v="3"/>
    <s v="Corporate"/>
    <x v="0"/>
    <x v="3"/>
    <x v="12"/>
    <x v="283"/>
    <n v="70165"/>
    <x v="1"/>
    <x v="0"/>
    <x v="7"/>
    <x v="1"/>
  </r>
  <r>
    <x v="281"/>
    <x v="286"/>
    <x v="0"/>
    <x v="6"/>
    <s v="Speciality Products"/>
    <x v="1"/>
    <x v="2"/>
    <x v="23"/>
    <x v="284"/>
    <n v="148485"/>
    <x v="0"/>
    <x v="0"/>
    <x v="4"/>
    <x v="1"/>
  </r>
  <r>
    <x v="282"/>
    <x v="287"/>
    <x v="1"/>
    <x v="0"/>
    <s v="Manufacturing"/>
    <x v="0"/>
    <x v="1"/>
    <x v="32"/>
    <x v="285"/>
    <n v="86089"/>
    <x v="1"/>
    <x v="0"/>
    <x v="2"/>
    <x v="1"/>
  </r>
  <r>
    <x v="283"/>
    <x v="288"/>
    <x v="11"/>
    <x v="5"/>
    <s v="Research &amp; Development"/>
    <x v="1"/>
    <x v="3"/>
    <x v="36"/>
    <x v="286"/>
    <n v="106313"/>
    <x v="0"/>
    <x v="0"/>
    <x v="2"/>
    <x v="1"/>
  </r>
  <r>
    <x v="284"/>
    <x v="289"/>
    <x v="7"/>
    <x v="6"/>
    <s v="Research &amp; Development"/>
    <x v="0"/>
    <x v="1"/>
    <x v="28"/>
    <x v="287"/>
    <n v="46833"/>
    <x v="1"/>
    <x v="1"/>
    <x v="11"/>
    <x v="22"/>
  </r>
  <r>
    <x v="285"/>
    <x v="290"/>
    <x v="2"/>
    <x v="1"/>
    <s v="Research &amp; Development"/>
    <x v="0"/>
    <x v="1"/>
    <x v="20"/>
    <x v="288"/>
    <n v="155320"/>
    <x v="35"/>
    <x v="1"/>
    <x v="1"/>
    <x v="1"/>
  </r>
  <r>
    <x v="286"/>
    <x v="291"/>
    <x v="4"/>
    <x v="3"/>
    <s v="Manufacturing"/>
    <x v="1"/>
    <x v="1"/>
    <x v="28"/>
    <x v="289"/>
    <n v="89984"/>
    <x v="1"/>
    <x v="1"/>
    <x v="11"/>
    <x v="1"/>
  </r>
  <r>
    <x v="287"/>
    <x v="292"/>
    <x v="11"/>
    <x v="5"/>
    <s v="Speciality Products"/>
    <x v="0"/>
    <x v="1"/>
    <x v="13"/>
    <x v="290"/>
    <n v="83756"/>
    <x v="28"/>
    <x v="1"/>
    <x v="6"/>
    <x v="1"/>
  </r>
  <r>
    <x v="288"/>
    <x v="293"/>
    <x v="2"/>
    <x v="4"/>
    <s v="Corporate"/>
    <x v="0"/>
    <x v="1"/>
    <x v="4"/>
    <x v="291"/>
    <n v="176324"/>
    <x v="14"/>
    <x v="1"/>
    <x v="6"/>
    <x v="1"/>
  </r>
  <r>
    <x v="289"/>
    <x v="294"/>
    <x v="4"/>
    <x v="3"/>
    <s v="Speciality Products"/>
    <x v="1"/>
    <x v="2"/>
    <x v="5"/>
    <x v="292"/>
    <n v="74077"/>
    <x v="1"/>
    <x v="0"/>
    <x v="0"/>
    <x v="1"/>
  </r>
  <r>
    <x v="290"/>
    <x v="295"/>
    <x v="6"/>
    <x v="4"/>
    <s v="Manufacturing"/>
    <x v="0"/>
    <x v="2"/>
    <x v="11"/>
    <x v="293"/>
    <n v="104162"/>
    <x v="3"/>
    <x v="0"/>
    <x v="5"/>
    <x v="1"/>
  </r>
  <r>
    <x v="291"/>
    <x v="296"/>
    <x v="30"/>
    <x v="0"/>
    <s v="Corporate"/>
    <x v="0"/>
    <x v="1"/>
    <x v="15"/>
    <x v="294"/>
    <n v="82162"/>
    <x v="1"/>
    <x v="1"/>
    <x v="10"/>
    <x v="23"/>
  </r>
  <r>
    <x v="292"/>
    <x v="297"/>
    <x v="5"/>
    <x v="2"/>
    <s v="Speciality Products"/>
    <x v="0"/>
    <x v="1"/>
    <x v="40"/>
    <x v="295"/>
    <n v="63880"/>
    <x v="1"/>
    <x v="1"/>
    <x v="1"/>
    <x v="1"/>
  </r>
  <r>
    <x v="293"/>
    <x v="298"/>
    <x v="22"/>
    <x v="5"/>
    <s v="Research &amp; Development"/>
    <x v="0"/>
    <x v="1"/>
    <x v="0"/>
    <x v="296"/>
    <n v="73248"/>
    <x v="1"/>
    <x v="0"/>
    <x v="7"/>
    <x v="1"/>
  </r>
  <r>
    <x v="294"/>
    <x v="299"/>
    <x v="4"/>
    <x v="3"/>
    <s v="Manufacturing"/>
    <x v="1"/>
    <x v="0"/>
    <x v="10"/>
    <x v="297"/>
    <n v="91853"/>
    <x v="1"/>
    <x v="0"/>
    <x v="2"/>
    <x v="1"/>
  </r>
  <r>
    <x v="295"/>
    <x v="300"/>
    <x v="2"/>
    <x v="1"/>
    <s v="Speciality Products"/>
    <x v="1"/>
    <x v="2"/>
    <x v="6"/>
    <x v="298"/>
    <n v="168014"/>
    <x v="25"/>
    <x v="0"/>
    <x v="2"/>
    <x v="24"/>
  </r>
  <r>
    <x v="296"/>
    <x v="301"/>
    <x v="25"/>
    <x v="5"/>
    <s v="Corporate"/>
    <x v="0"/>
    <x v="2"/>
    <x v="17"/>
    <x v="299"/>
    <n v="70770"/>
    <x v="1"/>
    <x v="0"/>
    <x v="4"/>
    <x v="1"/>
  </r>
  <r>
    <x v="297"/>
    <x v="302"/>
    <x v="16"/>
    <x v="4"/>
    <s v="Corporate"/>
    <x v="1"/>
    <x v="2"/>
    <x v="39"/>
    <x v="300"/>
    <n v="50825"/>
    <x v="1"/>
    <x v="0"/>
    <x v="0"/>
    <x v="1"/>
  </r>
  <r>
    <x v="298"/>
    <x v="303"/>
    <x v="0"/>
    <x v="1"/>
    <s v="Research &amp; Development"/>
    <x v="1"/>
    <x v="3"/>
    <x v="11"/>
    <x v="301"/>
    <n v="145846"/>
    <x v="0"/>
    <x v="2"/>
    <x v="8"/>
    <x v="1"/>
  </r>
  <r>
    <x v="299"/>
    <x v="304"/>
    <x v="0"/>
    <x v="4"/>
    <s v="Research &amp; Development"/>
    <x v="0"/>
    <x v="1"/>
    <x v="14"/>
    <x v="302"/>
    <n v="125807"/>
    <x v="0"/>
    <x v="0"/>
    <x v="2"/>
    <x v="1"/>
  </r>
  <r>
    <x v="300"/>
    <x v="305"/>
    <x v="7"/>
    <x v="2"/>
    <s v="Speciality Products"/>
    <x v="1"/>
    <x v="1"/>
    <x v="6"/>
    <x v="303"/>
    <n v="46845"/>
    <x v="1"/>
    <x v="0"/>
    <x v="4"/>
    <x v="1"/>
  </r>
  <r>
    <x v="301"/>
    <x v="306"/>
    <x v="0"/>
    <x v="6"/>
    <s v="Corporate"/>
    <x v="0"/>
    <x v="1"/>
    <x v="1"/>
    <x v="304"/>
    <n v="157969"/>
    <x v="4"/>
    <x v="1"/>
    <x v="1"/>
    <x v="1"/>
  </r>
  <r>
    <x v="302"/>
    <x v="307"/>
    <x v="29"/>
    <x v="0"/>
    <s v="Corporate"/>
    <x v="0"/>
    <x v="2"/>
    <x v="28"/>
    <x v="305"/>
    <n v="97807"/>
    <x v="1"/>
    <x v="0"/>
    <x v="2"/>
    <x v="1"/>
  </r>
  <r>
    <x v="303"/>
    <x v="308"/>
    <x v="16"/>
    <x v="4"/>
    <s v="Manufacturing"/>
    <x v="1"/>
    <x v="3"/>
    <x v="11"/>
    <x v="306"/>
    <n v="73854"/>
    <x v="1"/>
    <x v="0"/>
    <x v="0"/>
    <x v="1"/>
  </r>
  <r>
    <x v="304"/>
    <x v="309"/>
    <x v="0"/>
    <x v="3"/>
    <s v="Manufacturing"/>
    <x v="1"/>
    <x v="1"/>
    <x v="15"/>
    <x v="307"/>
    <n v="149537"/>
    <x v="28"/>
    <x v="0"/>
    <x v="0"/>
    <x v="1"/>
  </r>
  <r>
    <x v="305"/>
    <x v="310"/>
    <x v="0"/>
    <x v="2"/>
    <s v="Manufacturing"/>
    <x v="0"/>
    <x v="2"/>
    <x v="37"/>
    <x v="308"/>
    <n v="128303"/>
    <x v="0"/>
    <x v="0"/>
    <x v="3"/>
    <x v="1"/>
  </r>
  <r>
    <x v="306"/>
    <x v="311"/>
    <x v="23"/>
    <x v="0"/>
    <s v="Speciality Products"/>
    <x v="1"/>
    <x v="0"/>
    <x v="30"/>
    <x v="309"/>
    <n v="67374"/>
    <x v="1"/>
    <x v="0"/>
    <x v="5"/>
    <x v="1"/>
  </r>
  <r>
    <x v="307"/>
    <x v="312"/>
    <x v="6"/>
    <x v="4"/>
    <s v="Corporate"/>
    <x v="1"/>
    <x v="3"/>
    <x v="30"/>
    <x v="310"/>
    <n v="102167"/>
    <x v="5"/>
    <x v="2"/>
    <x v="9"/>
    <x v="1"/>
  </r>
  <r>
    <x v="308"/>
    <x v="313"/>
    <x v="0"/>
    <x v="2"/>
    <s v="Manufacturing"/>
    <x v="1"/>
    <x v="1"/>
    <x v="15"/>
    <x v="311"/>
    <n v="151027"/>
    <x v="4"/>
    <x v="1"/>
    <x v="6"/>
    <x v="1"/>
  </r>
  <r>
    <x v="309"/>
    <x v="314"/>
    <x v="6"/>
    <x v="3"/>
    <s v="Speciality Products"/>
    <x v="1"/>
    <x v="1"/>
    <x v="28"/>
    <x v="312"/>
    <n v="120905"/>
    <x v="17"/>
    <x v="0"/>
    <x v="0"/>
    <x v="1"/>
  </r>
  <r>
    <x v="310"/>
    <x v="315"/>
    <x v="9"/>
    <x v="1"/>
    <s v="Manufacturing"/>
    <x v="0"/>
    <x v="2"/>
    <x v="35"/>
    <x v="313"/>
    <n v="231567"/>
    <x v="32"/>
    <x v="0"/>
    <x v="0"/>
    <x v="1"/>
  </r>
  <r>
    <x v="167"/>
    <x v="316"/>
    <x v="9"/>
    <x v="0"/>
    <s v="Research &amp; Development"/>
    <x v="1"/>
    <x v="1"/>
    <x v="11"/>
    <x v="314"/>
    <n v="215388"/>
    <x v="29"/>
    <x v="0"/>
    <x v="4"/>
    <x v="1"/>
  </r>
  <r>
    <x v="311"/>
    <x v="317"/>
    <x v="0"/>
    <x v="2"/>
    <s v="Speciality Products"/>
    <x v="0"/>
    <x v="1"/>
    <x v="23"/>
    <x v="315"/>
    <n v="127972"/>
    <x v="19"/>
    <x v="0"/>
    <x v="0"/>
    <x v="1"/>
  </r>
  <r>
    <x v="312"/>
    <x v="318"/>
    <x v="19"/>
    <x v="5"/>
    <s v="Corporate"/>
    <x v="0"/>
    <x v="1"/>
    <x v="0"/>
    <x v="316"/>
    <n v="80701"/>
    <x v="1"/>
    <x v="0"/>
    <x v="2"/>
    <x v="25"/>
  </r>
  <r>
    <x v="313"/>
    <x v="319"/>
    <x v="6"/>
    <x v="6"/>
    <s v="Corporate"/>
    <x v="1"/>
    <x v="1"/>
    <x v="21"/>
    <x v="317"/>
    <n v="115417"/>
    <x v="5"/>
    <x v="1"/>
    <x v="6"/>
    <x v="1"/>
  </r>
  <r>
    <x v="135"/>
    <x v="320"/>
    <x v="10"/>
    <x v="5"/>
    <s v="Corporate"/>
    <x v="0"/>
    <x v="2"/>
    <x v="15"/>
    <x v="318"/>
    <n v="88045"/>
    <x v="1"/>
    <x v="0"/>
    <x v="2"/>
    <x v="1"/>
  </r>
  <r>
    <x v="314"/>
    <x v="321"/>
    <x v="3"/>
    <x v="0"/>
    <s v="Speciality Products"/>
    <x v="0"/>
    <x v="0"/>
    <x v="15"/>
    <x v="319"/>
    <n v="86478"/>
    <x v="5"/>
    <x v="0"/>
    <x v="5"/>
    <x v="1"/>
  </r>
  <r>
    <x v="315"/>
    <x v="322"/>
    <x v="9"/>
    <x v="5"/>
    <s v="Manufacturing"/>
    <x v="1"/>
    <x v="2"/>
    <x v="20"/>
    <x v="320"/>
    <n v="180994"/>
    <x v="30"/>
    <x v="0"/>
    <x v="0"/>
    <x v="1"/>
  </r>
  <r>
    <x v="316"/>
    <x v="323"/>
    <x v="13"/>
    <x v="1"/>
    <s v="Research &amp; Development"/>
    <x v="0"/>
    <x v="1"/>
    <x v="0"/>
    <x v="321"/>
    <n v="64494"/>
    <x v="1"/>
    <x v="0"/>
    <x v="7"/>
    <x v="1"/>
  </r>
  <r>
    <x v="317"/>
    <x v="324"/>
    <x v="5"/>
    <x v="2"/>
    <s v="Manufacturing"/>
    <x v="1"/>
    <x v="0"/>
    <x v="40"/>
    <x v="322"/>
    <n v="70122"/>
    <x v="1"/>
    <x v="0"/>
    <x v="7"/>
    <x v="1"/>
  </r>
  <r>
    <x v="318"/>
    <x v="325"/>
    <x v="2"/>
    <x v="3"/>
    <s v="Manufacturing"/>
    <x v="1"/>
    <x v="2"/>
    <x v="7"/>
    <x v="323"/>
    <n v="181854"/>
    <x v="20"/>
    <x v="0"/>
    <x v="0"/>
    <x v="26"/>
  </r>
  <r>
    <x v="319"/>
    <x v="326"/>
    <x v="20"/>
    <x v="4"/>
    <s v="Speciality Products"/>
    <x v="0"/>
    <x v="3"/>
    <x v="8"/>
    <x v="324"/>
    <n v="52811"/>
    <x v="1"/>
    <x v="0"/>
    <x v="4"/>
    <x v="1"/>
  </r>
  <r>
    <x v="320"/>
    <x v="327"/>
    <x v="28"/>
    <x v="0"/>
    <s v="Research &amp; Development"/>
    <x v="0"/>
    <x v="1"/>
    <x v="21"/>
    <x v="325"/>
    <n v="50111"/>
    <x v="1"/>
    <x v="1"/>
    <x v="11"/>
    <x v="1"/>
  </r>
  <r>
    <x v="321"/>
    <x v="274"/>
    <x v="32"/>
    <x v="0"/>
    <s v="Manufacturing"/>
    <x v="1"/>
    <x v="0"/>
    <x v="11"/>
    <x v="326"/>
    <n v="71192"/>
    <x v="1"/>
    <x v="0"/>
    <x v="5"/>
    <x v="1"/>
  </r>
  <r>
    <x v="322"/>
    <x v="328"/>
    <x v="2"/>
    <x v="2"/>
    <s v="Manufacturing"/>
    <x v="0"/>
    <x v="3"/>
    <x v="2"/>
    <x v="327"/>
    <n v="155351"/>
    <x v="2"/>
    <x v="0"/>
    <x v="0"/>
    <x v="1"/>
  </r>
  <r>
    <x v="323"/>
    <x v="329"/>
    <x v="2"/>
    <x v="4"/>
    <s v="Speciality Products"/>
    <x v="1"/>
    <x v="1"/>
    <x v="38"/>
    <x v="328"/>
    <n v="161690"/>
    <x v="20"/>
    <x v="1"/>
    <x v="10"/>
    <x v="1"/>
  </r>
  <r>
    <x v="324"/>
    <x v="330"/>
    <x v="25"/>
    <x v="5"/>
    <s v="Speciality Products"/>
    <x v="0"/>
    <x v="1"/>
    <x v="25"/>
    <x v="329"/>
    <n v="60132"/>
    <x v="1"/>
    <x v="1"/>
    <x v="1"/>
    <x v="1"/>
  </r>
  <r>
    <x v="325"/>
    <x v="331"/>
    <x v="23"/>
    <x v="0"/>
    <s v="Manufacturing"/>
    <x v="1"/>
    <x v="2"/>
    <x v="36"/>
    <x v="330"/>
    <n v="87216"/>
    <x v="1"/>
    <x v="0"/>
    <x v="4"/>
    <x v="1"/>
  </r>
  <r>
    <x v="326"/>
    <x v="332"/>
    <x v="28"/>
    <x v="0"/>
    <s v="Corporate"/>
    <x v="1"/>
    <x v="2"/>
    <x v="40"/>
    <x v="331"/>
    <n v="50069"/>
    <x v="1"/>
    <x v="0"/>
    <x v="0"/>
    <x v="1"/>
  </r>
  <r>
    <x v="327"/>
    <x v="333"/>
    <x v="2"/>
    <x v="0"/>
    <s v="Speciality Products"/>
    <x v="0"/>
    <x v="2"/>
    <x v="3"/>
    <x v="332"/>
    <n v="151108"/>
    <x v="31"/>
    <x v="0"/>
    <x v="3"/>
    <x v="1"/>
  </r>
  <r>
    <x v="328"/>
    <x v="334"/>
    <x v="3"/>
    <x v="0"/>
    <s v="Manufacturing"/>
    <x v="0"/>
    <x v="1"/>
    <x v="34"/>
    <x v="333"/>
    <n v="67398"/>
    <x v="3"/>
    <x v="0"/>
    <x v="3"/>
    <x v="1"/>
  </r>
  <r>
    <x v="329"/>
    <x v="335"/>
    <x v="25"/>
    <x v="5"/>
    <s v="Research &amp; Development"/>
    <x v="0"/>
    <x v="3"/>
    <x v="40"/>
    <x v="334"/>
    <n v="68488"/>
    <x v="1"/>
    <x v="0"/>
    <x v="0"/>
    <x v="1"/>
  </r>
  <r>
    <x v="330"/>
    <x v="336"/>
    <x v="10"/>
    <x v="5"/>
    <s v="Manufacturing"/>
    <x v="0"/>
    <x v="3"/>
    <x v="33"/>
    <x v="335"/>
    <n v="92932"/>
    <x v="1"/>
    <x v="0"/>
    <x v="7"/>
    <x v="1"/>
  </r>
  <r>
    <x v="331"/>
    <x v="337"/>
    <x v="7"/>
    <x v="1"/>
    <s v="Corporate"/>
    <x v="0"/>
    <x v="3"/>
    <x v="9"/>
    <x v="336"/>
    <n v="43363"/>
    <x v="1"/>
    <x v="0"/>
    <x v="5"/>
    <x v="1"/>
  </r>
  <r>
    <x v="332"/>
    <x v="338"/>
    <x v="31"/>
    <x v="0"/>
    <s v="Speciality Products"/>
    <x v="1"/>
    <x v="1"/>
    <x v="11"/>
    <x v="337"/>
    <n v="95963"/>
    <x v="1"/>
    <x v="1"/>
    <x v="11"/>
    <x v="1"/>
  </r>
  <r>
    <x v="333"/>
    <x v="339"/>
    <x v="6"/>
    <x v="1"/>
    <s v="Speciality Products"/>
    <x v="0"/>
    <x v="3"/>
    <x v="0"/>
    <x v="338"/>
    <n v="111038"/>
    <x v="17"/>
    <x v="2"/>
    <x v="12"/>
    <x v="1"/>
  </r>
  <r>
    <x v="334"/>
    <x v="340"/>
    <x v="9"/>
    <x v="5"/>
    <s v="Research &amp; Development"/>
    <x v="0"/>
    <x v="2"/>
    <x v="10"/>
    <x v="339"/>
    <n v="200246"/>
    <x v="16"/>
    <x v="0"/>
    <x v="7"/>
    <x v="1"/>
  </r>
  <r>
    <x v="231"/>
    <x v="341"/>
    <x v="9"/>
    <x v="0"/>
    <s v="Corporate"/>
    <x v="0"/>
    <x v="2"/>
    <x v="35"/>
    <x v="340"/>
    <n v="194871"/>
    <x v="22"/>
    <x v="0"/>
    <x v="7"/>
    <x v="1"/>
  </r>
  <r>
    <x v="335"/>
    <x v="342"/>
    <x v="4"/>
    <x v="3"/>
    <s v="Research &amp; Development"/>
    <x v="1"/>
    <x v="3"/>
    <x v="32"/>
    <x v="341"/>
    <n v="98769"/>
    <x v="1"/>
    <x v="2"/>
    <x v="9"/>
    <x v="27"/>
  </r>
  <r>
    <x v="336"/>
    <x v="343"/>
    <x v="5"/>
    <x v="2"/>
    <s v="Research &amp; Development"/>
    <x v="0"/>
    <x v="3"/>
    <x v="7"/>
    <x v="342"/>
    <n v="65334"/>
    <x v="1"/>
    <x v="2"/>
    <x v="9"/>
    <x v="1"/>
  </r>
  <r>
    <x v="337"/>
    <x v="344"/>
    <x v="1"/>
    <x v="0"/>
    <s v="Manufacturing"/>
    <x v="0"/>
    <x v="3"/>
    <x v="6"/>
    <x v="343"/>
    <n v="83934"/>
    <x v="1"/>
    <x v="0"/>
    <x v="4"/>
    <x v="1"/>
  </r>
  <r>
    <x v="338"/>
    <x v="345"/>
    <x v="2"/>
    <x v="3"/>
    <s v="Research &amp; Development"/>
    <x v="1"/>
    <x v="2"/>
    <x v="9"/>
    <x v="344"/>
    <n v="150399"/>
    <x v="12"/>
    <x v="0"/>
    <x v="2"/>
    <x v="1"/>
  </r>
  <r>
    <x v="339"/>
    <x v="346"/>
    <x v="2"/>
    <x v="4"/>
    <s v="Research &amp; Development"/>
    <x v="1"/>
    <x v="1"/>
    <x v="17"/>
    <x v="345"/>
    <n v="160280"/>
    <x v="33"/>
    <x v="1"/>
    <x v="10"/>
    <x v="1"/>
  </r>
  <r>
    <x v="340"/>
    <x v="347"/>
    <x v="20"/>
    <x v="4"/>
    <s v="Speciality Products"/>
    <x v="1"/>
    <x v="1"/>
    <x v="4"/>
    <x v="346"/>
    <n v="54051"/>
    <x v="1"/>
    <x v="0"/>
    <x v="4"/>
    <x v="28"/>
  </r>
  <r>
    <x v="341"/>
    <x v="348"/>
    <x v="2"/>
    <x v="5"/>
    <s v="Research &amp; Development"/>
    <x v="0"/>
    <x v="3"/>
    <x v="1"/>
    <x v="347"/>
    <n v="150699"/>
    <x v="20"/>
    <x v="2"/>
    <x v="12"/>
    <x v="1"/>
  </r>
  <r>
    <x v="342"/>
    <x v="349"/>
    <x v="13"/>
    <x v="6"/>
    <s v="Speciality Products"/>
    <x v="1"/>
    <x v="3"/>
    <x v="17"/>
    <x v="348"/>
    <n v="69570"/>
    <x v="1"/>
    <x v="0"/>
    <x v="4"/>
    <x v="1"/>
  </r>
  <r>
    <x v="343"/>
    <x v="350"/>
    <x v="31"/>
    <x v="0"/>
    <s v="Manufacturing"/>
    <x v="0"/>
    <x v="1"/>
    <x v="23"/>
    <x v="349"/>
    <n v="86774"/>
    <x v="1"/>
    <x v="1"/>
    <x v="11"/>
    <x v="1"/>
  </r>
  <r>
    <x v="344"/>
    <x v="351"/>
    <x v="16"/>
    <x v="4"/>
    <s v="Manufacturing"/>
    <x v="1"/>
    <x v="2"/>
    <x v="37"/>
    <x v="350"/>
    <n v="57606"/>
    <x v="1"/>
    <x v="0"/>
    <x v="4"/>
    <x v="1"/>
  </r>
  <r>
    <x v="345"/>
    <x v="352"/>
    <x v="0"/>
    <x v="1"/>
    <s v="Corporate"/>
    <x v="0"/>
    <x v="1"/>
    <x v="35"/>
    <x v="351"/>
    <n v="125730"/>
    <x v="19"/>
    <x v="1"/>
    <x v="1"/>
    <x v="1"/>
  </r>
  <r>
    <x v="346"/>
    <x v="353"/>
    <x v="27"/>
    <x v="0"/>
    <s v="Research &amp; Development"/>
    <x v="0"/>
    <x v="1"/>
    <x v="10"/>
    <x v="352"/>
    <n v="64170"/>
    <x v="1"/>
    <x v="0"/>
    <x v="7"/>
    <x v="1"/>
  </r>
  <r>
    <x v="347"/>
    <x v="354"/>
    <x v="15"/>
    <x v="4"/>
    <s v="Speciality Products"/>
    <x v="1"/>
    <x v="3"/>
    <x v="16"/>
    <x v="353"/>
    <n v="72303"/>
    <x v="1"/>
    <x v="0"/>
    <x v="3"/>
    <x v="1"/>
  </r>
  <r>
    <x v="348"/>
    <x v="355"/>
    <x v="6"/>
    <x v="2"/>
    <s v="Research &amp; Development"/>
    <x v="1"/>
    <x v="3"/>
    <x v="9"/>
    <x v="354"/>
    <n v="105891"/>
    <x v="3"/>
    <x v="0"/>
    <x v="0"/>
    <x v="1"/>
  </r>
  <r>
    <x v="184"/>
    <x v="356"/>
    <x v="9"/>
    <x v="6"/>
    <s v="Speciality Products"/>
    <x v="1"/>
    <x v="1"/>
    <x v="31"/>
    <x v="355"/>
    <n v="255230"/>
    <x v="32"/>
    <x v="0"/>
    <x v="5"/>
    <x v="1"/>
  </r>
  <r>
    <x v="349"/>
    <x v="357"/>
    <x v="13"/>
    <x v="2"/>
    <s v="Manufacturing"/>
    <x v="0"/>
    <x v="3"/>
    <x v="16"/>
    <x v="356"/>
    <n v="59591"/>
    <x v="1"/>
    <x v="2"/>
    <x v="12"/>
    <x v="1"/>
  </r>
  <r>
    <x v="350"/>
    <x v="358"/>
    <x v="9"/>
    <x v="4"/>
    <s v="Manufacturing"/>
    <x v="0"/>
    <x v="1"/>
    <x v="27"/>
    <x v="357"/>
    <n v="187048"/>
    <x v="18"/>
    <x v="1"/>
    <x v="11"/>
    <x v="1"/>
  </r>
  <r>
    <x v="351"/>
    <x v="359"/>
    <x v="13"/>
    <x v="1"/>
    <s v="Speciality Products"/>
    <x v="0"/>
    <x v="3"/>
    <x v="26"/>
    <x v="358"/>
    <n v="58605"/>
    <x v="1"/>
    <x v="0"/>
    <x v="3"/>
    <x v="1"/>
  </r>
  <r>
    <x v="352"/>
    <x v="360"/>
    <x v="2"/>
    <x v="5"/>
    <s v="Corporate"/>
    <x v="0"/>
    <x v="3"/>
    <x v="33"/>
    <x v="359"/>
    <n v="178502"/>
    <x v="2"/>
    <x v="0"/>
    <x v="5"/>
    <x v="1"/>
  </r>
  <r>
    <x v="353"/>
    <x v="361"/>
    <x v="6"/>
    <x v="3"/>
    <s v="Speciality Products"/>
    <x v="1"/>
    <x v="1"/>
    <x v="20"/>
    <x v="360"/>
    <n v="103724"/>
    <x v="17"/>
    <x v="1"/>
    <x v="6"/>
    <x v="1"/>
  </r>
  <r>
    <x v="354"/>
    <x v="362"/>
    <x v="2"/>
    <x v="5"/>
    <s v="Research &amp; Development"/>
    <x v="0"/>
    <x v="3"/>
    <x v="17"/>
    <x v="361"/>
    <n v="156277"/>
    <x v="31"/>
    <x v="2"/>
    <x v="8"/>
    <x v="1"/>
  </r>
  <r>
    <x v="355"/>
    <x v="363"/>
    <x v="17"/>
    <x v="5"/>
    <s v="Research &amp; Development"/>
    <x v="0"/>
    <x v="3"/>
    <x v="23"/>
    <x v="362"/>
    <n v="87744"/>
    <x v="1"/>
    <x v="2"/>
    <x v="12"/>
    <x v="1"/>
  </r>
  <r>
    <x v="356"/>
    <x v="364"/>
    <x v="13"/>
    <x v="1"/>
    <s v="Manufacturing"/>
    <x v="1"/>
    <x v="2"/>
    <x v="23"/>
    <x v="363"/>
    <n v="54714"/>
    <x v="1"/>
    <x v="0"/>
    <x v="7"/>
    <x v="1"/>
  </r>
  <r>
    <x v="357"/>
    <x v="365"/>
    <x v="14"/>
    <x v="0"/>
    <s v="Corporate"/>
    <x v="0"/>
    <x v="1"/>
    <x v="15"/>
    <x v="364"/>
    <n v="99169"/>
    <x v="1"/>
    <x v="1"/>
    <x v="10"/>
    <x v="1"/>
  </r>
  <r>
    <x v="358"/>
    <x v="366"/>
    <x v="0"/>
    <x v="3"/>
    <s v="Research &amp; Development"/>
    <x v="0"/>
    <x v="1"/>
    <x v="0"/>
    <x v="365"/>
    <n v="142628"/>
    <x v="15"/>
    <x v="1"/>
    <x v="1"/>
    <x v="1"/>
  </r>
  <r>
    <x v="359"/>
    <x v="367"/>
    <x v="4"/>
    <x v="6"/>
    <s v="Manufacturing"/>
    <x v="0"/>
    <x v="3"/>
    <x v="29"/>
    <x v="366"/>
    <n v="75869"/>
    <x v="1"/>
    <x v="2"/>
    <x v="12"/>
    <x v="1"/>
  </r>
  <r>
    <x v="360"/>
    <x v="368"/>
    <x v="23"/>
    <x v="0"/>
    <s v="Manufacturing"/>
    <x v="0"/>
    <x v="2"/>
    <x v="13"/>
    <x v="367"/>
    <n v="60985"/>
    <x v="1"/>
    <x v="0"/>
    <x v="0"/>
    <x v="1"/>
  </r>
  <r>
    <x v="361"/>
    <x v="369"/>
    <x v="0"/>
    <x v="0"/>
    <s v="Research &amp; Development"/>
    <x v="0"/>
    <x v="1"/>
    <x v="33"/>
    <x v="368"/>
    <n v="126911"/>
    <x v="4"/>
    <x v="1"/>
    <x v="6"/>
    <x v="1"/>
  </r>
  <r>
    <x v="362"/>
    <x v="370"/>
    <x v="9"/>
    <x v="2"/>
    <s v="Research &amp; Development"/>
    <x v="1"/>
    <x v="1"/>
    <x v="16"/>
    <x v="369"/>
    <n v="216949"/>
    <x v="18"/>
    <x v="1"/>
    <x v="6"/>
    <x v="1"/>
  </r>
  <r>
    <x v="363"/>
    <x v="371"/>
    <x v="2"/>
    <x v="5"/>
    <s v="Manufacturing"/>
    <x v="1"/>
    <x v="1"/>
    <x v="26"/>
    <x v="370"/>
    <n v="168510"/>
    <x v="20"/>
    <x v="0"/>
    <x v="0"/>
    <x v="1"/>
  </r>
  <r>
    <x v="364"/>
    <x v="372"/>
    <x v="17"/>
    <x v="5"/>
    <s v="Speciality Products"/>
    <x v="0"/>
    <x v="3"/>
    <x v="9"/>
    <x v="371"/>
    <n v="85870"/>
    <x v="1"/>
    <x v="2"/>
    <x v="12"/>
    <x v="1"/>
  </r>
  <r>
    <x v="365"/>
    <x v="373"/>
    <x v="4"/>
    <x v="6"/>
    <s v="Corporate"/>
    <x v="0"/>
    <x v="1"/>
    <x v="30"/>
    <x v="372"/>
    <n v="86510"/>
    <x v="1"/>
    <x v="1"/>
    <x v="10"/>
    <x v="29"/>
  </r>
  <r>
    <x v="366"/>
    <x v="374"/>
    <x v="6"/>
    <x v="2"/>
    <s v="Speciality Products"/>
    <x v="0"/>
    <x v="3"/>
    <x v="31"/>
    <x v="373"/>
    <n v="119647"/>
    <x v="6"/>
    <x v="2"/>
    <x v="12"/>
    <x v="1"/>
  </r>
  <r>
    <x v="367"/>
    <x v="375"/>
    <x v="14"/>
    <x v="0"/>
    <s v="Research &amp; Development"/>
    <x v="1"/>
    <x v="2"/>
    <x v="39"/>
    <x v="374"/>
    <n v="80921"/>
    <x v="1"/>
    <x v="0"/>
    <x v="7"/>
    <x v="1"/>
  </r>
  <r>
    <x v="368"/>
    <x v="376"/>
    <x v="11"/>
    <x v="5"/>
    <s v="Research &amp; Development"/>
    <x v="0"/>
    <x v="2"/>
    <x v="22"/>
    <x v="375"/>
    <n v="98110"/>
    <x v="8"/>
    <x v="0"/>
    <x v="2"/>
    <x v="1"/>
  </r>
  <r>
    <x v="369"/>
    <x v="377"/>
    <x v="23"/>
    <x v="0"/>
    <s v="Speciality Products"/>
    <x v="0"/>
    <x v="2"/>
    <x v="1"/>
    <x v="376"/>
    <n v="86831"/>
    <x v="1"/>
    <x v="0"/>
    <x v="3"/>
    <x v="1"/>
  </r>
  <r>
    <x v="370"/>
    <x v="378"/>
    <x v="1"/>
    <x v="0"/>
    <s v="Speciality Products"/>
    <x v="0"/>
    <x v="1"/>
    <x v="37"/>
    <x v="377"/>
    <n v="72826"/>
    <x v="1"/>
    <x v="1"/>
    <x v="10"/>
    <x v="1"/>
  </r>
  <r>
    <x v="371"/>
    <x v="379"/>
    <x v="2"/>
    <x v="6"/>
    <s v="Manufacturing"/>
    <x v="0"/>
    <x v="1"/>
    <x v="14"/>
    <x v="378"/>
    <n v="171217"/>
    <x v="33"/>
    <x v="0"/>
    <x v="0"/>
    <x v="1"/>
  </r>
  <r>
    <x v="372"/>
    <x v="380"/>
    <x v="6"/>
    <x v="0"/>
    <s v="Research &amp; Development"/>
    <x v="0"/>
    <x v="2"/>
    <x v="4"/>
    <x v="379"/>
    <n v="103058"/>
    <x v="3"/>
    <x v="0"/>
    <x v="7"/>
    <x v="1"/>
  </r>
  <r>
    <x v="373"/>
    <x v="381"/>
    <x v="6"/>
    <x v="2"/>
    <s v="Speciality Products"/>
    <x v="1"/>
    <x v="1"/>
    <x v="27"/>
    <x v="380"/>
    <n v="117062"/>
    <x v="3"/>
    <x v="0"/>
    <x v="3"/>
    <x v="1"/>
  </r>
  <r>
    <x v="374"/>
    <x v="382"/>
    <x v="0"/>
    <x v="3"/>
    <s v="Speciality Products"/>
    <x v="1"/>
    <x v="3"/>
    <x v="28"/>
    <x v="381"/>
    <n v="159031"/>
    <x v="4"/>
    <x v="0"/>
    <x v="4"/>
    <x v="1"/>
  </r>
  <r>
    <x v="375"/>
    <x v="383"/>
    <x v="0"/>
    <x v="0"/>
    <s v="Research &amp; Development"/>
    <x v="0"/>
    <x v="3"/>
    <x v="37"/>
    <x v="382"/>
    <n v="125086"/>
    <x v="4"/>
    <x v="2"/>
    <x v="12"/>
    <x v="1"/>
  </r>
  <r>
    <x v="376"/>
    <x v="384"/>
    <x v="27"/>
    <x v="0"/>
    <s v="Speciality Products"/>
    <x v="1"/>
    <x v="2"/>
    <x v="19"/>
    <x v="383"/>
    <n v="67976"/>
    <x v="1"/>
    <x v="0"/>
    <x v="0"/>
    <x v="1"/>
  </r>
  <r>
    <x v="377"/>
    <x v="385"/>
    <x v="13"/>
    <x v="1"/>
    <s v="Speciality Products"/>
    <x v="1"/>
    <x v="2"/>
    <x v="11"/>
    <x v="384"/>
    <n v="74215"/>
    <x v="1"/>
    <x v="0"/>
    <x v="3"/>
    <x v="1"/>
  </r>
  <r>
    <x v="378"/>
    <x v="386"/>
    <x v="2"/>
    <x v="3"/>
    <s v="Manufacturing"/>
    <x v="1"/>
    <x v="1"/>
    <x v="0"/>
    <x v="385"/>
    <n v="187389"/>
    <x v="36"/>
    <x v="1"/>
    <x v="11"/>
    <x v="1"/>
  </r>
  <r>
    <x v="281"/>
    <x v="387"/>
    <x v="0"/>
    <x v="4"/>
    <s v="Speciality Products"/>
    <x v="0"/>
    <x v="2"/>
    <x v="12"/>
    <x v="386"/>
    <n v="131841"/>
    <x v="8"/>
    <x v="0"/>
    <x v="7"/>
    <x v="1"/>
  </r>
  <r>
    <x v="379"/>
    <x v="388"/>
    <x v="4"/>
    <x v="3"/>
    <s v="Research &amp; Development"/>
    <x v="1"/>
    <x v="1"/>
    <x v="8"/>
    <x v="387"/>
    <n v="97231"/>
    <x v="1"/>
    <x v="1"/>
    <x v="10"/>
    <x v="1"/>
  </r>
  <r>
    <x v="380"/>
    <x v="389"/>
    <x v="0"/>
    <x v="1"/>
    <s v="Corporate"/>
    <x v="0"/>
    <x v="1"/>
    <x v="12"/>
    <x v="388"/>
    <n v="155004"/>
    <x v="15"/>
    <x v="0"/>
    <x v="5"/>
    <x v="1"/>
  </r>
  <r>
    <x v="381"/>
    <x v="390"/>
    <x v="28"/>
    <x v="0"/>
    <s v="Manufacturing"/>
    <x v="1"/>
    <x v="1"/>
    <x v="28"/>
    <x v="389"/>
    <n v="41859"/>
    <x v="1"/>
    <x v="0"/>
    <x v="0"/>
    <x v="1"/>
  </r>
  <r>
    <x v="382"/>
    <x v="391"/>
    <x v="12"/>
    <x v="0"/>
    <s v="Manufacturing"/>
    <x v="1"/>
    <x v="0"/>
    <x v="34"/>
    <x v="390"/>
    <n v="52733"/>
    <x v="1"/>
    <x v="0"/>
    <x v="2"/>
    <x v="1"/>
  </r>
  <r>
    <x v="383"/>
    <x v="392"/>
    <x v="9"/>
    <x v="4"/>
    <s v="Corporate"/>
    <x v="1"/>
    <x v="1"/>
    <x v="11"/>
    <x v="391"/>
    <n v="250953"/>
    <x v="16"/>
    <x v="0"/>
    <x v="7"/>
    <x v="1"/>
  </r>
  <r>
    <x v="384"/>
    <x v="393"/>
    <x v="2"/>
    <x v="6"/>
    <s v="Research &amp; Development"/>
    <x v="1"/>
    <x v="1"/>
    <x v="37"/>
    <x v="392"/>
    <n v="191807"/>
    <x v="11"/>
    <x v="1"/>
    <x v="1"/>
    <x v="1"/>
  </r>
  <r>
    <x v="385"/>
    <x v="394"/>
    <x v="1"/>
    <x v="0"/>
    <s v="Speciality Products"/>
    <x v="1"/>
    <x v="1"/>
    <x v="34"/>
    <x v="393"/>
    <n v="64677"/>
    <x v="1"/>
    <x v="1"/>
    <x v="1"/>
    <x v="1"/>
  </r>
  <r>
    <x v="165"/>
    <x v="395"/>
    <x v="0"/>
    <x v="0"/>
    <s v="Corporate"/>
    <x v="1"/>
    <x v="2"/>
    <x v="30"/>
    <x v="394"/>
    <n v="130274"/>
    <x v="19"/>
    <x v="0"/>
    <x v="2"/>
    <x v="1"/>
  </r>
  <r>
    <x v="386"/>
    <x v="396"/>
    <x v="23"/>
    <x v="0"/>
    <s v="Research &amp; Development"/>
    <x v="1"/>
    <x v="1"/>
    <x v="17"/>
    <x v="133"/>
    <n v="96331"/>
    <x v="1"/>
    <x v="1"/>
    <x v="6"/>
    <x v="1"/>
  </r>
  <r>
    <x v="387"/>
    <x v="397"/>
    <x v="0"/>
    <x v="1"/>
    <s v="Research &amp; Development"/>
    <x v="0"/>
    <x v="2"/>
    <x v="10"/>
    <x v="395"/>
    <n v="150758"/>
    <x v="8"/>
    <x v="0"/>
    <x v="2"/>
    <x v="30"/>
  </r>
  <r>
    <x v="388"/>
    <x v="398"/>
    <x v="2"/>
    <x v="5"/>
    <s v="Corporate"/>
    <x v="1"/>
    <x v="3"/>
    <x v="30"/>
    <x v="396"/>
    <n v="173629"/>
    <x v="11"/>
    <x v="2"/>
    <x v="12"/>
    <x v="1"/>
  </r>
  <r>
    <x v="389"/>
    <x v="399"/>
    <x v="29"/>
    <x v="0"/>
    <s v="Corporate"/>
    <x v="1"/>
    <x v="0"/>
    <x v="0"/>
    <x v="397"/>
    <n v="62174"/>
    <x v="1"/>
    <x v="0"/>
    <x v="2"/>
    <x v="1"/>
  </r>
  <r>
    <x v="390"/>
    <x v="400"/>
    <x v="13"/>
    <x v="3"/>
    <s v="Manufacturing"/>
    <x v="1"/>
    <x v="2"/>
    <x v="19"/>
    <x v="376"/>
    <n v="56555"/>
    <x v="1"/>
    <x v="0"/>
    <x v="3"/>
    <x v="1"/>
  </r>
  <r>
    <x v="391"/>
    <x v="401"/>
    <x v="13"/>
    <x v="6"/>
    <s v="Manufacturing"/>
    <x v="1"/>
    <x v="2"/>
    <x v="35"/>
    <x v="398"/>
    <n v="74655"/>
    <x v="1"/>
    <x v="0"/>
    <x v="5"/>
    <x v="1"/>
  </r>
  <r>
    <x v="392"/>
    <x v="402"/>
    <x v="27"/>
    <x v="0"/>
    <s v="Corporate"/>
    <x v="1"/>
    <x v="2"/>
    <x v="35"/>
    <x v="399"/>
    <n v="93017"/>
    <x v="1"/>
    <x v="0"/>
    <x v="0"/>
    <x v="1"/>
  </r>
  <r>
    <x v="393"/>
    <x v="403"/>
    <x v="4"/>
    <x v="6"/>
    <s v="Manufacturing"/>
    <x v="1"/>
    <x v="1"/>
    <x v="10"/>
    <x v="400"/>
    <n v="82300"/>
    <x v="1"/>
    <x v="1"/>
    <x v="11"/>
    <x v="1"/>
  </r>
  <r>
    <x v="394"/>
    <x v="404"/>
    <x v="18"/>
    <x v="5"/>
    <s v="Research &amp; Development"/>
    <x v="0"/>
    <x v="2"/>
    <x v="30"/>
    <x v="401"/>
    <n v="91621"/>
    <x v="1"/>
    <x v="0"/>
    <x v="2"/>
    <x v="1"/>
  </r>
  <r>
    <x v="395"/>
    <x v="405"/>
    <x v="4"/>
    <x v="6"/>
    <s v="Research &amp; Development"/>
    <x v="1"/>
    <x v="3"/>
    <x v="29"/>
    <x v="402"/>
    <n v="91280"/>
    <x v="1"/>
    <x v="0"/>
    <x v="4"/>
    <x v="1"/>
  </r>
  <r>
    <x v="396"/>
    <x v="406"/>
    <x v="20"/>
    <x v="4"/>
    <s v="Manufacturing"/>
    <x v="0"/>
    <x v="0"/>
    <x v="34"/>
    <x v="403"/>
    <n v="47071"/>
    <x v="1"/>
    <x v="0"/>
    <x v="7"/>
    <x v="1"/>
  </r>
  <r>
    <x v="397"/>
    <x v="407"/>
    <x v="30"/>
    <x v="0"/>
    <s v="Manufacturing"/>
    <x v="0"/>
    <x v="2"/>
    <x v="0"/>
    <x v="404"/>
    <n v="81218"/>
    <x v="1"/>
    <x v="0"/>
    <x v="2"/>
    <x v="1"/>
  </r>
  <r>
    <x v="398"/>
    <x v="408"/>
    <x v="9"/>
    <x v="5"/>
    <s v="Manufacturing"/>
    <x v="0"/>
    <x v="1"/>
    <x v="2"/>
    <x v="405"/>
    <n v="181801"/>
    <x v="23"/>
    <x v="1"/>
    <x v="1"/>
    <x v="31"/>
  </r>
  <r>
    <x v="399"/>
    <x v="409"/>
    <x v="5"/>
    <x v="2"/>
    <s v="Manufacturing"/>
    <x v="0"/>
    <x v="2"/>
    <x v="3"/>
    <x v="406"/>
    <n v="63137"/>
    <x v="1"/>
    <x v="0"/>
    <x v="2"/>
    <x v="1"/>
  </r>
  <r>
    <x v="400"/>
    <x v="410"/>
    <x v="9"/>
    <x v="5"/>
    <s v="Manufacturing"/>
    <x v="0"/>
    <x v="1"/>
    <x v="0"/>
    <x v="407"/>
    <n v="221465"/>
    <x v="16"/>
    <x v="1"/>
    <x v="11"/>
    <x v="1"/>
  </r>
  <r>
    <x v="401"/>
    <x v="411"/>
    <x v="10"/>
    <x v="5"/>
    <s v="Research &amp; Development"/>
    <x v="0"/>
    <x v="1"/>
    <x v="2"/>
    <x v="408"/>
    <n v="79388"/>
    <x v="1"/>
    <x v="0"/>
    <x v="5"/>
    <x v="32"/>
  </r>
  <r>
    <x v="402"/>
    <x v="412"/>
    <x v="29"/>
    <x v="0"/>
    <s v="Manufacturing"/>
    <x v="0"/>
    <x v="2"/>
    <x v="21"/>
    <x v="131"/>
    <n v="68176"/>
    <x v="1"/>
    <x v="0"/>
    <x v="0"/>
    <x v="1"/>
  </r>
  <r>
    <x v="399"/>
    <x v="413"/>
    <x v="0"/>
    <x v="1"/>
    <s v="Research &amp; Development"/>
    <x v="0"/>
    <x v="3"/>
    <x v="38"/>
    <x v="409"/>
    <n v="122829"/>
    <x v="19"/>
    <x v="0"/>
    <x v="2"/>
    <x v="1"/>
  </r>
  <r>
    <x v="403"/>
    <x v="414"/>
    <x v="0"/>
    <x v="6"/>
    <s v="Speciality Products"/>
    <x v="0"/>
    <x v="1"/>
    <x v="11"/>
    <x v="410"/>
    <n v="126353"/>
    <x v="15"/>
    <x v="1"/>
    <x v="6"/>
    <x v="1"/>
  </r>
  <r>
    <x v="404"/>
    <x v="415"/>
    <x v="2"/>
    <x v="3"/>
    <s v="Speciality Products"/>
    <x v="0"/>
    <x v="1"/>
    <x v="0"/>
    <x v="411"/>
    <n v="188727"/>
    <x v="14"/>
    <x v="1"/>
    <x v="11"/>
    <x v="1"/>
  </r>
  <r>
    <x v="255"/>
    <x v="416"/>
    <x v="4"/>
    <x v="2"/>
    <s v="Research &amp; Development"/>
    <x v="1"/>
    <x v="1"/>
    <x v="27"/>
    <x v="412"/>
    <n v="99624"/>
    <x v="1"/>
    <x v="0"/>
    <x v="0"/>
    <x v="1"/>
  </r>
  <r>
    <x v="405"/>
    <x v="417"/>
    <x v="6"/>
    <x v="2"/>
    <s v="Speciality Products"/>
    <x v="0"/>
    <x v="1"/>
    <x v="0"/>
    <x v="413"/>
    <n v="108686"/>
    <x v="5"/>
    <x v="0"/>
    <x v="7"/>
    <x v="1"/>
  </r>
  <r>
    <x v="406"/>
    <x v="418"/>
    <x v="7"/>
    <x v="3"/>
    <s v="Corporate"/>
    <x v="0"/>
    <x v="3"/>
    <x v="16"/>
    <x v="414"/>
    <n v="50857"/>
    <x v="1"/>
    <x v="2"/>
    <x v="8"/>
    <x v="1"/>
  </r>
  <r>
    <x v="407"/>
    <x v="419"/>
    <x v="19"/>
    <x v="5"/>
    <s v="Manufacturing"/>
    <x v="1"/>
    <x v="2"/>
    <x v="40"/>
    <x v="415"/>
    <n v="120628"/>
    <x v="1"/>
    <x v="0"/>
    <x v="2"/>
    <x v="1"/>
  </r>
  <r>
    <x v="408"/>
    <x v="420"/>
    <x v="2"/>
    <x v="2"/>
    <s v="Speciality Products"/>
    <x v="0"/>
    <x v="2"/>
    <x v="20"/>
    <x v="416"/>
    <n v="181216"/>
    <x v="25"/>
    <x v="0"/>
    <x v="7"/>
    <x v="1"/>
  </r>
  <r>
    <x v="409"/>
    <x v="421"/>
    <x v="7"/>
    <x v="1"/>
    <s v="Corporate"/>
    <x v="0"/>
    <x v="2"/>
    <x v="20"/>
    <x v="417"/>
    <n v="46081"/>
    <x v="1"/>
    <x v="0"/>
    <x v="2"/>
    <x v="1"/>
  </r>
  <r>
    <x v="410"/>
    <x v="422"/>
    <x v="0"/>
    <x v="3"/>
    <s v="Corporate"/>
    <x v="0"/>
    <x v="2"/>
    <x v="0"/>
    <x v="418"/>
    <n v="159885"/>
    <x v="15"/>
    <x v="0"/>
    <x v="7"/>
    <x v="1"/>
  </r>
  <r>
    <x v="411"/>
    <x v="423"/>
    <x v="2"/>
    <x v="2"/>
    <s v="Manufacturing"/>
    <x v="0"/>
    <x v="2"/>
    <x v="0"/>
    <x v="419"/>
    <n v="153271"/>
    <x v="0"/>
    <x v="0"/>
    <x v="5"/>
    <x v="1"/>
  </r>
  <r>
    <x v="412"/>
    <x v="424"/>
    <x v="6"/>
    <x v="4"/>
    <s v="Manufacturing"/>
    <x v="1"/>
    <x v="1"/>
    <x v="34"/>
    <x v="420"/>
    <n v="114242"/>
    <x v="24"/>
    <x v="0"/>
    <x v="3"/>
    <x v="1"/>
  </r>
  <r>
    <x v="413"/>
    <x v="425"/>
    <x v="12"/>
    <x v="0"/>
    <s v="Speciality Products"/>
    <x v="0"/>
    <x v="1"/>
    <x v="38"/>
    <x v="421"/>
    <n v="48415"/>
    <x v="1"/>
    <x v="1"/>
    <x v="6"/>
    <x v="1"/>
  </r>
  <r>
    <x v="414"/>
    <x v="426"/>
    <x v="25"/>
    <x v="5"/>
    <s v="Manufacturing"/>
    <x v="1"/>
    <x v="3"/>
    <x v="25"/>
    <x v="422"/>
    <n v="65566"/>
    <x v="1"/>
    <x v="0"/>
    <x v="0"/>
    <x v="1"/>
  </r>
  <r>
    <x v="415"/>
    <x v="427"/>
    <x v="0"/>
    <x v="6"/>
    <s v="Research &amp; Development"/>
    <x v="1"/>
    <x v="1"/>
    <x v="15"/>
    <x v="423"/>
    <n v="147752"/>
    <x v="15"/>
    <x v="1"/>
    <x v="6"/>
    <x v="33"/>
  </r>
  <r>
    <x v="416"/>
    <x v="428"/>
    <x v="0"/>
    <x v="6"/>
    <s v="Manufacturing"/>
    <x v="0"/>
    <x v="1"/>
    <x v="6"/>
    <x v="424"/>
    <n v="136810"/>
    <x v="28"/>
    <x v="1"/>
    <x v="1"/>
    <x v="1"/>
  </r>
  <r>
    <x v="417"/>
    <x v="429"/>
    <x v="7"/>
    <x v="2"/>
    <s v="Corporate"/>
    <x v="1"/>
    <x v="2"/>
    <x v="40"/>
    <x v="425"/>
    <n v="54635"/>
    <x v="1"/>
    <x v="0"/>
    <x v="2"/>
    <x v="1"/>
  </r>
  <r>
    <x v="418"/>
    <x v="430"/>
    <x v="21"/>
    <x v="0"/>
    <s v="Corporate"/>
    <x v="0"/>
    <x v="2"/>
    <x v="34"/>
    <x v="426"/>
    <n v="96636"/>
    <x v="1"/>
    <x v="0"/>
    <x v="7"/>
    <x v="1"/>
  </r>
  <r>
    <x v="419"/>
    <x v="431"/>
    <x v="27"/>
    <x v="0"/>
    <s v="Manufacturing"/>
    <x v="0"/>
    <x v="0"/>
    <x v="25"/>
    <x v="49"/>
    <n v="91592"/>
    <x v="1"/>
    <x v="0"/>
    <x v="2"/>
    <x v="1"/>
  </r>
  <r>
    <x v="420"/>
    <x v="432"/>
    <x v="20"/>
    <x v="4"/>
    <s v="Research &amp; Development"/>
    <x v="0"/>
    <x v="1"/>
    <x v="15"/>
    <x v="427"/>
    <n v="55563"/>
    <x v="1"/>
    <x v="1"/>
    <x v="11"/>
    <x v="1"/>
  </r>
  <r>
    <x v="421"/>
    <x v="433"/>
    <x v="2"/>
    <x v="0"/>
    <s v="Research &amp; Development"/>
    <x v="0"/>
    <x v="1"/>
    <x v="27"/>
    <x v="428"/>
    <n v="159724"/>
    <x v="14"/>
    <x v="1"/>
    <x v="10"/>
    <x v="1"/>
  </r>
  <r>
    <x v="422"/>
    <x v="434"/>
    <x v="9"/>
    <x v="6"/>
    <s v="Corporate"/>
    <x v="1"/>
    <x v="1"/>
    <x v="4"/>
    <x v="186"/>
    <n v="183190"/>
    <x v="32"/>
    <x v="0"/>
    <x v="2"/>
    <x v="1"/>
  </r>
  <r>
    <x v="423"/>
    <x v="435"/>
    <x v="7"/>
    <x v="3"/>
    <s v="Speciality Products"/>
    <x v="0"/>
    <x v="2"/>
    <x v="16"/>
    <x v="429"/>
    <n v="54829"/>
    <x v="1"/>
    <x v="0"/>
    <x v="3"/>
    <x v="1"/>
  </r>
  <r>
    <x v="424"/>
    <x v="436"/>
    <x v="10"/>
    <x v="5"/>
    <s v="Corporate"/>
    <x v="1"/>
    <x v="3"/>
    <x v="30"/>
    <x v="430"/>
    <n v="96639"/>
    <x v="1"/>
    <x v="2"/>
    <x v="9"/>
    <x v="1"/>
  </r>
  <r>
    <x v="425"/>
    <x v="437"/>
    <x v="6"/>
    <x v="6"/>
    <s v="Speciality Products"/>
    <x v="0"/>
    <x v="1"/>
    <x v="19"/>
    <x v="431"/>
    <n v="117278"/>
    <x v="6"/>
    <x v="0"/>
    <x v="4"/>
    <x v="1"/>
  </r>
  <r>
    <x v="426"/>
    <x v="438"/>
    <x v="3"/>
    <x v="0"/>
    <s v="Speciality Products"/>
    <x v="1"/>
    <x v="1"/>
    <x v="26"/>
    <x v="432"/>
    <n v="84193"/>
    <x v="6"/>
    <x v="1"/>
    <x v="6"/>
    <x v="1"/>
  </r>
  <r>
    <x v="427"/>
    <x v="439"/>
    <x v="32"/>
    <x v="0"/>
    <s v="Manufacturing"/>
    <x v="0"/>
    <x v="2"/>
    <x v="40"/>
    <x v="433"/>
    <n v="87806"/>
    <x v="1"/>
    <x v="0"/>
    <x v="0"/>
    <x v="1"/>
  </r>
  <r>
    <x v="428"/>
    <x v="440"/>
    <x v="22"/>
    <x v="5"/>
    <s v="Research &amp; Development"/>
    <x v="1"/>
    <x v="2"/>
    <x v="39"/>
    <x v="434"/>
    <n v="63959"/>
    <x v="1"/>
    <x v="0"/>
    <x v="0"/>
    <x v="1"/>
  </r>
  <r>
    <x v="429"/>
    <x v="441"/>
    <x v="9"/>
    <x v="0"/>
    <s v="Research &amp; Development"/>
    <x v="1"/>
    <x v="1"/>
    <x v="25"/>
    <x v="435"/>
    <n v="234723"/>
    <x v="32"/>
    <x v="1"/>
    <x v="6"/>
    <x v="1"/>
  </r>
  <r>
    <x v="430"/>
    <x v="442"/>
    <x v="7"/>
    <x v="3"/>
    <s v="Corporate"/>
    <x v="0"/>
    <x v="1"/>
    <x v="5"/>
    <x v="436"/>
    <n v="50809"/>
    <x v="1"/>
    <x v="1"/>
    <x v="1"/>
    <x v="1"/>
  </r>
  <r>
    <x v="431"/>
    <x v="443"/>
    <x v="4"/>
    <x v="1"/>
    <s v="Manufacturing"/>
    <x v="1"/>
    <x v="2"/>
    <x v="0"/>
    <x v="437"/>
    <n v="77396"/>
    <x v="1"/>
    <x v="0"/>
    <x v="4"/>
    <x v="1"/>
  </r>
  <r>
    <x v="432"/>
    <x v="444"/>
    <x v="4"/>
    <x v="1"/>
    <s v="Speciality Products"/>
    <x v="0"/>
    <x v="1"/>
    <x v="20"/>
    <x v="438"/>
    <n v="89523"/>
    <x v="1"/>
    <x v="0"/>
    <x v="3"/>
    <x v="1"/>
  </r>
  <r>
    <x v="433"/>
    <x v="445"/>
    <x v="21"/>
    <x v="0"/>
    <s v="Corporate"/>
    <x v="0"/>
    <x v="1"/>
    <x v="26"/>
    <x v="439"/>
    <n v="86173"/>
    <x v="1"/>
    <x v="1"/>
    <x v="1"/>
    <x v="1"/>
  </r>
  <r>
    <x v="434"/>
    <x v="446"/>
    <x v="9"/>
    <x v="2"/>
    <s v="Manufacturing"/>
    <x v="0"/>
    <x v="0"/>
    <x v="36"/>
    <x v="440"/>
    <n v="222224"/>
    <x v="34"/>
    <x v="0"/>
    <x v="7"/>
    <x v="1"/>
  </r>
  <r>
    <x v="435"/>
    <x v="447"/>
    <x v="0"/>
    <x v="1"/>
    <s v="Research &amp; Development"/>
    <x v="1"/>
    <x v="1"/>
    <x v="19"/>
    <x v="441"/>
    <n v="146140"/>
    <x v="0"/>
    <x v="0"/>
    <x v="0"/>
    <x v="1"/>
  </r>
  <r>
    <x v="436"/>
    <x v="448"/>
    <x v="11"/>
    <x v="5"/>
    <s v="Speciality Products"/>
    <x v="0"/>
    <x v="2"/>
    <x v="14"/>
    <x v="442"/>
    <n v="109456"/>
    <x v="4"/>
    <x v="0"/>
    <x v="2"/>
    <x v="1"/>
  </r>
  <r>
    <x v="437"/>
    <x v="449"/>
    <x v="2"/>
    <x v="1"/>
    <s v="Research &amp; Development"/>
    <x v="0"/>
    <x v="3"/>
    <x v="13"/>
    <x v="443"/>
    <n v="170221"/>
    <x v="0"/>
    <x v="2"/>
    <x v="8"/>
    <x v="1"/>
  </r>
  <r>
    <x v="317"/>
    <x v="450"/>
    <x v="3"/>
    <x v="0"/>
    <s v="Research &amp; Development"/>
    <x v="0"/>
    <x v="2"/>
    <x v="34"/>
    <x v="444"/>
    <n v="97433"/>
    <x v="17"/>
    <x v="0"/>
    <x v="0"/>
    <x v="34"/>
  </r>
  <r>
    <x v="438"/>
    <x v="451"/>
    <x v="5"/>
    <x v="2"/>
    <s v="Manufacturing"/>
    <x v="1"/>
    <x v="1"/>
    <x v="25"/>
    <x v="445"/>
    <n v="59646"/>
    <x v="1"/>
    <x v="1"/>
    <x v="6"/>
    <x v="1"/>
  </r>
  <r>
    <x v="439"/>
    <x v="452"/>
    <x v="2"/>
    <x v="5"/>
    <s v="Speciality Products"/>
    <x v="1"/>
    <x v="1"/>
    <x v="14"/>
    <x v="446"/>
    <n v="158787"/>
    <x v="10"/>
    <x v="1"/>
    <x v="11"/>
    <x v="1"/>
  </r>
  <r>
    <x v="440"/>
    <x v="453"/>
    <x v="8"/>
    <x v="5"/>
    <s v="Research &amp; Development"/>
    <x v="1"/>
    <x v="1"/>
    <x v="0"/>
    <x v="447"/>
    <n v="83378"/>
    <x v="1"/>
    <x v="1"/>
    <x v="10"/>
    <x v="1"/>
  </r>
  <r>
    <x v="441"/>
    <x v="454"/>
    <x v="4"/>
    <x v="6"/>
    <s v="Corporate"/>
    <x v="0"/>
    <x v="3"/>
    <x v="24"/>
    <x v="448"/>
    <n v="88895"/>
    <x v="1"/>
    <x v="0"/>
    <x v="2"/>
    <x v="1"/>
  </r>
  <r>
    <x v="442"/>
    <x v="455"/>
    <x v="2"/>
    <x v="6"/>
    <s v="Corporate"/>
    <x v="1"/>
    <x v="1"/>
    <x v="15"/>
    <x v="449"/>
    <n v="168846"/>
    <x v="9"/>
    <x v="1"/>
    <x v="1"/>
    <x v="1"/>
  </r>
  <r>
    <x v="443"/>
    <x v="456"/>
    <x v="20"/>
    <x v="4"/>
    <s v="Research &amp; Development"/>
    <x v="1"/>
    <x v="1"/>
    <x v="25"/>
    <x v="450"/>
    <n v="43336"/>
    <x v="1"/>
    <x v="0"/>
    <x v="5"/>
    <x v="35"/>
  </r>
  <r>
    <x v="444"/>
    <x v="457"/>
    <x v="0"/>
    <x v="4"/>
    <s v="Corporate"/>
    <x v="1"/>
    <x v="3"/>
    <x v="31"/>
    <x v="451"/>
    <n v="127801"/>
    <x v="0"/>
    <x v="0"/>
    <x v="3"/>
    <x v="1"/>
  </r>
  <r>
    <x v="445"/>
    <x v="458"/>
    <x v="32"/>
    <x v="0"/>
    <s v="Corporate"/>
    <x v="1"/>
    <x v="0"/>
    <x v="36"/>
    <x v="452"/>
    <n v="76352"/>
    <x v="1"/>
    <x v="0"/>
    <x v="5"/>
    <x v="1"/>
  </r>
  <r>
    <x v="446"/>
    <x v="459"/>
    <x v="9"/>
    <x v="1"/>
    <s v="Corporate"/>
    <x v="1"/>
    <x v="2"/>
    <x v="21"/>
    <x v="453"/>
    <n v="250767"/>
    <x v="34"/>
    <x v="0"/>
    <x v="0"/>
    <x v="1"/>
  </r>
  <r>
    <x v="447"/>
    <x v="460"/>
    <x v="9"/>
    <x v="6"/>
    <s v="Corporate"/>
    <x v="1"/>
    <x v="2"/>
    <x v="3"/>
    <x v="454"/>
    <n v="223055"/>
    <x v="7"/>
    <x v="0"/>
    <x v="7"/>
    <x v="1"/>
  </r>
  <r>
    <x v="448"/>
    <x v="461"/>
    <x v="2"/>
    <x v="5"/>
    <s v="Corporate"/>
    <x v="1"/>
    <x v="3"/>
    <x v="15"/>
    <x v="455"/>
    <n v="189680"/>
    <x v="14"/>
    <x v="2"/>
    <x v="12"/>
    <x v="1"/>
  </r>
  <r>
    <x v="449"/>
    <x v="462"/>
    <x v="22"/>
    <x v="5"/>
    <s v="Manufacturing"/>
    <x v="1"/>
    <x v="2"/>
    <x v="4"/>
    <x v="456"/>
    <n v="71167"/>
    <x v="1"/>
    <x v="0"/>
    <x v="7"/>
    <x v="1"/>
  </r>
  <r>
    <x v="450"/>
    <x v="463"/>
    <x v="1"/>
    <x v="0"/>
    <s v="Speciality Products"/>
    <x v="0"/>
    <x v="2"/>
    <x v="1"/>
    <x v="457"/>
    <n v="76027"/>
    <x v="1"/>
    <x v="0"/>
    <x v="0"/>
    <x v="1"/>
  </r>
  <r>
    <x v="451"/>
    <x v="464"/>
    <x v="2"/>
    <x v="5"/>
    <s v="Corporate"/>
    <x v="1"/>
    <x v="3"/>
    <x v="35"/>
    <x v="458"/>
    <n v="183113"/>
    <x v="9"/>
    <x v="2"/>
    <x v="9"/>
    <x v="1"/>
  </r>
  <r>
    <x v="452"/>
    <x v="465"/>
    <x v="13"/>
    <x v="3"/>
    <s v="Manufacturing"/>
    <x v="1"/>
    <x v="0"/>
    <x v="23"/>
    <x v="459"/>
    <n v="67753"/>
    <x v="1"/>
    <x v="0"/>
    <x v="3"/>
    <x v="1"/>
  </r>
  <r>
    <x v="453"/>
    <x v="466"/>
    <x v="3"/>
    <x v="0"/>
    <s v="Corporate"/>
    <x v="1"/>
    <x v="0"/>
    <x v="11"/>
    <x v="460"/>
    <n v="63744"/>
    <x v="24"/>
    <x v="0"/>
    <x v="5"/>
    <x v="1"/>
  </r>
  <r>
    <x v="133"/>
    <x v="467"/>
    <x v="10"/>
    <x v="5"/>
    <s v="Manufacturing"/>
    <x v="0"/>
    <x v="1"/>
    <x v="2"/>
    <x v="19"/>
    <n v="92209"/>
    <x v="1"/>
    <x v="1"/>
    <x v="6"/>
    <x v="1"/>
  </r>
  <r>
    <x v="454"/>
    <x v="468"/>
    <x v="0"/>
    <x v="2"/>
    <s v="Corporate"/>
    <x v="1"/>
    <x v="0"/>
    <x v="10"/>
    <x v="461"/>
    <n v="157487"/>
    <x v="15"/>
    <x v="0"/>
    <x v="3"/>
    <x v="1"/>
  </r>
  <r>
    <x v="455"/>
    <x v="469"/>
    <x v="4"/>
    <x v="6"/>
    <s v="Research &amp; Development"/>
    <x v="1"/>
    <x v="3"/>
    <x v="34"/>
    <x v="462"/>
    <n v="99697"/>
    <x v="1"/>
    <x v="2"/>
    <x v="9"/>
    <x v="1"/>
  </r>
  <r>
    <x v="456"/>
    <x v="470"/>
    <x v="32"/>
    <x v="0"/>
    <s v="Research &amp; Development"/>
    <x v="1"/>
    <x v="1"/>
    <x v="15"/>
    <x v="463"/>
    <n v="90770"/>
    <x v="1"/>
    <x v="0"/>
    <x v="7"/>
    <x v="1"/>
  </r>
  <r>
    <x v="457"/>
    <x v="471"/>
    <x v="7"/>
    <x v="2"/>
    <s v="Speciality Products"/>
    <x v="0"/>
    <x v="1"/>
    <x v="14"/>
    <x v="464"/>
    <n v="55369"/>
    <x v="1"/>
    <x v="0"/>
    <x v="3"/>
    <x v="1"/>
  </r>
  <r>
    <x v="458"/>
    <x v="472"/>
    <x v="17"/>
    <x v="5"/>
    <s v="Speciality Products"/>
    <x v="0"/>
    <x v="3"/>
    <x v="1"/>
    <x v="465"/>
    <n v="69578"/>
    <x v="1"/>
    <x v="2"/>
    <x v="9"/>
    <x v="1"/>
  </r>
  <r>
    <x v="459"/>
    <x v="473"/>
    <x v="2"/>
    <x v="3"/>
    <s v="Speciality Products"/>
    <x v="1"/>
    <x v="2"/>
    <x v="12"/>
    <x v="466"/>
    <n v="167526"/>
    <x v="27"/>
    <x v="0"/>
    <x v="4"/>
    <x v="1"/>
  </r>
  <r>
    <x v="460"/>
    <x v="474"/>
    <x v="17"/>
    <x v="5"/>
    <s v="Speciality Products"/>
    <x v="0"/>
    <x v="3"/>
    <x v="34"/>
    <x v="467"/>
    <n v="65507"/>
    <x v="1"/>
    <x v="2"/>
    <x v="8"/>
    <x v="1"/>
  </r>
  <r>
    <x v="461"/>
    <x v="475"/>
    <x v="6"/>
    <x v="1"/>
    <s v="Research &amp; Development"/>
    <x v="1"/>
    <x v="3"/>
    <x v="36"/>
    <x v="468"/>
    <n v="108268"/>
    <x v="6"/>
    <x v="2"/>
    <x v="12"/>
    <x v="36"/>
  </r>
  <r>
    <x v="462"/>
    <x v="476"/>
    <x v="1"/>
    <x v="0"/>
    <s v="Research &amp; Development"/>
    <x v="1"/>
    <x v="1"/>
    <x v="17"/>
    <x v="469"/>
    <n v="80055"/>
    <x v="1"/>
    <x v="1"/>
    <x v="10"/>
    <x v="1"/>
  </r>
  <r>
    <x v="463"/>
    <x v="477"/>
    <x v="4"/>
    <x v="2"/>
    <s v="Research &amp; Development"/>
    <x v="1"/>
    <x v="3"/>
    <x v="32"/>
    <x v="470"/>
    <n v="76802"/>
    <x v="1"/>
    <x v="2"/>
    <x v="8"/>
    <x v="1"/>
  </r>
  <r>
    <x v="464"/>
    <x v="478"/>
    <x v="9"/>
    <x v="2"/>
    <s v="Speciality Products"/>
    <x v="1"/>
    <x v="1"/>
    <x v="40"/>
    <x v="471"/>
    <n v="253249"/>
    <x v="13"/>
    <x v="0"/>
    <x v="5"/>
    <x v="1"/>
  </r>
  <r>
    <x v="46"/>
    <x v="479"/>
    <x v="15"/>
    <x v="4"/>
    <s v="Research &amp; Development"/>
    <x v="0"/>
    <x v="1"/>
    <x v="33"/>
    <x v="472"/>
    <n v="78388"/>
    <x v="1"/>
    <x v="1"/>
    <x v="1"/>
    <x v="1"/>
  </r>
  <r>
    <x v="229"/>
    <x v="480"/>
    <x v="9"/>
    <x v="0"/>
    <s v="Corporate"/>
    <x v="1"/>
    <x v="2"/>
    <x v="31"/>
    <x v="473"/>
    <n v="249870"/>
    <x v="16"/>
    <x v="0"/>
    <x v="2"/>
    <x v="1"/>
  </r>
  <r>
    <x v="328"/>
    <x v="481"/>
    <x v="0"/>
    <x v="6"/>
    <s v="Manufacturing"/>
    <x v="1"/>
    <x v="1"/>
    <x v="20"/>
    <x v="474"/>
    <n v="148321"/>
    <x v="0"/>
    <x v="1"/>
    <x v="10"/>
    <x v="1"/>
  </r>
  <r>
    <x v="465"/>
    <x v="482"/>
    <x v="31"/>
    <x v="0"/>
    <s v="Corporate"/>
    <x v="0"/>
    <x v="1"/>
    <x v="33"/>
    <x v="475"/>
    <n v="90258"/>
    <x v="1"/>
    <x v="1"/>
    <x v="1"/>
    <x v="1"/>
  </r>
  <r>
    <x v="466"/>
    <x v="483"/>
    <x v="27"/>
    <x v="0"/>
    <s v="Manufacturing"/>
    <x v="0"/>
    <x v="0"/>
    <x v="34"/>
    <x v="476"/>
    <n v="72486"/>
    <x v="1"/>
    <x v="0"/>
    <x v="0"/>
    <x v="1"/>
  </r>
  <r>
    <x v="467"/>
    <x v="484"/>
    <x v="4"/>
    <x v="1"/>
    <s v="Corporate"/>
    <x v="1"/>
    <x v="3"/>
    <x v="8"/>
    <x v="477"/>
    <n v="95499"/>
    <x v="1"/>
    <x v="2"/>
    <x v="12"/>
    <x v="37"/>
  </r>
  <r>
    <x v="468"/>
    <x v="485"/>
    <x v="4"/>
    <x v="3"/>
    <s v="Research &amp; Development"/>
    <x v="0"/>
    <x v="3"/>
    <x v="26"/>
    <x v="478"/>
    <n v="90212"/>
    <x v="1"/>
    <x v="2"/>
    <x v="12"/>
    <x v="1"/>
  </r>
  <r>
    <x v="469"/>
    <x v="486"/>
    <x v="9"/>
    <x v="6"/>
    <s v="Research &amp; Development"/>
    <x v="1"/>
    <x v="1"/>
    <x v="38"/>
    <x v="479"/>
    <n v="254057"/>
    <x v="30"/>
    <x v="1"/>
    <x v="6"/>
    <x v="1"/>
  </r>
  <r>
    <x v="470"/>
    <x v="487"/>
    <x v="20"/>
    <x v="4"/>
    <s v="Manufacturing"/>
    <x v="0"/>
    <x v="3"/>
    <x v="32"/>
    <x v="480"/>
    <n v="43001"/>
    <x v="1"/>
    <x v="0"/>
    <x v="5"/>
    <x v="1"/>
  </r>
  <r>
    <x v="66"/>
    <x v="488"/>
    <x v="3"/>
    <x v="0"/>
    <s v="Manufacturing"/>
    <x v="1"/>
    <x v="3"/>
    <x v="33"/>
    <x v="481"/>
    <n v="85120"/>
    <x v="6"/>
    <x v="0"/>
    <x v="0"/>
    <x v="1"/>
  </r>
  <r>
    <x v="471"/>
    <x v="489"/>
    <x v="20"/>
    <x v="4"/>
    <s v="Manufacturing"/>
    <x v="1"/>
    <x v="3"/>
    <x v="8"/>
    <x v="482"/>
    <n v="52200"/>
    <x v="1"/>
    <x v="0"/>
    <x v="7"/>
    <x v="1"/>
  </r>
  <r>
    <x v="472"/>
    <x v="490"/>
    <x v="0"/>
    <x v="4"/>
    <s v="Corporate"/>
    <x v="0"/>
    <x v="2"/>
    <x v="33"/>
    <x v="483"/>
    <n v="150855"/>
    <x v="19"/>
    <x v="0"/>
    <x v="3"/>
    <x v="1"/>
  </r>
  <r>
    <x v="473"/>
    <x v="491"/>
    <x v="14"/>
    <x v="0"/>
    <s v="Manufacturing"/>
    <x v="0"/>
    <x v="3"/>
    <x v="26"/>
    <x v="484"/>
    <n v="65702"/>
    <x v="1"/>
    <x v="0"/>
    <x v="7"/>
    <x v="1"/>
  </r>
  <r>
    <x v="474"/>
    <x v="492"/>
    <x v="2"/>
    <x v="1"/>
    <s v="Corporate"/>
    <x v="1"/>
    <x v="1"/>
    <x v="32"/>
    <x v="485"/>
    <n v="162038"/>
    <x v="9"/>
    <x v="1"/>
    <x v="1"/>
    <x v="1"/>
  </r>
  <r>
    <x v="475"/>
    <x v="493"/>
    <x v="0"/>
    <x v="6"/>
    <s v="Research &amp; Development"/>
    <x v="0"/>
    <x v="1"/>
    <x v="6"/>
    <x v="486"/>
    <n v="157057"/>
    <x v="4"/>
    <x v="0"/>
    <x v="7"/>
    <x v="1"/>
  </r>
  <r>
    <x v="476"/>
    <x v="494"/>
    <x v="6"/>
    <x v="0"/>
    <s v="Research &amp; Development"/>
    <x v="1"/>
    <x v="2"/>
    <x v="30"/>
    <x v="487"/>
    <n v="127559"/>
    <x v="4"/>
    <x v="0"/>
    <x v="5"/>
    <x v="1"/>
  </r>
  <r>
    <x v="477"/>
    <x v="495"/>
    <x v="17"/>
    <x v="5"/>
    <s v="Corporate"/>
    <x v="0"/>
    <x v="2"/>
    <x v="38"/>
    <x v="488"/>
    <n v="62644"/>
    <x v="1"/>
    <x v="0"/>
    <x v="0"/>
    <x v="1"/>
  </r>
  <r>
    <x v="478"/>
    <x v="496"/>
    <x v="23"/>
    <x v="0"/>
    <s v="Manufacturing"/>
    <x v="1"/>
    <x v="1"/>
    <x v="2"/>
    <x v="489"/>
    <n v="73907"/>
    <x v="1"/>
    <x v="1"/>
    <x v="6"/>
    <x v="1"/>
  </r>
  <r>
    <x v="479"/>
    <x v="497"/>
    <x v="4"/>
    <x v="3"/>
    <s v="Manufacturing"/>
    <x v="0"/>
    <x v="2"/>
    <x v="16"/>
    <x v="490"/>
    <n v="90040"/>
    <x v="1"/>
    <x v="0"/>
    <x v="2"/>
    <x v="1"/>
  </r>
  <r>
    <x v="480"/>
    <x v="498"/>
    <x v="25"/>
    <x v="5"/>
    <s v="Manufacturing"/>
    <x v="0"/>
    <x v="3"/>
    <x v="23"/>
    <x v="491"/>
    <n v="91134"/>
    <x v="1"/>
    <x v="2"/>
    <x v="12"/>
    <x v="1"/>
  </r>
  <r>
    <x v="481"/>
    <x v="499"/>
    <x v="9"/>
    <x v="4"/>
    <s v="Speciality Products"/>
    <x v="0"/>
    <x v="1"/>
    <x v="15"/>
    <x v="492"/>
    <n v="201396"/>
    <x v="18"/>
    <x v="0"/>
    <x v="4"/>
    <x v="1"/>
  </r>
  <r>
    <x v="482"/>
    <x v="500"/>
    <x v="7"/>
    <x v="3"/>
    <s v="Corporate"/>
    <x v="0"/>
    <x v="1"/>
    <x v="0"/>
    <x v="493"/>
    <n v="54733"/>
    <x v="1"/>
    <x v="1"/>
    <x v="1"/>
    <x v="1"/>
  </r>
  <r>
    <x v="483"/>
    <x v="501"/>
    <x v="27"/>
    <x v="0"/>
    <s v="Corporate"/>
    <x v="1"/>
    <x v="0"/>
    <x v="21"/>
    <x v="494"/>
    <n v="65341"/>
    <x v="1"/>
    <x v="0"/>
    <x v="4"/>
    <x v="38"/>
  </r>
  <r>
    <x v="484"/>
    <x v="502"/>
    <x v="0"/>
    <x v="1"/>
    <s v="Corporate"/>
    <x v="0"/>
    <x v="0"/>
    <x v="1"/>
    <x v="495"/>
    <n v="139208"/>
    <x v="19"/>
    <x v="0"/>
    <x v="5"/>
    <x v="1"/>
  </r>
  <r>
    <x v="485"/>
    <x v="503"/>
    <x v="4"/>
    <x v="2"/>
    <s v="Speciality Products"/>
    <x v="1"/>
    <x v="1"/>
    <x v="20"/>
    <x v="496"/>
    <n v="73200"/>
    <x v="1"/>
    <x v="1"/>
    <x v="6"/>
    <x v="1"/>
  </r>
  <r>
    <x v="486"/>
    <x v="504"/>
    <x v="6"/>
    <x v="3"/>
    <s v="Speciality Products"/>
    <x v="0"/>
    <x v="3"/>
    <x v="30"/>
    <x v="497"/>
    <n v="102636"/>
    <x v="5"/>
    <x v="0"/>
    <x v="0"/>
    <x v="1"/>
  </r>
  <r>
    <x v="487"/>
    <x v="505"/>
    <x v="26"/>
    <x v="2"/>
    <s v="Speciality Products"/>
    <x v="0"/>
    <x v="3"/>
    <x v="3"/>
    <x v="498"/>
    <n v="87427"/>
    <x v="1"/>
    <x v="2"/>
    <x v="12"/>
    <x v="1"/>
  </r>
  <r>
    <x v="488"/>
    <x v="506"/>
    <x v="12"/>
    <x v="0"/>
    <s v="Research &amp; Development"/>
    <x v="1"/>
    <x v="2"/>
    <x v="15"/>
    <x v="499"/>
    <n v="49219"/>
    <x v="1"/>
    <x v="0"/>
    <x v="7"/>
    <x v="1"/>
  </r>
  <r>
    <x v="489"/>
    <x v="273"/>
    <x v="6"/>
    <x v="1"/>
    <s v="Manufacturing"/>
    <x v="1"/>
    <x v="1"/>
    <x v="2"/>
    <x v="342"/>
    <n v="106437"/>
    <x v="3"/>
    <x v="1"/>
    <x v="1"/>
    <x v="1"/>
  </r>
  <r>
    <x v="490"/>
    <x v="507"/>
    <x v="13"/>
    <x v="1"/>
    <s v="Manufacturing"/>
    <x v="1"/>
    <x v="3"/>
    <x v="30"/>
    <x v="500"/>
    <n v="64364"/>
    <x v="1"/>
    <x v="2"/>
    <x v="12"/>
    <x v="1"/>
  </r>
  <r>
    <x v="491"/>
    <x v="508"/>
    <x v="2"/>
    <x v="4"/>
    <s v="Manufacturing"/>
    <x v="1"/>
    <x v="2"/>
    <x v="2"/>
    <x v="501"/>
    <n v="172180"/>
    <x v="7"/>
    <x v="0"/>
    <x v="7"/>
    <x v="1"/>
  </r>
  <r>
    <x v="492"/>
    <x v="509"/>
    <x v="4"/>
    <x v="2"/>
    <s v="Manufacturing"/>
    <x v="0"/>
    <x v="3"/>
    <x v="29"/>
    <x v="502"/>
    <n v="88343"/>
    <x v="1"/>
    <x v="2"/>
    <x v="9"/>
    <x v="1"/>
  </r>
  <r>
    <x v="493"/>
    <x v="510"/>
    <x v="29"/>
    <x v="0"/>
    <s v="Speciality Products"/>
    <x v="1"/>
    <x v="3"/>
    <x v="4"/>
    <x v="503"/>
    <n v="66649"/>
    <x v="1"/>
    <x v="2"/>
    <x v="9"/>
    <x v="1"/>
  </r>
  <r>
    <x v="48"/>
    <x v="511"/>
    <x v="6"/>
    <x v="1"/>
    <s v="Corporate"/>
    <x v="0"/>
    <x v="2"/>
    <x v="35"/>
    <x v="504"/>
    <n v="102847"/>
    <x v="17"/>
    <x v="0"/>
    <x v="2"/>
    <x v="1"/>
  </r>
  <r>
    <x v="494"/>
    <x v="512"/>
    <x v="0"/>
    <x v="1"/>
    <s v="Manufacturing"/>
    <x v="1"/>
    <x v="3"/>
    <x v="30"/>
    <x v="505"/>
    <n v="134881"/>
    <x v="0"/>
    <x v="2"/>
    <x v="8"/>
    <x v="1"/>
  </r>
  <r>
    <x v="495"/>
    <x v="513"/>
    <x v="13"/>
    <x v="6"/>
    <s v="Manufacturing"/>
    <x v="1"/>
    <x v="1"/>
    <x v="27"/>
    <x v="506"/>
    <n v="68807"/>
    <x v="1"/>
    <x v="1"/>
    <x v="11"/>
    <x v="39"/>
  </r>
  <r>
    <x v="496"/>
    <x v="514"/>
    <x v="9"/>
    <x v="0"/>
    <s v="Manufacturing"/>
    <x v="1"/>
    <x v="2"/>
    <x v="16"/>
    <x v="507"/>
    <n v="228822"/>
    <x v="32"/>
    <x v="0"/>
    <x v="4"/>
    <x v="1"/>
  </r>
  <r>
    <x v="497"/>
    <x v="515"/>
    <x v="7"/>
    <x v="6"/>
    <s v="Manufacturing"/>
    <x v="1"/>
    <x v="2"/>
    <x v="21"/>
    <x v="508"/>
    <n v="43391"/>
    <x v="1"/>
    <x v="0"/>
    <x v="7"/>
    <x v="1"/>
  </r>
  <r>
    <x v="498"/>
    <x v="516"/>
    <x v="10"/>
    <x v="5"/>
    <s v="Speciality Products"/>
    <x v="1"/>
    <x v="1"/>
    <x v="7"/>
    <x v="509"/>
    <n v="91782"/>
    <x v="1"/>
    <x v="1"/>
    <x v="1"/>
    <x v="1"/>
  </r>
  <r>
    <x v="499"/>
    <x v="517"/>
    <x v="9"/>
    <x v="6"/>
    <s v="Corporate"/>
    <x v="0"/>
    <x v="1"/>
    <x v="15"/>
    <x v="510"/>
    <n v="211637"/>
    <x v="13"/>
    <x v="0"/>
    <x v="2"/>
    <x v="1"/>
  </r>
  <r>
    <x v="71"/>
    <x v="518"/>
    <x v="3"/>
    <x v="0"/>
    <s v="Manufacturing"/>
    <x v="1"/>
    <x v="2"/>
    <x v="21"/>
    <x v="511"/>
    <n v="73255"/>
    <x v="6"/>
    <x v="0"/>
    <x v="3"/>
    <x v="1"/>
  </r>
  <r>
    <x v="500"/>
    <x v="519"/>
    <x v="6"/>
    <x v="2"/>
    <s v="Corporate"/>
    <x v="1"/>
    <x v="2"/>
    <x v="21"/>
    <x v="512"/>
    <n v="108826"/>
    <x v="4"/>
    <x v="0"/>
    <x v="4"/>
    <x v="1"/>
  </r>
  <r>
    <x v="501"/>
    <x v="520"/>
    <x v="29"/>
    <x v="0"/>
    <s v="Speciality Products"/>
    <x v="1"/>
    <x v="2"/>
    <x v="8"/>
    <x v="513"/>
    <n v="94352"/>
    <x v="1"/>
    <x v="0"/>
    <x v="4"/>
    <x v="1"/>
  </r>
  <r>
    <x v="502"/>
    <x v="521"/>
    <x v="30"/>
    <x v="0"/>
    <s v="Research &amp; Development"/>
    <x v="0"/>
    <x v="3"/>
    <x v="0"/>
    <x v="514"/>
    <n v="73955"/>
    <x v="1"/>
    <x v="0"/>
    <x v="3"/>
    <x v="1"/>
  </r>
  <r>
    <x v="503"/>
    <x v="522"/>
    <x v="6"/>
    <x v="4"/>
    <s v="Manufacturing"/>
    <x v="1"/>
    <x v="3"/>
    <x v="8"/>
    <x v="515"/>
    <n v="113909"/>
    <x v="5"/>
    <x v="2"/>
    <x v="9"/>
    <x v="1"/>
  </r>
  <r>
    <x v="504"/>
    <x v="523"/>
    <x v="32"/>
    <x v="0"/>
    <s v="Manufacturing"/>
    <x v="1"/>
    <x v="1"/>
    <x v="5"/>
    <x v="516"/>
    <n v="92321"/>
    <x v="1"/>
    <x v="0"/>
    <x v="2"/>
    <x v="1"/>
  </r>
  <r>
    <x v="474"/>
    <x v="524"/>
    <x v="3"/>
    <x v="0"/>
    <s v="Research &amp; Development"/>
    <x v="1"/>
    <x v="2"/>
    <x v="27"/>
    <x v="517"/>
    <n v="99557"/>
    <x v="6"/>
    <x v="0"/>
    <x v="0"/>
    <x v="1"/>
  </r>
  <r>
    <x v="505"/>
    <x v="525"/>
    <x v="18"/>
    <x v="5"/>
    <s v="Speciality Products"/>
    <x v="0"/>
    <x v="2"/>
    <x v="21"/>
    <x v="518"/>
    <n v="115854"/>
    <x v="1"/>
    <x v="0"/>
    <x v="3"/>
    <x v="1"/>
  </r>
  <r>
    <x v="506"/>
    <x v="526"/>
    <x v="30"/>
    <x v="0"/>
    <s v="Manufacturing"/>
    <x v="0"/>
    <x v="3"/>
    <x v="18"/>
    <x v="519"/>
    <n v="82462"/>
    <x v="1"/>
    <x v="0"/>
    <x v="5"/>
    <x v="1"/>
  </r>
  <r>
    <x v="507"/>
    <x v="527"/>
    <x v="9"/>
    <x v="0"/>
    <s v="Research &amp; Development"/>
    <x v="0"/>
    <x v="2"/>
    <x v="26"/>
    <x v="520"/>
    <n v="198473"/>
    <x v="18"/>
    <x v="0"/>
    <x v="4"/>
    <x v="1"/>
  </r>
  <r>
    <x v="508"/>
    <x v="528"/>
    <x v="0"/>
    <x v="1"/>
    <s v="Corporate"/>
    <x v="0"/>
    <x v="1"/>
    <x v="19"/>
    <x v="521"/>
    <n v="153492"/>
    <x v="19"/>
    <x v="0"/>
    <x v="2"/>
    <x v="1"/>
  </r>
  <r>
    <x v="509"/>
    <x v="529"/>
    <x v="9"/>
    <x v="4"/>
    <s v="Corporate"/>
    <x v="0"/>
    <x v="0"/>
    <x v="21"/>
    <x v="522"/>
    <n v="208210"/>
    <x v="7"/>
    <x v="0"/>
    <x v="0"/>
    <x v="1"/>
  </r>
  <r>
    <x v="510"/>
    <x v="530"/>
    <x v="4"/>
    <x v="6"/>
    <s v="Corporate"/>
    <x v="1"/>
    <x v="2"/>
    <x v="29"/>
    <x v="523"/>
    <n v="91632"/>
    <x v="1"/>
    <x v="0"/>
    <x v="3"/>
    <x v="1"/>
  </r>
  <r>
    <x v="511"/>
    <x v="531"/>
    <x v="16"/>
    <x v="4"/>
    <s v="Corporate"/>
    <x v="1"/>
    <x v="1"/>
    <x v="11"/>
    <x v="524"/>
    <n v="71755"/>
    <x v="1"/>
    <x v="1"/>
    <x v="1"/>
    <x v="1"/>
  </r>
  <r>
    <x v="512"/>
    <x v="532"/>
    <x v="6"/>
    <x v="3"/>
    <s v="Corporate"/>
    <x v="0"/>
    <x v="1"/>
    <x v="27"/>
    <x v="525"/>
    <n v="111006"/>
    <x v="24"/>
    <x v="1"/>
    <x v="1"/>
    <x v="1"/>
  </r>
  <r>
    <x v="513"/>
    <x v="533"/>
    <x v="21"/>
    <x v="0"/>
    <s v="Corporate"/>
    <x v="1"/>
    <x v="1"/>
    <x v="0"/>
    <x v="526"/>
    <n v="99774"/>
    <x v="1"/>
    <x v="0"/>
    <x v="5"/>
    <x v="1"/>
  </r>
  <r>
    <x v="514"/>
    <x v="534"/>
    <x v="2"/>
    <x v="0"/>
    <s v="Research &amp; Development"/>
    <x v="1"/>
    <x v="1"/>
    <x v="0"/>
    <x v="527"/>
    <n v="184648"/>
    <x v="9"/>
    <x v="1"/>
    <x v="6"/>
    <x v="1"/>
  </r>
  <r>
    <x v="515"/>
    <x v="535"/>
    <x v="9"/>
    <x v="0"/>
    <s v="Manufacturing"/>
    <x v="1"/>
    <x v="3"/>
    <x v="10"/>
    <x v="528"/>
    <n v="247874"/>
    <x v="29"/>
    <x v="2"/>
    <x v="8"/>
    <x v="1"/>
  </r>
  <r>
    <x v="516"/>
    <x v="536"/>
    <x v="25"/>
    <x v="5"/>
    <s v="Manufacturing"/>
    <x v="1"/>
    <x v="1"/>
    <x v="33"/>
    <x v="529"/>
    <n v="62239"/>
    <x v="1"/>
    <x v="1"/>
    <x v="10"/>
    <x v="1"/>
  </r>
  <r>
    <x v="517"/>
    <x v="537"/>
    <x v="6"/>
    <x v="3"/>
    <s v="Speciality Products"/>
    <x v="0"/>
    <x v="2"/>
    <x v="11"/>
    <x v="530"/>
    <n v="114911"/>
    <x v="3"/>
    <x v="0"/>
    <x v="2"/>
    <x v="1"/>
  </r>
  <r>
    <x v="518"/>
    <x v="538"/>
    <x v="11"/>
    <x v="5"/>
    <s v="Corporate"/>
    <x v="1"/>
    <x v="3"/>
    <x v="15"/>
    <x v="531"/>
    <n v="115490"/>
    <x v="15"/>
    <x v="0"/>
    <x v="2"/>
    <x v="1"/>
  </r>
  <r>
    <x v="519"/>
    <x v="539"/>
    <x v="6"/>
    <x v="3"/>
    <s v="Speciality Products"/>
    <x v="1"/>
    <x v="1"/>
    <x v="8"/>
    <x v="532"/>
    <n v="118708"/>
    <x v="3"/>
    <x v="1"/>
    <x v="6"/>
    <x v="1"/>
  </r>
  <r>
    <x v="520"/>
    <x v="540"/>
    <x v="2"/>
    <x v="3"/>
    <s v="Speciality Products"/>
    <x v="0"/>
    <x v="1"/>
    <x v="7"/>
    <x v="533"/>
    <n v="197649"/>
    <x v="2"/>
    <x v="0"/>
    <x v="7"/>
    <x v="1"/>
  </r>
  <r>
    <x v="521"/>
    <x v="541"/>
    <x v="4"/>
    <x v="3"/>
    <s v="Speciality Products"/>
    <x v="0"/>
    <x v="1"/>
    <x v="15"/>
    <x v="534"/>
    <n v="89841"/>
    <x v="1"/>
    <x v="1"/>
    <x v="10"/>
    <x v="1"/>
  </r>
  <r>
    <x v="100"/>
    <x v="542"/>
    <x v="13"/>
    <x v="1"/>
    <s v="Speciality Products"/>
    <x v="0"/>
    <x v="2"/>
    <x v="27"/>
    <x v="535"/>
    <n v="61026"/>
    <x v="1"/>
    <x v="0"/>
    <x v="3"/>
    <x v="1"/>
  </r>
  <r>
    <x v="522"/>
    <x v="543"/>
    <x v="8"/>
    <x v="5"/>
    <s v="Speciality Products"/>
    <x v="0"/>
    <x v="2"/>
    <x v="35"/>
    <x v="536"/>
    <n v="96693"/>
    <x v="1"/>
    <x v="0"/>
    <x v="2"/>
    <x v="1"/>
  </r>
  <r>
    <x v="523"/>
    <x v="544"/>
    <x v="22"/>
    <x v="5"/>
    <s v="Speciality Products"/>
    <x v="0"/>
    <x v="3"/>
    <x v="35"/>
    <x v="537"/>
    <n v="82907"/>
    <x v="1"/>
    <x v="0"/>
    <x v="0"/>
    <x v="1"/>
  </r>
  <r>
    <x v="524"/>
    <x v="545"/>
    <x v="9"/>
    <x v="6"/>
    <s v="Corporate"/>
    <x v="1"/>
    <x v="1"/>
    <x v="12"/>
    <x v="538"/>
    <n v="257194"/>
    <x v="22"/>
    <x v="1"/>
    <x v="1"/>
    <x v="1"/>
  </r>
  <r>
    <x v="525"/>
    <x v="546"/>
    <x v="10"/>
    <x v="5"/>
    <s v="Research &amp; Development"/>
    <x v="1"/>
    <x v="3"/>
    <x v="12"/>
    <x v="539"/>
    <n v="94658"/>
    <x v="1"/>
    <x v="0"/>
    <x v="4"/>
    <x v="1"/>
  </r>
  <r>
    <x v="526"/>
    <x v="547"/>
    <x v="10"/>
    <x v="5"/>
    <s v="Research &amp; Development"/>
    <x v="1"/>
    <x v="1"/>
    <x v="0"/>
    <x v="540"/>
    <n v="89419"/>
    <x v="1"/>
    <x v="1"/>
    <x v="6"/>
    <x v="1"/>
  </r>
  <r>
    <x v="527"/>
    <x v="548"/>
    <x v="16"/>
    <x v="4"/>
    <s v="Manufacturing"/>
    <x v="1"/>
    <x v="0"/>
    <x v="15"/>
    <x v="541"/>
    <n v="51983"/>
    <x v="1"/>
    <x v="0"/>
    <x v="7"/>
    <x v="1"/>
  </r>
  <r>
    <x v="528"/>
    <x v="549"/>
    <x v="2"/>
    <x v="1"/>
    <s v="Corporate"/>
    <x v="0"/>
    <x v="1"/>
    <x v="26"/>
    <x v="542"/>
    <n v="179494"/>
    <x v="2"/>
    <x v="1"/>
    <x v="1"/>
    <x v="1"/>
  </r>
  <r>
    <x v="529"/>
    <x v="550"/>
    <x v="30"/>
    <x v="0"/>
    <s v="Corporate"/>
    <x v="1"/>
    <x v="3"/>
    <x v="37"/>
    <x v="543"/>
    <n v="68426"/>
    <x v="1"/>
    <x v="2"/>
    <x v="9"/>
    <x v="1"/>
  </r>
  <r>
    <x v="530"/>
    <x v="551"/>
    <x v="0"/>
    <x v="1"/>
    <s v="Corporate"/>
    <x v="0"/>
    <x v="3"/>
    <x v="0"/>
    <x v="544"/>
    <n v="144986"/>
    <x v="15"/>
    <x v="0"/>
    <x v="3"/>
    <x v="1"/>
  </r>
  <r>
    <x v="531"/>
    <x v="552"/>
    <x v="5"/>
    <x v="2"/>
    <s v="Speciality Products"/>
    <x v="0"/>
    <x v="1"/>
    <x v="15"/>
    <x v="545"/>
    <n v="60113"/>
    <x v="1"/>
    <x v="0"/>
    <x v="2"/>
    <x v="1"/>
  </r>
  <r>
    <x v="92"/>
    <x v="553"/>
    <x v="16"/>
    <x v="4"/>
    <s v="Research &amp; Development"/>
    <x v="0"/>
    <x v="3"/>
    <x v="27"/>
    <x v="546"/>
    <n v="50548"/>
    <x v="1"/>
    <x v="2"/>
    <x v="12"/>
    <x v="1"/>
  </r>
  <r>
    <x v="532"/>
    <x v="554"/>
    <x v="13"/>
    <x v="6"/>
    <s v="Manufacturing"/>
    <x v="0"/>
    <x v="2"/>
    <x v="29"/>
    <x v="547"/>
    <n v="68846"/>
    <x v="1"/>
    <x v="0"/>
    <x v="2"/>
    <x v="1"/>
  </r>
  <r>
    <x v="230"/>
    <x v="555"/>
    <x v="29"/>
    <x v="0"/>
    <s v="Corporate"/>
    <x v="0"/>
    <x v="3"/>
    <x v="1"/>
    <x v="548"/>
    <n v="90901"/>
    <x v="1"/>
    <x v="0"/>
    <x v="0"/>
    <x v="1"/>
  </r>
  <r>
    <x v="533"/>
    <x v="556"/>
    <x v="6"/>
    <x v="3"/>
    <s v="Corporate"/>
    <x v="0"/>
    <x v="1"/>
    <x v="2"/>
    <x v="549"/>
    <n v="102033"/>
    <x v="24"/>
    <x v="0"/>
    <x v="5"/>
    <x v="1"/>
  </r>
  <r>
    <x v="534"/>
    <x v="557"/>
    <x v="2"/>
    <x v="2"/>
    <s v="Manufacturing"/>
    <x v="0"/>
    <x v="2"/>
    <x v="22"/>
    <x v="550"/>
    <n v="151783"/>
    <x v="27"/>
    <x v="0"/>
    <x v="0"/>
    <x v="1"/>
  </r>
  <r>
    <x v="535"/>
    <x v="558"/>
    <x v="2"/>
    <x v="5"/>
    <s v="Corporate"/>
    <x v="0"/>
    <x v="3"/>
    <x v="5"/>
    <x v="551"/>
    <n v="170164"/>
    <x v="35"/>
    <x v="0"/>
    <x v="5"/>
    <x v="1"/>
  </r>
  <r>
    <x v="536"/>
    <x v="559"/>
    <x v="0"/>
    <x v="6"/>
    <s v="Speciality Products"/>
    <x v="0"/>
    <x v="1"/>
    <x v="25"/>
    <x v="552"/>
    <n v="155905"/>
    <x v="28"/>
    <x v="0"/>
    <x v="3"/>
    <x v="1"/>
  </r>
  <r>
    <x v="415"/>
    <x v="560"/>
    <x v="7"/>
    <x v="2"/>
    <s v="Corporate"/>
    <x v="1"/>
    <x v="1"/>
    <x v="28"/>
    <x v="553"/>
    <n v="50733"/>
    <x v="1"/>
    <x v="0"/>
    <x v="4"/>
    <x v="1"/>
  </r>
  <r>
    <x v="537"/>
    <x v="561"/>
    <x v="15"/>
    <x v="4"/>
    <s v="Corporate"/>
    <x v="0"/>
    <x v="2"/>
    <x v="23"/>
    <x v="554"/>
    <n v="88663"/>
    <x v="1"/>
    <x v="0"/>
    <x v="3"/>
    <x v="1"/>
  </r>
  <r>
    <x v="538"/>
    <x v="562"/>
    <x v="17"/>
    <x v="5"/>
    <s v="Manufacturing"/>
    <x v="1"/>
    <x v="1"/>
    <x v="33"/>
    <x v="555"/>
    <n v="88213"/>
    <x v="1"/>
    <x v="1"/>
    <x v="1"/>
    <x v="1"/>
  </r>
  <r>
    <x v="539"/>
    <x v="563"/>
    <x v="13"/>
    <x v="2"/>
    <s v="Speciality Products"/>
    <x v="1"/>
    <x v="1"/>
    <x v="0"/>
    <x v="556"/>
    <n v="67130"/>
    <x v="1"/>
    <x v="0"/>
    <x v="4"/>
    <x v="1"/>
  </r>
  <r>
    <x v="124"/>
    <x v="564"/>
    <x v="4"/>
    <x v="1"/>
    <s v="Speciality Products"/>
    <x v="0"/>
    <x v="1"/>
    <x v="29"/>
    <x v="557"/>
    <n v="94876"/>
    <x v="1"/>
    <x v="0"/>
    <x v="4"/>
    <x v="1"/>
  </r>
  <r>
    <x v="540"/>
    <x v="565"/>
    <x v="25"/>
    <x v="5"/>
    <s v="Speciality Products"/>
    <x v="1"/>
    <x v="3"/>
    <x v="39"/>
    <x v="558"/>
    <n v="98230"/>
    <x v="1"/>
    <x v="0"/>
    <x v="4"/>
    <x v="1"/>
  </r>
  <r>
    <x v="541"/>
    <x v="566"/>
    <x v="22"/>
    <x v="5"/>
    <s v="Research &amp; Development"/>
    <x v="0"/>
    <x v="1"/>
    <x v="9"/>
    <x v="559"/>
    <n v="96757"/>
    <x v="1"/>
    <x v="0"/>
    <x v="7"/>
    <x v="1"/>
  </r>
  <r>
    <x v="542"/>
    <x v="567"/>
    <x v="13"/>
    <x v="6"/>
    <s v="Manufacturing"/>
    <x v="1"/>
    <x v="0"/>
    <x v="25"/>
    <x v="560"/>
    <n v="51513"/>
    <x v="1"/>
    <x v="0"/>
    <x v="7"/>
    <x v="1"/>
  </r>
  <r>
    <x v="543"/>
    <x v="568"/>
    <x v="9"/>
    <x v="6"/>
    <s v="Corporate"/>
    <x v="1"/>
    <x v="1"/>
    <x v="33"/>
    <x v="561"/>
    <n v="234311"/>
    <x v="21"/>
    <x v="0"/>
    <x v="4"/>
    <x v="1"/>
  </r>
  <r>
    <x v="544"/>
    <x v="569"/>
    <x v="0"/>
    <x v="4"/>
    <s v="Speciality Products"/>
    <x v="0"/>
    <x v="3"/>
    <x v="15"/>
    <x v="562"/>
    <n v="152353"/>
    <x v="28"/>
    <x v="0"/>
    <x v="0"/>
    <x v="1"/>
  </r>
  <r>
    <x v="545"/>
    <x v="570"/>
    <x v="0"/>
    <x v="3"/>
    <s v="Speciality Products"/>
    <x v="0"/>
    <x v="2"/>
    <x v="35"/>
    <x v="563"/>
    <n v="124774"/>
    <x v="15"/>
    <x v="0"/>
    <x v="3"/>
    <x v="1"/>
  </r>
  <r>
    <x v="410"/>
    <x v="571"/>
    <x v="2"/>
    <x v="6"/>
    <s v="Corporate"/>
    <x v="0"/>
    <x v="1"/>
    <x v="9"/>
    <x v="564"/>
    <n v="157070"/>
    <x v="12"/>
    <x v="1"/>
    <x v="1"/>
    <x v="1"/>
  </r>
  <r>
    <x v="546"/>
    <x v="572"/>
    <x v="0"/>
    <x v="1"/>
    <s v="Speciality Products"/>
    <x v="1"/>
    <x v="3"/>
    <x v="18"/>
    <x v="565"/>
    <n v="130133"/>
    <x v="0"/>
    <x v="0"/>
    <x v="5"/>
    <x v="40"/>
  </r>
  <r>
    <x v="547"/>
    <x v="573"/>
    <x v="6"/>
    <x v="6"/>
    <s v="Manufacturing"/>
    <x v="0"/>
    <x v="1"/>
    <x v="14"/>
    <x v="566"/>
    <n v="108780"/>
    <x v="5"/>
    <x v="1"/>
    <x v="6"/>
    <x v="1"/>
  </r>
  <r>
    <x v="548"/>
    <x v="574"/>
    <x v="2"/>
    <x v="5"/>
    <s v="Speciality Products"/>
    <x v="0"/>
    <x v="1"/>
    <x v="30"/>
    <x v="567"/>
    <n v="151853"/>
    <x v="26"/>
    <x v="1"/>
    <x v="11"/>
    <x v="1"/>
  </r>
  <r>
    <x v="549"/>
    <x v="575"/>
    <x v="5"/>
    <x v="2"/>
    <s v="Manufacturing"/>
    <x v="0"/>
    <x v="1"/>
    <x v="39"/>
    <x v="568"/>
    <n v="64669"/>
    <x v="1"/>
    <x v="1"/>
    <x v="1"/>
    <x v="1"/>
  </r>
  <r>
    <x v="550"/>
    <x v="576"/>
    <x v="13"/>
    <x v="6"/>
    <s v="Research &amp; Development"/>
    <x v="1"/>
    <x v="3"/>
    <x v="22"/>
    <x v="240"/>
    <n v="69352"/>
    <x v="1"/>
    <x v="2"/>
    <x v="9"/>
    <x v="1"/>
  </r>
  <r>
    <x v="551"/>
    <x v="577"/>
    <x v="13"/>
    <x v="6"/>
    <s v="Research &amp; Development"/>
    <x v="1"/>
    <x v="1"/>
    <x v="13"/>
    <x v="569"/>
    <n v="74631"/>
    <x v="1"/>
    <x v="1"/>
    <x v="1"/>
    <x v="1"/>
  </r>
  <r>
    <x v="552"/>
    <x v="578"/>
    <x v="10"/>
    <x v="5"/>
    <s v="Speciality Products"/>
    <x v="1"/>
    <x v="3"/>
    <x v="36"/>
    <x v="570"/>
    <n v="96441"/>
    <x v="1"/>
    <x v="2"/>
    <x v="12"/>
    <x v="1"/>
  </r>
  <r>
    <x v="553"/>
    <x v="579"/>
    <x v="11"/>
    <x v="5"/>
    <s v="Speciality Products"/>
    <x v="1"/>
    <x v="1"/>
    <x v="30"/>
    <x v="571"/>
    <n v="114250"/>
    <x v="28"/>
    <x v="1"/>
    <x v="11"/>
    <x v="1"/>
  </r>
  <r>
    <x v="554"/>
    <x v="580"/>
    <x v="3"/>
    <x v="0"/>
    <s v="Corporate"/>
    <x v="1"/>
    <x v="3"/>
    <x v="9"/>
    <x v="572"/>
    <n v="70165"/>
    <x v="3"/>
    <x v="2"/>
    <x v="8"/>
    <x v="1"/>
  </r>
  <r>
    <x v="555"/>
    <x v="581"/>
    <x v="6"/>
    <x v="0"/>
    <s v="Corporate"/>
    <x v="1"/>
    <x v="1"/>
    <x v="33"/>
    <x v="573"/>
    <n v="109059"/>
    <x v="3"/>
    <x v="1"/>
    <x v="11"/>
    <x v="1"/>
  </r>
  <r>
    <x v="556"/>
    <x v="582"/>
    <x v="19"/>
    <x v="5"/>
    <s v="Research &amp; Development"/>
    <x v="0"/>
    <x v="1"/>
    <x v="23"/>
    <x v="574"/>
    <n v="77442"/>
    <x v="1"/>
    <x v="0"/>
    <x v="7"/>
    <x v="1"/>
  </r>
  <r>
    <x v="557"/>
    <x v="583"/>
    <x v="13"/>
    <x v="2"/>
    <s v="Corporate"/>
    <x v="0"/>
    <x v="3"/>
    <x v="8"/>
    <x v="575"/>
    <n v="72126"/>
    <x v="1"/>
    <x v="2"/>
    <x v="8"/>
    <x v="1"/>
  </r>
  <r>
    <x v="558"/>
    <x v="584"/>
    <x v="31"/>
    <x v="0"/>
    <s v="Manufacturing"/>
    <x v="1"/>
    <x v="2"/>
    <x v="0"/>
    <x v="576"/>
    <n v="70334"/>
    <x v="1"/>
    <x v="0"/>
    <x v="4"/>
    <x v="1"/>
  </r>
  <r>
    <x v="559"/>
    <x v="585"/>
    <x v="10"/>
    <x v="5"/>
    <s v="Research &amp; Development"/>
    <x v="1"/>
    <x v="1"/>
    <x v="1"/>
    <x v="577"/>
    <n v="78006"/>
    <x v="1"/>
    <x v="0"/>
    <x v="4"/>
    <x v="1"/>
  </r>
  <r>
    <x v="560"/>
    <x v="586"/>
    <x v="2"/>
    <x v="0"/>
    <s v="Manufacturing"/>
    <x v="0"/>
    <x v="3"/>
    <x v="21"/>
    <x v="578"/>
    <n v="160385"/>
    <x v="14"/>
    <x v="0"/>
    <x v="4"/>
    <x v="41"/>
  </r>
  <r>
    <x v="561"/>
    <x v="587"/>
    <x v="9"/>
    <x v="1"/>
    <s v="Corporate"/>
    <x v="0"/>
    <x v="2"/>
    <x v="9"/>
    <x v="579"/>
    <n v="202323"/>
    <x v="30"/>
    <x v="0"/>
    <x v="2"/>
    <x v="1"/>
  </r>
  <r>
    <x v="562"/>
    <x v="588"/>
    <x v="0"/>
    <x v="4"/>
    <s v="Corporate"/>
    <x v="0"/>
    <x v="3"/>
    <x v="7"/>
    <x v="580"/>
    <n v="141555"/>
    <x v="19"/>
    <x v="2"/>
    <x v="8"/>
    <x v="1"/>
  </r>
  <r>
    <x v="563"/>
    <x v="589"/>
    <x v="2"/>
    <x v="1"/>
    <s v="Speciality Products"/>
    <x v="0"/>
    <x v="1"/>
    <x v="8"/>
    <x v="581"/>
    <n v="184960"/>
    <x v="10"/>
    <x v="0"/>
    <x v="0"/>
    <x v="1"/>
  </r>
  <r>
    <x v="564"/>
    <x v="590"/>
    <x v="9"/>
    <x v="0"/>
    <s v="Manufacturing"/>
    <x v="1"/>
    <x v="1"/>
    <x v="17"/>
    <x v="582"/>
    <n v="221592"/>
    <x v="13"/>
    <x v="0"/>
    <x v="7"/>
    <x v="1"/>
  </r>
  <r>
    <x v="565"/>
    <x v="591"/>
    <x v="16"/>
    <x v="4"/>
    <s v="Manufacturing"/>
    <x v="0"/>
    <x v="1"/>
    <x v="18"/>
    <x v="583"/>
    <n v="53301"/>
    <x v="1"/>
    <x v="0"/>
    <x v="0"/>
    <x v="1"/>
  </r>
  <r>
    <x v="566"/>
    <x v="592"/>
    <x v="21"/>
    <x v="0"/>
    <s v="Corporate"/>
    <x v="1"/>
    <x v="1"/>
    <x v="15"/>
    <x v="584"/>
    <n v="91276"/>
    <x v="1"/>
    <x v="0"/>
    <x v="0"/>
    <x v="1"/>
  </r>
  <r>
    <x v="567"/>
    <x v="593"/>
    <x v="0"/>
    <x v="4"/>
    <s v="Research &amp; Development"/>
    <x v="0"/>
    <x v="1"/>
    <x v="27"/>
    <x v="585"/>
    <n v="140042"/>
    <x v="8"/>
    <x v="0"/>
    <x v="5"/>
    <x v="1"/>
  </r>
  <r>
    <x v="118"/>
    <x v="594"/>
    <x v="7"/>
    <x v="3"/>
    <s v="Manufacturing"/>
    <x v="0"/>
    <x v="1"/>
    <x v="28"/>
    <x v="586"/>
    <n v="57225"/>
    <x v="1"/>
    <x v="0"/>
    <x v="7"/>
    <x v="1"/>
  </r>
  <r>
    <x v="568"/>
    <x v="595"/>
    <x v="6"/>
    <x v="4"/>
    <s v="Speciality Products"/>
    <x v="0"/>
    <x v="3"/>
    <x v="0"/>
    <x v="587"/>
    <n v="102839"/>
    <x v="17"/>
    <x v="0"/>
    <x v="4"/>
    <x v="1"/>
  </r>
  <r>
    <x v="569"/>
    <x v="596"/>
    <x v="2"/>
    <x v="6"/>
    <s v="Research &amp; Development"/>
    <x v="1"/>
    <x v="1"/>
    <x v="7"/>
    <x v="588"/>
    <n v="199783"/>
    <x v="11"/>
    <x v="0"/>
    <x v="2"/>
    <x v="42"/>
  </r>
  <r>
    <x v="570"/>
    <x v="597"/>
    <x v="15"/>
    <x v="4"/>
    <s v="Research &amp; Development"/>
    <x v="1"/>
    <x v="3"/>
    <x v="24"/>
    <x v="589"/>
    <n v="70980"/>
    <x v="1"/>
    <x v="2"/>
    <x v="9"/>
    <x v="1"/>
  </r>
  <r>
    <x v="571"/>
    <x v="598"/>
    <x v="6"/>
    <x v="6"/>
    <s v="Corporate"/>
    <x v="1"/>
    <x v="2"/>
    <x v="10"/>
    <x v="590"/>
    <n v="104431"/>
    <x v="3"/>
    <x v="0"/>
    <x v="3"/>
    <x v="1"/>
  </r>
  <r>
    <x v="572"/>
    <x v="599"/>
    <x v="20"/>
    <x v="4"/>
    <s v="Speciality Products"/>
    <x v="1"/>
    <x v="2"/>
    <x v="21"/>
    <x v="591"/>
    <n v="48510"/>
    <x v="1"/>
    <x v="0"/>
    <x v="2"/>
    <x v="1"/>
  </r>
  <r>
    <x v="573"/>
    <x v="600"/>
    <x v="10"/>
    <x v="5"/>
    <s v="Speciality Products"/>
    <x v="1"/>
    <x v="0"/>
    <x v="5"/>
    <x v="592"/>
    <n v="70110"/>
    <x v="1"/>
    <x v="0"/>
    <x v="4"/>
    <x v="43"/>
  </r>
  <r>
    <x v="574"/>
    <x v="601"/>
    <x v="2"/>
    <x v="6"/>
    <s v="Corporate"/>
    <x v="1"/>
    <x v="1"/>
    <x v="15"/>
    <x v="593"/>
    <n v="186138"/>
    <x v="12"/>
    <x v="1"/>
    <x v="1"/>
    <x v="1"/>
  </r>
  <r>
    <x v="575"/>
    <x v="602"/>
    <x v="7"/>
    <x v="3"/>
    <s v="Manufacturing"/>
    <x v="1"/>
    <x v="3"/>
    <x v="32"/>
    <x v="594"/>
    <n v="56350"/>
    <x v="1"/>
    <x v="2"/>
    <x v="9"/>
    <x v="1"/>
  </r>
  <r>
    <x v="139"/>
    <x v="603"/>
    <x v="0"/>
    <x v="1"/>
    <s v="Research &amp; Development"/>
    <x v="0"/>
    <x v="3"/>
    <x v="15"/>
    <x v="595"/>
    <n v="149761"/>
    <x v="15"/>
    <x v="0"/>
    <x v="7"/>
    <x v="1"/>
  </r>
  <r>
    <x v="576"/>
    <x v="604"/>
    <x v="0"/>
    <x v="1"/>
    <s v="Corporate"/>
    <x v="1"/>
    <x v="3"/>
    <x v="18"/>
    <x v="596"/>
    <n v="126277"/>
    <x v="8"/>
    <x v="2"/>
    <x v="8"/>
    <x v="1"/>
  </r>
  <r>
    <x v="577"/>
    <x v="605"/>
    <x v="6"/>
    <x v="2"/>
    <s v="Speciality Products"/>
    <x v="1"/>
    <x v="2"/>
    <x v="29"/>
    <x v="597"/>
    <n v="119631"/>
    <x v="5"/>
    <x v="0"/>
    <x v="3"/>
    <x v="1"/>
  </r>
  <r>
    <x v="578"/>
    <x v="606"/>
    <x v="9"/>
    <x v="0"/>
    <s v="Research &amp; Development"/>
    <x v="1"/>
    <x v="1"/>
    <x v="3"/>
    <x v="598"/>
    <n v="256561"/>
    <x v="30"/>
    <x v="0"/>
    <x v="5"/>
    <x v="1"/>
  </r>
  <r>
    <x v="579"/>
    <x v="607"/>
    <x v="29"/>
    <x v="0"/>
    <s v="Speciality Products"/>
    <x v="0"/>
    <x v="3"/>
    <x v="15"/>
    <x v="127"/>
    <n v="66958"/>
    <x v="1"/>
    <x v="0"/>
    <x v="4"/>
    <x v="1"/>
  </r>
  <r>
    <x v="12"/>
    <x v="608"/>
    <x v="0"/>
    <x v="2"/>
    <s v="Manufacturing"/>
    <x v="0"/>
    <x v="1"/>
    <x v="30"/>
    <x v="599"/>
    <n v="158897"/>
    <x v="4"/>
    <x v="1"/>
    <x v="1"/>
    <x v="1"/>
  </r>
  <r>
    <x v="64"/>
    <x v="609"/>
    <x v="1"/>
    <x v="0"/>
    <s v="Corporate"/>
    <x v="1"/>
    <x v="2"/>
    <x v="17"/>
    <x v="600"/>
    <n v="71695"/>
    <x v="1"/>
    <x v="0"/>
    <x v="3"/>
    <x v="1"/>
  </r>
  <r>
    <x v="580"/>
    <x v="610"/>
    <x v="4"/>
    <x v="6"/>
    <s v="Corporate"/>
    <x v="1"/>
    <x v="1"/>
    <x v="28"/>
    <x v="601"/>
    <n v="73779"/>
    <x v="1"/>
    <x v="1"/>
    <x v="1"/>
    <x v="44"/>
  </r>
  <r>
    <x v="581"/>
    <x v="611"/>
    <x v="6"/>
    <x v="2"/>
    <s v="Speciality Products"/>
    <x v="0"/>
    <x v="1"/>
    <x v="15"/>
    <x v="571"/>
    <n v="123640"/>
    <x v="3"/>
    <x v="1"/>
    <x v="6"/>
    <x v="1"/>
  </r>
  <r>
    <x v="546"/>
    <x v="612"/>
    <x v="7"/>
    <x v="2"/>
    <s v="Speciality Products"/>
    <x v="0"/>
    <x v="2"/>
    <x v="29"/>
    <x v="602"/>
    <n v="46878"/>
    <x v="1"/>
    <x v="0"/>
    <x v="4"/>
    <x v="1"/>
  </r>
  <r>
    <x v="582"/>
    <x v="613"/>
    <x v="7"/>
    <x v="6"/>
    <s v="Speciality Products"/>
    <x v="0"/>
    <x v="2"/>
    <x v="14"/>
    <x v="603"/>
    <n v="57032"/>
    <x v="1"/>
    <x v="0"/>
    <x v="4"/>
    <x v="1"/>
  </r>
  <r>
    <x v="583"/>
    <x v="614"/>
    <x v="4"/>
    <x v="2"/>
    <s v="Manufacturing"/>
    <x v="0"/>
    <x v="3"/>
    <x v="4"/>
    <x v="604"/>
    <n v="98150"/>
    <x v="1"/>
    <x v="2"/>
    <x v="9"/>
    <x v="1"/>
  </r>
  <r>
    <x v="584"/>
    <x v="615"/>
    <x v="2"/>
    <x v="6"/>
    <s v="Manufacturing"/>
    <x v="0"/>
    <x v="1"/>
    <x v="25"/>
    <x v="605"/>
    <n v="171426"/>
    <x v="0"/>
    <x v="1"/>
    <x v="10"/>
    <x v="45"/>
  </r>
  <r>
    <x v="4"/>
    <x v="616"/>
    <x v="7"/>
    <x v="1"/>
    <s v="Manufacturing"/>
    <x v="0"/>
    <x v="2"/>
    <x v="0"/>
    <x v="606"/>
    <n v="48266"/>
    <x v="1"/>
    <x v="0"/>
    <x v="2"/>
    <x v="1"/>
  </r>
  <r>
    <x v="585"/>
    <x v="617"/>
    <x v="9"/>
    <x v="1"/>
    <s v="Research &amp; Development"/>
    <x v="1"/>
    <x v="3"/>
    <x v="9"/>
    <x v="607"/>
    <n v="223404"/>
    <x v="18"/>
    <x v="0"/>
    <x v="7"/>
    <x v="1"/>
  </r>
  <r>
    <x v="586"/>
    <x v="618"/>
    <x v="27"/>
    <x v="0"/>
    <s v="Speciality Products"/>
    <x v="0"/>
    <x v="1"/>
    <x v="4"/>
    <x v="608"/>
    <n v="74854"/>
    <x v="1"/>
    <x v="0"/>
    <x v="0"/>
    <x v="1"/>
  </r>
  <r>
    <x v="587"/>
    <x v="619"/>
    <x v="9"/>
    <x v="3"/>
    <s v="Speciality Products"/>
    <x v="0"/>
    <x v="2"/>
    <x v="35"/>
    <x v="172"/>
    <n v="217783"/>
    <x v="32"/>
    <x v="0"/>
    <x v="0"/>
    <x v="1"/>
  </r>
  <r>
    <x v="588"/>
    <x v="620"/>
    <x v="28"/>
    <x v="0"/>
    <s v="Manufacturing"/>
    <x v="0"/>
    <x v="3"/>
    <x v="26"/>
    <x v="609"/>
    <n v="44735"/>
    <x v="1"/>
    <x v="2"/>
    <x v="8"/>
    <x v="1"/>
  </r>
  <r>
    <x v="589"/>
    <x v="621"/>
    <x v="13"/>
    <x v="1"/>
    <s v="Manufacturing"/>
    <x v="0"/>
    <x v="2"/>
    <x v="12"/>
    <x v="100"/>
    <n v="50685"/>
    <x v="1"/>
    <x v="0"/>
    <x v="7"/>
    <x v="1"/>
  </r>
  <r>
    <x v="590"/>
    <x v="622"/>
    <x v="13"/>
    <x v="2"/>
    <s v="Research &amp; Development"/>
    <x v="1"/>
    <x v="1"/>
    <x v="8"/>
    <x v="490"/>
    <n v="58993"/>
    <x v="1"/>
    <x v="0"/>
    <x v="5"/>
    <x v="1"/>
  </r>
  <r>
    <x v="591"/>
    <x v="623"/>
    <x v="19"/>
    <x v="5"/>
    <s v="Corporate"/>
    <x v="1"/>
    <x v="2"/>
    <x v="40"/>
    <x v="610"/>
    <n v="115765"/>
    <x v="1"/>
    <x v="0"/>
    <x v="4"/>
    <x v="46"/>
  </r>
  <r>
    <x v="592"/>
    <x v="624"/>
    <x v="2"/>
    <x v="3"/>
    <s v="Manufacturing"/>
    <x v="0"/>
    <x v="1"/>
    <x v="20"/>
    <x v="611"/>
    <n v="193044"/>
    <x v="0"/>
    <x v="0"/>
    <x v="4"/>
    <x v="1"/>
  </r>
  <r>
    <x v="593"/>
    <x v="625"/>
    <x v="7"/>
    <x v="6"/>
    <s v="Research &amp; Development"/>
    <x v="0"/>
    <x v="0"/>
    <x v="13"/>
    <x v="612"/>
    <n v="56686"/>
    <x v="1"/>
    <x v="0"/>
    <x v="0"/>
    <x v="47"/>
  </r>
  <r>
    <x v="594"/>
    <x v="626"/>
    <x v="0"/>
    <x v="1"/>
    <s v="Manufacturing"/>
    <x v="0"/>
    <x v="0"/>
    <x v="29"/>
    <x v="325"/>
    <n v="131652"/>
    <x v="19"/>
    <x v="0"/>
    <x v="0"/>
    <x v="1"/>
  </r>
  <r>
    <x v="595"/>
    <x v="627"/>
    <x v="2"/>
    <x v="6"/>
    <s v="Manufacturing"/>
    <x v="0"/>
    <x v="0"/>
    <x v="15"/>
    <x v="613"/>
    <n v="150577"/>
    <x v="36"/>
    <x v="0"/>
    <x v="4"/>
    <x v="1"/>
  </r>
  <r>
    <x v="234"/>
    <x v="628"/>
    <x v="11"/>
    <x v="5"/>
    <s v="Research &amp; Development"/>
    <x v="0"/>
    <x v="3"/>
    <x v="17"/>
    <x v="614"/>
    <n v="87359"/>
    <x v="19"/>
    <x v="2"/>
    <x v="9"/>
    <x v="1"/>
  </r>
  <r>
    <x v="596"/>
    <x v="629"/>
    <x v="13"/>
    <x v="2"/>
    <s v="Speciality Products"/>
    <x v="0"/>
    <x v="1"/>
    <x v="33"/>
    <x v="615"/>
    <n v="51877"/>
    <x v="1"/>
    <x v="1"/>
    <x v="10"/>
    <x v="1"/>
  </r>
  <r>
    <x v="99"/>
    <x v="630"/>
    <x v="29"/>
    <x v="0"/>
    <s v="Manufacturing"/>
    <x v="1"/>
    <x v="1"/>
    <x v="19"/>
    <x v="219"/>
    <n v="86417"/>
    <x v="1"/>
    <x v="0"/>
    <x v="2"/>
    <x v="1"/>
  </r>
  <r>
    <x v="597"/>
    <x v="631"/>
    <x v="27"/>
    <x v="0"/>
    <s v="Research &amp; Development"/>
    <x v="0"/>
    <x v="1"/>
    <x v="13"/>
    <x v="616"/>
    <n v="96548"/>
    <x v="1"/>
    <x v="0"/>
    <x v="5"/>
    <x v="1"/>
  </r>
  <r>
    <x v="598"/>
    <x v="632"/>
    <x v="4"/>
    <x v="3"/>
    <s v="Manufacturing"/>
    <x v="0"/>
    <x v="1"/>
    <x v="19"/>
    <x v="617"/>
    <n v="92940"/>
    <x v="1"/>
    <x v="1"/>
    <x v="11"/>
    <x v="1"/>
  </r>
  <r>
    <x v="439"/>
    <x v="633"/>
    <x v="13"/>
    <x v="3"/>
    <s v="Speciality Products"/>
    <x v="1"/>
    <x v="1"/>
    <x v="21"/>
    <x v="618"/>
    <n v="61410"/>
    <x v="1"/>
    <x v="0"/>
    <x v="3"/>
    <x v="1"/>
  </r>
  <r>
    <x v="599"/>
    <x v="634"/>
    <x v="6"/>
    <x v="1"/>
    <s v="Speciality Products"/>
    <x v="0"/>
    <x v="0"/>
    <x v="22"/>
    <x v="619"/>
    <n v="110302"/>
    <x v="5"/>
    <x v="0"/>
    <x v="4"/>
    <x v="1"/>
  </r>
  <r>
    <x v="600"/>
    <x v="635"/>
    <x v="2"/>
    <x v="5"/>
    <s v="Speciality Products"/>
    <x v="0"/>
    <x v="0"/>
    <x v="15"/>
    <x v="620"/>
    <n v="187205"/>
    <x v="9"/>
    <x v="0"/>
    <x v="7"/>
    <x v="48"/>
  </r>
  <r>
    <x v="601"/>
    <x v="636"/>
    <x v="4"/>
    <x v="2"/>
    <s v="Corporate"/>
    <x v="1"/>
    <x v="2"/>
    <x v="15"/>
    <x v="621"/>
    <n v="81687"/>
    <x v="1"/>
    <x v="0"/>
    <x v="3"/>
    <x v="1"/>
  </r>
  <r>
    <x v="602"/>
    <x v="637"/>
    <x v="9"/>
    <x v="0"/>
    <s v="Speciality Products"/>
    <x v="1"/>
    <x v="3"/>
    <x v="36"/>
    <x v="622"/>
    <n v="241083"/>
    <x v="30"/>
    <x v="0"/>
    <x v="7"/>
    <x v="1"/>
  </r>
  <r>
    <x v="603"/>
    <x v="638"/>
    <x v="9"/>
    <x v="1"/>
    <s v="Speciality Products"/>
    <x v="0"/>
    <x v="0"/>
    <x v="31"/>
    <x v="623"/>
    <n v="223805"/>
    <x v="32"/>
    <x v="0"/>
    <x v="2"/>
    <x v="1"/>
  </r>
  <r>
    <x v="604"/>
    <x v="639"/>
    <x v="2"/>
    <x v="3"/>
    <s v="Corporate"/>
    <x v="0"/>
    <x v="2"/>
    <x v="5"/>
    <x v="624"/>
    <n v="161759"/>
    <x v="26"/>
    <x v="0"/>
    <x v="4"/>
    <x v="1"/>
  </r>
  <r>
    <x v="605"/>
    <x v="640"/>
    <x v="3"/>
    <x v="0"/>
    <s v="Research &amp; Development"/>
    <x v="1"/>
    <x v="0"/>
    <x v="28"/>
    <x v="625"/>
    <n v="95899"/>
    <x v="4"/>
    <x v="0"/>
    <x v="7"/>
    <x v="49"/>
  </r>
  <r>
    <x v="606"/>
    <x v="641"/>
    <x v="4"/>
    <x v="1"/>
    <s v="Corporate"/>
    <x v="1"/>
    <x v="1"/>
    <x v="37"/>
    <x v="626"/>
    <n v="80700"/>
    <x v="1"/>
    <x v="0"/>
    <x v="7"/>
    <x v="1"/>
  </r>
  <r>
    <x v="343"/>
    <x v="642"/>
    <x v="6"/>
    <x v="4"/>
    <s v="Speciality Products"/>
    <x v="1"/>
    <x v="1"/>
    <x v="36"/>
    <x v="627"/>
    <n v="128136"/>
    <x v="17"/>
    <x v="1"/>
    <x v="10"/>
    <x v="1"/>
  </r>
  <r>
    <x v="607"/>
    <x v="643"/>
    <x v="13"/>
    <x v="6"/>
    <s v="Corporate"/>
    <x v="0"/>
    <x v="2"/>
    <x v="38"/>
    <x v="628"/>
    <n v="58745"/>
    <x v="1"/>
    <x v="0"/>
    <x v="5"/>
    <x v="1"/>
  </r>
  <r>
    <x v="608"/>
    <x v="644"/>
    <x v="1"/>
    <x v="0"/>
    <s v="Corporate"/>
    <x v="0"/>
    <x v="1"/>
    <x v="4"/>
    <x v="629"/>
    <n v="76202"/>
    <x v="1"/>
    <x v="0"/>
    <x v="5"/>
    <x v="50"/>
  </r>
  <r>
    <x v="609"/>
    <x v="645"/>
    <x v="9"/>
    <x v="2"/>
    <s v="Speciality Products"/>
    <x v="1"/>
    <x v="0"/>
    <x v="9"/>
    <x v="630"/>
    <n v="195200"/>
    <x v="32"/>
    <x v="0"/>
    <x v="5"/>
    <x v="1"/>
  </r>
  <r>
    <x v="610"/>
    <x v="646"/>
    <x v="13"/>
    <x v="1"/>
    <s v="Manufacturing"/>
    <x v="0"/>
    <x v="1"/>
    <x v="15"/>
    <x v="631"/>
    <n v="71454"/>
    <x v="1"/>
    <x v="1"/>
    <x v="6"/>
    <x v="1"/>
  </r>
  <r>
    <x v="611"/>
    <x v="647"/>
    <x v="21"/>
    <x v="0"/>
    <s v="Manufacturing"/>
    <x v="0"/>
    <x v="2"/>
    <x v="23"/>
    <x v="632"/>
    <n v="94652"/>
    <x v="1"/>
    <x v="0"/>
    <x v="0"/>
    <x v="1"/>
  </r>
  <r>
    <x v="612"/>
    <x v="648"/>
    <x v="1"/>
    <x v="0"/>
    <s v="Manufacturing"/>
    <x v="1"/>
    <x v="0"/>
    <x v="8"/>
    <x v="633"/>
    <n v="63411"/>
    <x v="1"/>
    <x v="0"/>
    <x v="4"/>
    <x v="1"/>
  </r>
  <r>
    <x v="613"/>
    <x v="649"/>
    <x v="13"/>
    <x v="2"/>
    <s v="Speciality Products"/>
    <x v="1"/>
    <x v="1"/>
    <x v="11"/>
    <x v="634"/>
    <n v="67171"/>
    <x v="1"/>
    <x v="1"/>
    <x v="1"/>
    <x v="14"/>
  </r>
  <r>
    <x v="614"/>
    <x v="650"/>
    <x v="0"/>
    <x v="3"/>
    <s v="Speciality Products"/>
    <x v="0"/>
    <x v="3"/>
    <x v="21"/>
    <x v="635"/>
    <n v="152036"/>
    <x v="0"/>
    <x v="2"/>
    <x v="9"/>
    <x v="1"/>
  </r>
  <r>
    <x v="615"/>
    <x v="651"/>
    <x v="8"/>
    <x v="5"/>
    <s v="Manufacturing"/>
    <x v="0"/>
    <x v="0"/>
    <x v="0"/>
    <x v="636"/>
    <n v="95562"/>
    <x v="1"/>
    <x v="0"/>
    <x v="2"/>
    <x v="1"/>
  </r>
  <r>
    <x v="616"/>
    <x v="652"/>
    <x v="4"/>
    <x v="2"/>
    <s v="Research &amp; Development"/>
    <x v="1"/>
    <x v="2"/>
    <x v="23"/>
    <x v="637"/>
    <n v="96092"/>
    <x v="1"/>
    <x v="0"/>
    <x v="5"/>
    <x v="1"/>
  </r>
  <r>
    <x v="617"/>
    <x v="653"/>
    <x v="9"/>
    <x v="5"/>
    <s v="Manufacturing"/>
    <x v="1"/>
    <x v="1"/>
    <x v="20"/>
    <x v="638"/>
    <n v="254289"/>
    <x v="30"/>
    <x v="0"/>
    <x v="2"/>
    <x v="1"/>
  </r>
  <r>
    <x v="618"/>
    <x v="654"/>
    <x v="3"/>
    <x v="0"/>
    <s v="Research &amp; Development"/>
    <x v="1"/>
    <x v="2"/>
    <x v="3"/>
    <x v="639"/>
    <n v="69110"/>
    <x v="17"/>
    <x v="0"/>
    <x v="2"/>
    <x v="1"/>
  </r>
  <r>
    <x v="619"/>
    <x v="655"/>
    <x v="9"/>
    <x v="6"/>
    <s v="Speciality Products"/>
    <x v="1"/>
    <x v="2"/>
    <x v="27"/>
    <x v="640"/>
    <n v="236314"/>
    <x v="16"/>
    <x v="0"/>
    <x v="4"/>
    <x v="1"/>
  </r>
  <r>
    <x v="620"/>
    <x v="656"/>
    <x v="7"/>
    <x v="6"/>
    <s v="Corporate"/>
    <x v="1"/>
    <x v="3"/>
    <x v="10"/>
    <x v="641"/>
    <n v="45206"/>
    <x v="1"/>
    <x v="0"/>
    <x v="7"/>
    <x v="1"/>
  </r>
  <r>
    <x v="621"/>
    <x v="657"/>
    <x v="9"/>
    <x v="1"/>
    <s v="Research &amp; Development"/>
    <x v="0"/>
    <x v="1"/>
    <x v="6"/>
    <x v="509"/>
    <n v="210708"/>
    <x v="29"/>
    <x v="0"/>
    <x v="2"/>
    <x v="1"/>
  </r>
  <r>
    <x v="622"/>
    <x v="658"/>
    <x v="27"/>
    <x v="0"/>
    <s v="Corporate"/>
    <x v="1"/>
    <x v="3"/>
    <x v="28"/>
    <x v="642"/>
    <n v="87770"/>
    <x v="1"/>
    <x v="0"/>
    <x v="5"/>
    <x v="1"/>
  </r>
  <r>
    <x v="623"/>
    <x v="659"/>
    <x v="6"/>
    <x v="3"/>
    <s v="Corporate"/>
    <x v="0"/>
    <x v="2"/>
    <x v="31"/>
    <x v="643"/>
    <n v="106858"/>
    <x v="17"/>
    <x v="0"/>
    <x v="0"/>
    <x v="1"/>
  </r>
  <r>
    <x v="624"/>
    <x v="660"/>
    <x v="2"/>
    <x v="4"/>
    <s v="Corporate"/>
    <x v="1"/>
    <x v="2"/>
    <x v="33"/>
    <x v="644"/>
    <n v="155788"/>
    <x v="35"/>
    <x v="0"/>
    <x v="0"/>
    <x v="1"/>
  </r>
  <r>
    <x v="625"/>
    <x v="661"/>
    <x v="15"/>
    <x v="4"/>
    <s v="Speciality Products"/>
    <x v="0"/>
    <x v="3"/>
    <x v="15"/>
    <x v="645"/>
    <n v="74891"/>
    <x v="1"/>
    <x v="2"/>
    <x v="9"/>
    <x v="1"/>
  </r>
  <r>
    <x v="626"/>
    <x v="662"/>
    <x v="8"/>
    <x v="5"/>
    <s v="Corporate"/>
    <x v="1"/>
    <x v="1"/>
    <x v="21"/>
    <x v="646"/>
    <n v="95670"/>
    <x v="1"/>
    <x v="0"/>
    <x v="3"/>
    <x v="1"/>
  </r>
  <r>
    <x v="627"/>
    <x v="663"/>
    <x v="5"/>
    <x v="2"/>
    <s v="Research &amp; Development"/>
    <x v="0"/>
    <x v="0"/>
    <x v="13"/>
    <x v="647"/>
    <n v="67837"/>
    <x v="1"/>
    <x v="0"/>
    <x v="5"/>
    <x v="1"/>
  </r>
  <r>
    <x v="628"/>
    <x v="664"/>
    <x v="13"/>
    <x v="2"/>
    <s v="Research &amp; Development"/>
    <x v="1"/>
    <x v="1"/>
    <x v="12"/>
    <x v="648"/>
    <n v="72425"/>
    <x v="1"/>
    <x v="1"/>
    <x v="10"/>
    <x v="1"/>
  </r>
  <r>
    <x v="629"/>
    <x v="665"/>
    <x v="4"/>
    <x v="2"/>
    <s v="Corporate"/>
    <x v="0"/>
    <x v="3"/>
    <x v="27"/>
    <x v="649"/>
    <n v="93103"/>
    <x v="1"/>
    <x v="0"/>
    <x v="3"/>
    <x v="1"/>
  </r>
  <r>
    <x v="630"/>
    <x v="666"/>
    <x v="8"/>
    <x v="5"/>
    <s v="Corporate"/>
    <x v="0"/>
    <x v="2"/>
    <x v="16"/>
    <x v="650"/>
    <n v="76272"/>
    <x v="1"/>
    <x v="0"/>
    <x v="4"/>
    <x v="51"/>
  </r>
  <r>
    <x v="631"/>
    <x v="667"/>
    <x v="13"/>
    <x v="1"/>
    <s v="Manufacturing"/>
    <x v="0"/>
    <x v="1"/>
    <x v="35"/>
    <x v="651"/>
    <n v="55760"/>
    <x v="1"/>
    <x v="0"/>
    <x v="5"/>
    <x v="1"/>
  </r>
  <r>
    <x v="632"/>
    <x v="668"/>
    <x v="9"/>
    <x v="3"/>
    <s v="Corporate"/>
    <x v="0"/>
    <x v="2"/>
    <x v="9"/>
    <x v="652"/>
    <n v="253294"/>
    <x v="23"/>
    <x v="0"/>
    <x v="4"/>
    <x v="1"/>
  </r>
  <r>
    <x v="633"/>
    <x v="669"/>
    <x v="13"/>
    <x v="1"/>
    <s v="Corporate"/>
    <x v="1"/>
    <x v="2"/>
    <x v="33"/>
    <x v="653"/>
    <n v="58671"/>
    <x v="1"/>
    <x v="0"/>
    <x v="7"/>
    <x v="1"/>
  </r>
  <r>
    <x v="634"/>
    <x v="670"/>
    <x v="5"/>
    <x v="2"/>
    <s v="Research &amp; Development"/>
    <x v="0"/>
    <x v="1"/>
    <x v="28"/>
    <x v="654"/>
    <n v="55457"/>
    <x v="1"/>
    <x v="0"/>
    <x v="7"/>
    <x v="1"/>
  </r>
  <r>
    <x v="635"/>
    <x v="671"/>
    <x v="5"/>
    <x v="2"/>
    <s v="Manufacturing"/>
    <x v="0"/>
    <x v="1"/>
    <x v="20"/>
    <x v="655"/>
    <n v="72340"/>
    <x v="1"/>
    <x v="0"/>
    <x v="3"/>
    <x v="52"/>
  </r>
  <r>
    <x v="636"/>
    <x v="672"/>
    <x v="6"/>
    <x v="6"/>
    <s v="Corporate"/>
    <x v="0"/>
    <x v="2"/>
    <x v="7"/>
    <x v="656"/>
    <n v="122054"/>
    <x v="5"/>
    <x v="0"/>
    <x v="3"/>
    <x v="1"/>
  </r>
  <r>
    <x v="637"/>
    <x v="673"/>
    <x v="2"/>
    <x v="0"/>
    <s v="Manufacturing"/>
    <x v="0"/>
    <x v="1"/>
    <x v="5"/>
    <x v="657"/>
    <n v="167100"/>
    <x v="2"/>
    <x v="1"/>
    <x v="11"/>
    <x v="1"/>
  </r>
  <r>
    <x v="638"/>
    <x v="674"/>
    <x v="1"/>
    <x v="0"/>
    <s v="Corporate"/>
    <x v="0"/>
    <x v="2"/>
    <x v="26"/>
    <x v="658"/>
    <n v="78153"/>
    <x v="1"/>
    <x v="0"/>
    <x v="4"/>
    <x v="1"/>
  </r>
  <r>
    <x v="639"/>
    <x v="675"/>
    <x v="6"/>
    <x v="1"/>
    <s v="Manufacturing"/>
    <x v="0"/>
    <x v="2"/>
    <x v="17"/>
    <x v="659"/>
    <n v="103524"/>
    <x v="6"/>
    <x v="0"/>
    <x v="3"/>
    <x v="1"/>
  </r>
  <r>
    <x v="640"/>
    <x v="676"/>
    <x v="6"/>
    <x v="0"/>
    <s v="Corporate"/>
    <x v="1"/>
    <x v="2"/>
    <x v="23"/>
    <x v="660"/>
    <n v="119906"/>
    <x v="17"/>
    <x v="0"/>
    <x v="7"/>
    <x v="1"/>
  </r>
  <r>
    <x v="641"/>
    <x v="677"/>
    <x v="7"/>
    <x v="6"/>
    <s v="Speciality Products"/>
    <x v="0"/>
    <x v="2"/>
    <x v="21"/>
    <x v="661"/>
    <n v="45061"/>
    <x v="1"/>
    <x v="0"/>
    <x v="4"/>
    <x v="1"/>
  </r>
  <r>
    <x v="642"/>
    <x v="678"/>
    <x v="30"/>
    <x v="0"/>
    <s v="Corporate"/>
    <x v="1"/>
    <x v="1"/>
    <x v="10"/>
    <x v="662"/>
    <n v="91399"/>
    <x v="1"/>
    <x v="0"/>
    <x v="0"/>
    <x v="1"/>
  </r>
  <r>
    <x v="643"/>
    <x v="679"/>
    <x v="14"/>
    <x v="0"/>
    <s v="Research &amp; Development"/>
    <x v="1"/>
    <x v="3"/>
    <x v="21"/>
    <x v="663"/>
    <n v="97336"/>
    <x v="1"/>
    <x v="0"/>
    <x v="5"/>
    <x v="1"/>
  </r>
  <r>
    <x v="603"/>
    <x v="680"/>
    <x v="0"/>
    <x v="3"/>
    <s v="Corporate"/>
    <x v="0"/>
    <x v="0"/>
    <x v="11"/>
    <x v="664"/>
    <n v="124629"/>
    <x v="4"/>
    <x v="0"/>
    <x v="7"/>
    <x v="1"/>
  </r>
  <r>
    <x v="644"/>
    <x v="681"/>
    <x v="9"/>
    <x v="4"/>
    <s v="Speciality Products"/>
    <x v="0"/>
    <x v="2"/>
    <x v="21"/>
    <x v="665"/>
    <n v="231850"/>
    <x v="30"/>
    <x v="0"/>
    <x v="4"/>
    <x v="1"/>
  </r>
  <r>
    <x v="645"/>
    <x v="682"/>
    <x v="6"/>
    <x v="3"/>
    <s v="Research &amp; Development"/>
    <x v="1"/>
    <x v="3"/>
    <x v="8"/>
    <x v="666"/>
    <n v="128329"/>
    <x v="24"/>
    <x v="0"/>
    <x v="3"/>
    <x v="1"/>
  </r>
  <r>
    <x v="646"/>
    <x v="683"/>
    <x v="9"/>
    <x v="6"/>
    <s v="Speciality Products"/>
    <x v="1"/>
    <x v="3"/>
    <x v="18"/>
    <x v="223"/>
    <n v="186033"/>
    <x v="16"/>
    <x v="2"/>
    <x v="12"/>
    <x v="1"/>
  </r>
  <r>
    <x v="647"/>
    <x v="684"/>
    <x v="0"/>
    <x v="6"/>
    <s v="Manufacturing"/>
    <x v="1"/>
    <x v="1"/>
    <x v="33"/>
    <x v="332"/>
    <n v="121480"/>
    <x v="28"/>
    <x v="0"/>
    <x v="3"/>
    <x v="1"/>
  </r>
  <r>
    <x v="648"/>
    <x v="685"/>
    <x v="2"/>
    <x v="4"/>
    <s v="Speciality Products"/>
    <x v="0"/>
    <x v="2"/>
    <x v="12"/>
    <x v="667"/>
    <n v="153275"/>
    <x v="9"/>
    <x v="0"/>
    <x v="7"/>
    <x v="1"/>
  </r>
  <r>
    <x v="649"/>
    <x v="686"/>
    <x v="4"/>
    <x v="2"/>
    <s v="Research &amp; Development"/>
    <x v="0"/>
    <x v="1"/>
    <x v="39"/>
    <x v="668"/>
    <n v="97830"/>
    <x v="1"/>
    <x v="0"/>
    <x v="5"/>
    <x v="1"/>
  </r>
  <r>
    <x v="650"/>
    <x v="687"/>
    <x v="9"/>
    <x v="6"/>
    <s v="Corporate"/>
    <x v="0"/>
    <x v="3"/>
    <x v="40"/>
    <x v="669"/>
    <n v="239394"/>
    <x v="18"/>
    <x v="0"/>
    <x v="5"/>
    <x v="1"/>
  </r>
  <r>
    <x v="291"/>
    <x v="688"/>
    <x v="7"/>
    <x v="1"/>
    <s v="Speciality Products"/>
    <x v="0"/>
    <x v="1"/>
    <x v="39"/>
    <x v="670"/>
    <n v="49738"/>
    <x v="1"/>
    <x v="1"/>
    <x v="10"/>
    <x v="1"/>
  </r>
  <r>
    <x v="651"/>
    <x v="689"/>
    <x v="7"/>
    <x v="3"/>
    <s v="Manufacturing"/>
    <x v="0"/>
    <x v="3"/>
    <x v="29"/>
    <x v="671"/>
    <n v="45049"/>
    <x v="1"/>
    <x v="0"/>
    <x v="0"/>
    <x v="1"/>
  </r>
  <r>
    <x v="652"/>
    <x v="690"/>
    <x v="2"/>
    <x v="1"/>
    <s v="Research &amp; Development"/>
    <x v="0"/>
    <x v="1"/>
    <x v="5"/>
    <x v="97"/>
    <n v="153628"/>
    <x v="20"/>
    <x v="1"/>
    <x v="1"/>
    <x v="53"/>
  </r>
  <r>
    <x v="653"/>
    <x v="691"/>
    <x v="0"/>
    <x v="2"/>
    <s v="Manufacturing"/>
    <x v="1"/>
    <x v="1"/>
    <x v="6"/>
    <x v="672"/>
    <n v="142731"/>
    <x v="19"/>
    <x v="1"/>
    <x v="6"/>
    <x v="54"/>
  </r>
  <r>
    <x v="654"/>
    <x v="692"/>
    <x v="0"/>
    <x v="6"/>
    <s v="Speciality Products"/>
    <x v="0"/>
    <x v="3"/>
    <x v="7"/>
    <x v="673"/>
    <n v="137106"/>
    <x v="15"/>
    <x v="2"/>
    <x v="12"/>
    <x v="1"/>
  </r>
  <r>
    <x v="90"/>
    <x v="693"/>
    <x v="9"/>
    <x v="1"/>
    <s v="Corporate"/>
    <x v="0"/>
    <x v="1"/>
    <x v="36"/>
    <x v="674"/>
    <n v="183239"/>
    <x v="18"/>
    <x v="0"/>
    <x v="0"/>
    <x v="1"/>
  </r>
  <r>
    <x v="463"/>
    <x v="694"/>
    <x v="7"/>
    <x v="3"/>
    <s v="Manufacturing"/>
    <x v="0"/>
    <x v="2"/>
    <x v="21"/>
    <x v="675"/>
    <n v="45819"/>
    <x v="1"/>
    <x v="0"/>
    <x v="4"/>
    <x v="1"/>
  </r>
  <r>
    <x v="655"/>
    <x v="695"/>
    <x v="7"/>
    <x v="3"/>
    <s v="Research &amp; Development"/>
    <x v="0"/>
    <x v="1"/>
    <x v="36"/>
    <x v="676"/>
    <n v="55518"/>
    <x v="1"/>
    <x v="0"/>
    <x v="7"/>
    <x v="1"/>
  </r>
  <r>
    <x v="656"/>
    <x v="696"/>
    <x v="6"/>
    <x v="6"/>
    <s v="Manufacturing"/>
    <x v="0"/>
    <x v="1"/>
    <x v="2"/>
    <x v="677"/>
    <n v="108134"/>
    <x v="4"/>
    <x v="1"/>
    <x v="6"/>
    <x v="1"/>
  </r>
  <r>
    <x v="657"/>
    <x v="697"/>
    <x v="6"/>
    <x v="6"/>
    <s v="Research &amp; Development"/>
    <x v="0"/>
    <x v="0"/>
    <x v="0"/>
    <x v="678"/>
    <n v="113950"/>
    <x v="6"/>
    <x v="0"/>
    <x v="4"/>
    <x v="1"/>
  </r>
  <r>
    <x v="485"/>
    <x v="698"/>
    <x v="9"/>
    <x v="6"/>
    <s v="Speciality Products"/>
    <x v="0"/>
    <x v="1"/>
    <x v="27"/>
    <x v="679"/>
    <n v="182035"/>
    <x v="7"/>
    <x v="0"/>
    <x v="2"/>
    <x v="1"/>
  </r>
  <r>
    <x v="69"/>
    <x v="699"/>
    <x v="2"/>
    <x v="3"/>
    <s v="Speciality Products"/>
    <x v="1"/>
    <x v="1"/>
    <x v="25"/>
    <x v="680"/>
    <n v="181356"/>
    <x v="14"/>
    <x v="1"/>
    <x v="10"/>
    <x v="1"/>
  </r>
  <r>
    <x v="658"/>
    <x v="700"/>
    <x v="5"/>
    <x v="2"/>
    <s v="Corporate"/>
    <x v="0"/>
    <x v="0"/>
    <x v="3"/>
    <x v="681"/>
    <n v="66084"/>
    <x v="1"/>
    <x v="0"/>
    <x v="0"/>
    <x v="1"/>
  </r>
  <r>
    <x v="659"/>
    <x v="701"/>
    <x v="29"/>
    <x v="0"/>
    <s v="Speciality Products"/>
    <x v="0"/>
    <x v="3"/>
    <x v="19"/>
    <x v="682"/>
    <n v="76912"/>
    <x v="1"/>
    <x v="2"/>
    <x v="12"/>
    <x v="1"/>
  </r>
  <r>
    <x v="660"/>
    <x v="702"/>
    <x v="22"/>
    <x v="5"/>
    <s v="Research &amp; Development"/>
    <x v="0"/>
    <x v="1"/>
    <x v="20"/>
    <x v="683"/>
    <n v="67987"/>
    <x v="1"/>
    <x v="0"/>
    <x v="4"/>
    <x v="1"/>
  </r>
  <r>
    <x v="661"/>
    <x v="703"/>
    <x v="13"/>
    <x v="6"/>
    <s v="Manufacturing"/>
    <x v="1"/>
    <x v="2"/>
    <x v="13"/>
    <x v="684"/>
    <n v="59833"/>
    <x v="1"/>
    <x v="0"/>
    <x v="7"/>
    <x v="1"/>
  </r>
  <r>
    <x v="662"/>
    <x v="704"/>
    <x v="0"/>
    <x v="6"/>
    <s v="Speciality Products"/>
    <x v="1"/>
    <x v="1"/>
    <x v="15"/>
    <x v="685"/>
    <n v="128468"/>
    <x v="19"/>
    <x v="0"/>
    <x v="2"/>
    <x v="1"/>
  </r>
  <r>
    <x v="252"/>
    <x v="705"/>
    <x v="6"/>
    <x v="2"/>
    <s v="Corporate"/>
    <x v="1"/>
    <x v="0"/>
    <x v="34"/>
    <x v="686"/>
    <n v="102440"/>
    <x v="5"/>
    <x v="0"/>
    <x v="2"/>
    <x v="1"/>
  </r>
  <r>
    <x v="663"/>
    <x v="706"/>
    <x v="9"/>
    <x v="0"/>
    <s v="Speciality Products"/>
    <x v="1"/>
    <x v="0"/>
    <x v="1"/>
    <x v="687"/>
    <n v="246619"/>
    <x v="32"/>
    <x v="0"/>
    <x v="4"/>
    <x v="1"/>
  </r>
  <r>
    <x v="664"/>
    <x v="707"/>
    <x v="6"/>
    <x v="4"/>
    <s v="Corporate"/>
    <x v="0"/>
    <x v="3"/>
    <x v="34"/>
    <x v="688"/>
    <n v="101143"/>
    <x v="5"/>
    <x v="0"/>
    <x v="4"/>
    <x v="1"/>
  </r>
  <r>
    <x v="665"/>
    <x v="708"/>
    <x v="20"/>
    <x v="4"/>
    <s v="Manufacturing"/>
    <x v="0"/>
    <x v="3"/>
    <x v="15"/>
    <x v="689"/>
    <n v="51404"/>
    <x v="1"/>
    <x v="2"/>
    <x v="8"/>
    <x v="55"/>
  </r>
  <r>
    <x v="666"/>
    <x v="709"/>
    <x v="17"/>
    <x v="5"/>
    <s v="Speciality Products"/>
    <x v="1"/>
    <x v="2"/>
    <x v="15"/>
    <x v="690"/>
    <n v="87292"/>
    <x v="1"/>
    <x v="0"/>
    <x v="7"/>
    <x v="1"/>
  </r>
  <r>
    <x v="667"/>
    <x v="710"/>
    <x v="2"/>
    <x v="6"/>
    <s v="Speciality Products"/>
    <x v="0"/>
    <x v="1"/>
    <x v="21"/>
    <x v="691"/>
    <n v="182321"/>
    <x v="12"/>
    <x v="1"/>
    <x v="10"/>
    <x v="1"/>
  </r>
  <r>
    <x v="603"/>
    <x v="711"/>
    <x v="28"/>
    <x v="0"/>
    <s v="Corporate"/>
    <x v="1"/>
    <x v="2"/>
    <x v="10"/>
    <x v="692"/>
    <n v="53929"/>
    <x v="1"/>
    <x v="0"/>
    <x v="4"/>
    <x v="56"/>
  </r>
  <r>
    <x v="668"/>
    <x v="712"/>
    <x v="9"/>
    <x v="3"/>
    <s v="Manufacturing"/>
    <x v="0"/>
    <x v="1"/>
    <x v="31"/>
    <x v="693"/>
    <n v="191571"/>
    <x v="18"/>
    <x v="0"/>
    <x v="5"/>
    <x v="1"/>
  </r>
  <r>
    <x v="669"/>
    <x v="713"/>
    <x v="0"/>
    <x v="3"/>
    <s v="Corporate"/>
    <x v="0"/>
    <x v="2"/>
    <x v="39"/>
    <x v="694"/>
    <n v="150555"/>
    <x v="8"/>
    <x v="0"/>
    <x v="3"/>
    <x v="1"/>
  </r>
  <r>
    <x v="670"/>
    <x v="714"/>
    <x v="6"/>
    <x v="1"/>
    <s v="Corporate"/>
    <x v="1"/>
    <x v="1"/>
    <x v="27"/>
    <x v="695"/>
    <n v="122890"/>
    <x v="3"/>
    <x v="1"/>
    <x v="6"/>
    <x v="1"/>
  </r>
  <r>
    <x v="671"/>
    <x v="715"/>
    <x v="9"/>
    <x v="1"/>
    <s v="Research &amp; Development"/>
    <x v="1"/>
    <x v="1"/>
    <x v="27"/>
    <x v="696"/>
    <n v="216999"/>
    <x v="21"/>
    <x v="0"/>
    <x v="4"/>
    <x v="1"/>
  </r>
  <r>
    <x v="672"/>
    <x v="716"/>
    <x v="6"/>
    <x v="4"/>
    <s v="Corporate"/>
    <x v="1"/>
    <x v="1"/>
    <x v="35"/>
    <x v="697"/>
    <n v="110565"/>
    <x v="6"/>
    <x v="1"/>
    <x v="10"/>
    <x v="1"/>
  </r>
  <r>
    <x v="673"/>
    <x v="717"/>
    <x v="12"/>
    <x v="0"/>
    <s v="Speciality Products"/>
    <x v="1"/>
    <x v="2"/>
    <x v="31"/>
    <x v="698"/>
    <n v="48762"/>
    <x v="1"/>
    <x v="0"/>
    <x v="0"/>
    <x v="1"/>
  </r>
  <r>
    <x v="674"/>
    <x v="718"/>
    <x v="25"/>
    <x v="5"/>
    <s v="Speciality Products"/>
    <x v="0"/>
    <x v="1"/>
    <x v="10"/>
    <x v="699"/>
    <n v="87036"/>
    <x v="1"/>
    <x v="1"/>
    <x v="1"/>
    <x v="1"/>
  </r>
  <r>
    <x v="675"/>
    <x v="719"/>
    <x v="2"/>
    <x v="6"/>
    <s v="Speciality Products"/>
    <x v="1"/>
    <x v="2"/>
    <x v="24"/>
    <x v="700"/>
    <n v="177443"/>
    <x v="26"/>
    <x v="0"/>
    <x v="0"/>
    <x v="1"/>
  </r>
  <r>
    <x v="676"/>
    <x v="720"/>
    <x v="14"/>
    <x v="0"/>
    <s v="Research &amp; Development"/>
    <x v="0"/>
    <x v="1"/>
    <x v="9"/>
    <x v="701"/>
    <n v="75862"/>
    <x v="1"/>
    <x v="0"/>
    <x v="5"/>
    <x v="1"/>
  </r>
  <r>
    <x v="677"/>
    <x v="721"/>
    <x v="15"/>
    <x v="4"/>
    <s v="Research &amp; Development"/>
    <x v="0"/>
    <x v="1"/>
    <x v="15"/>
    <x v="645"/>
    <n v="90870"/>
    <x v="1"/>
    <x v="0"/>
    <x v="2"/>
    <x v="1"/>
  </r>
  <r>
    <x v="678"/>
    <x v="722"/>
    <x v="11"/>
    <x v="5"/>
    <s v="Corporate"/>
    <x v="0"/>
    <x v="1"/>
    <x v="24"/>
    <x v="702"/>
    <n v="99202"/>
    <x v="19"/>
    <x v="0"/>
    <x v="3"/>
    <x v="1"/>
  </r>
  <r>
    <x v="679"/>
    <x v="723"/>
    <x v="4"/>
    <x v="6"/>
    <s v="Corporate"/>
    <x v="1"/>
    <x v="1"/>
    <x v="15"/>
    <x v="703"/>
    <n v="92293"/>
    <x v="1"/>
    <x v="1"/>
    <x v="11"/>
    <x v="1"/>
  </r>
  <r>
    <x v="680"/>
    <x v="724"/>
    <x v="29"/>
    <x v="0"/>
    <s v="Corporate"/>
    <x v="1"/>
    <x v="2"/>
    <x v="36"/>
    <x v="704"/>
    <n v="63196"/>
    <x v="1"/>
    <x v="0"/>
    <x v="2"/>
    <x v="57"/>
  </r>
  <r>
    <x v="681"/>
    <x v="725"/>
    <x v="25"/>
    <x v="5"/>
    <s v="Speciality Products"/>
    <x v="0"/>
    <x v="1"/>
    <x v="35"/>
    <x v="705"/>
    <n v="65340"/>
    <x v="1"/>
    <x v="1"/>
    <x v="6"/>
    <x v="58"/>
  </r>
  <r>
    <x v="682"/>
    <x v="726"/>
    <x v="9"/>
    <x v="6"/>
    <s v="Corporate"/>
    <x v="1"/>
    <x v="1"/>
    <x v="15"/>
    <x v="706"/>
    <n v="202680"/>
    <x v="18"/>
    <x v="0"/>
    <x v="3"/>
    <x v="59"/>
  </r>
  <r>
    <x v="683"/>
    <x v="727"/>
    <x v="3"/>
    <x v="0"/>
    <s v="Manufacturing"/>
    <x v="0"/>
    <x v="3"/>
    <x v="30"/>
    <x v="707"/>
    <n v="77461"/>
    <x v="6"/>
    <x v="2"/>
    <x v="12"/>
    <x v="1"/>
  </r>
  <r>
    <x v="684"/>
    <x v="728"/>
    <x v="19"/>
    <x v="5"/>
    <s v="Research &amp; Development"/>
    <x v="0"/>
    <x v="1"/>
    <x v="28"/>
    <x v="708"/>
    <n v="109680"/>
    <x v="1"/>
    <x v="1"/>
    <x v="11"/>
    <x v="1"/>
  </r>
  <r>
    <x v="140"/>
    <x v="729"/>
    <x v="2"/>
    <x v="2"/>
    <s v="Manufacturing"/>
    <x v="0"/>
    <x v="0"/>
    <x v="22"/>
    <x v="709"/>
    <n v="159567"/>
    <x v="12"/>
    <x v="0"/>
    <x v="3"/>
    <x v="1"/>
  </r>
  <r>
    <x v="685"/>
    <x v="730"/>
    <x v="25"/>
    <x v="5"/>
    <s v="Speciality Products"/>
    <x v="1"/>
    <x v="3"/>
    <x v="36"/>
    <x v="710"/>
    <n v="94407"/>
    <x v="1"/>
    <x v="2"/>
    <x v="12"/>
    <x v="1"/>
  </r>
  <r>
    <x v="686"/>
    <x v="731"/>
    <x v="9"/>
    <x v="4"/>
    <s v="Corporate"/>
    <x v="1"/>
    <x v="3"/>
    <x v="39"/>
    <x v="711"/>
    <n v="234594"/>
    <x v="29"/>
    <x v="0"/>
    <x v="0"/>
    <x v="1"/>
  </r>
  <r>
    <x v="687"/>
    <x v="732"/>
    <x v="28"/>
    <x v="0"/>
    <s v="Speciality Products"/>
    <x v="1"/>
    <x v="2"/>
    <x v="35"/>
    <x v="712"/>
    <n v="43080"/>
    <x v="1"/>
    <x v="0"/>
    <x v="5"/>
    <x v="1"/>
  </r>
  <r>
    <x v="688"/>
    <x v="733"/>
    <x v="6"/>
    <x v="6"/>
    <s v="Manufacturing"/>
    <x v="0"/>
    <x v="3"/>
    <x v="7"/>
    <x v="713"/>
    <n v="129541"/>
    <x v="24"/>
    <x v="0"/>
    <x v="3"/>
    <x v="60"/>
  </r>
  <r>
    <x v="689"/>
    <x v="734"/>
    <x v="2"/>
    <x v="2"/>
    <s v="Research &amp; Development"/>
    <x v="1"/>
    <x v="3"/>
    <x v="38"/>
    <x v="714"/>
    <n v="165756"/>
    <x v="12"/>
    <x v="0"/>
    <x v="7"/>
    <x v="61"/>
  </r>
  <r>
    <x v="690"/>
    <x v="735"/>
    <x v="0"/>
    <x v="1"/>
    <s v="Speciality Products"/>
    <x v="1"/>
    <x v="1"/>
    <x v="18"/>
    <x v="715"/>
    <n v="142878"/>
    <x v="15"/>
    <x v="0"/>
    <x v="7"/>
    <x v="1"/>
  </r>
  <r>
    <x v="691"/>
    <x v="736"/>
    <x v="2"/>
    <x v="5"/>
    <s v="Manufacturing"/>
    <x v="1"/>
    <x v="2"/>
    <x v="27"/>
    <x v="716"/>
    <n v="187992"/>
    <x v="12"/>
    <x v="0"/>
    <x v="4"/>
    <x v="1"/>
  </r>
  <r>
    <x v="692"/>
    <x v="737"/>
    <x v="9"/>
    <x v="4"/>
    <s v="Speciality Products"/>
    <x v="0"/>
    <x v="3"/>
    <x v="15"/>
    <x v="717"/>
    <n v="249801"/>
    <x v="30"/>
    <x v="2"/>
    <x v="12"/>
    <x v="1"/>
  </r>
  <r>
    <x v="693"/>
    <x v="738"/>
    <x v="32"/>
    <x v="0"/>
    <s v="Research &amp; Development"/>
    <x v="1"/>
    <x v="2"/>
    <x v="35"/>
    <x v="718"/>
    <n v="76505"/>
    <x v="1"/>
    <x v="0"/>
    <x v="0"/>
    <x v="62"/>
  </r>
  <r>
    <x v="694"/>
    <x v="739"/>
    <x v="31"/>
    <x v="0"/>
    <s v="Corporate"/>
    <x v="1"/>
    <x v="3"/>
    <x v="38"/>
    <x v="324"/>
    <n v="84297"/>
    <x v="1"/>
    <x v="2"/>
    <x v="8"/>
    <x v="1"/>
  </r>
  <r>
    <x v="695"/>
    <x v="740"/>
    <x v="4"/>
    <x v="2"/>
    <s v="Speciality Products"/>
    <x v="0"/>
    <x v="3"/>
    <x v="26"/>
    <x v="719"/>
    <n v="75769"/>
    <x v="1"/>
    <x v="2"/>
    <x v="8"/>
    <x v="19"/>
  </r>
  <r>
    <x v="68"/>
    <x v="741"/>
    <x v="9"/>
    <x v="3"/>
    <s v="Speciality Products"/>
    <x v="1"/>
    <x v="2"/>
    <x v="12"/>
    <x v="720"/>
    <n v="235619"/>
    <x v="7"/>
    <x v="0"/>
    <x v="0"/>
    <x v="1"/>
  </r>
  <r>
    <x v="696"/>
    <x v="742"/>
    <x v="2"/>
    <x v="5"/>
    <s v="Speciality Products"/>
    <x v="1"/>
    <x v="3"/>
    <x v="28"/>
    <x v="721"/>
    <n v="187187"/>
    <x v="10"/>
    <x v="2"/>
    <x v="8"/>
    <x v="1"/>
  </r>
  <r>
    <x v="21"/>
    <x v="743"/>
    <x v="24"/>
    <x v="0"/>
    <s v="Research &amp; Development"/>
    <x v="1"/>
    <x v="3"/>
    <x v="35"/>
    <x v="722"/>
    <n v="68987"/>
    <x v="1"/>
    <x v="0"/>
    <x v="2"/>
    <x v="63"/>
  </r>
  <r>
    <x v="697"/>
    <x v="744"/>
    <x v="2"/>
    <x v="5"/>
    <s v="Speciality Products"/>
    <x v="1"/>
    <x v="2"/>
    <x v="12"/>
    <x v="723"/>
    <n v="155926"/>
    <x v="9"/>
    <x v="0"/>
    <x v="7"/>
    <x v="64"/>
  </r>
  <r>
    <x v="698"/>
    <x v="745"/>
    <x v="4"/>
    <x v="3"/>
    <s v="Speciality Products"/>
    <x v="1"/>
    <x v="1"/>
    <x v="36"/>
    <x v="724"/>
    <n v="93668"/>
    <x v="1"/>
    <x v="0"/>
    <x v="2"/>
    <x v="1"/>
  </r>
  <r>
    <x v="699"/>
    <x v="746"/>
    <x v="16"/>
    <x v="4"/>
    <s v="Research &amp; Development"/>
    <x v="1"/>
    <x v="2"/>
    <x v="31"/>
    <x v="725"/>
    <n v="69647"/>
    <x v="1"/>
    <x v="0"/>
    <x v="4"/>
    <x v="65"/>
  </r>
  <r>
    <x v="700"/>
    <x v="747"/>
    <x v="27"/>
    <x v="0"/>
    <s v="Corporate"/>
    <x v="1"/>
    <x v="1"/>
    <x v="4"/>
    <x v="726"/>
    <n v="63318"/>
    <x v="1"/>
    <x v="0"/>
    <x v="7"/>
    <x v="1"/>
  </r>
  <r>
    <x v="701"/>
    <x v="748"/>
    <x v="4"/>
    <x v="6"/>
    <s v="Manufacturing"/>
    <x v="1"/>
    <x v="1"/>
    <x v="20"/>
    <x v="727"/>
    <n v="77629"/>
    <x v="1"/>
    <x v="1"/>
    <x v="10"/>
    <x v="1"/>
  </r>
  <r>
    <x v="702"/>
    <x v="749"/>
    <x v="0"/>
    <x v="4"/>
    <s v="Manufacturing"/>
    <x v="1"/>
    <x v="1"/>
    <x v="39"/>
    <x v="728"/>
    <n v="138808"/>
    <x v="0"/>
    <x v="1"/>
    <x v="1"/>
    <x v="1"/>
  </r>
  <r>
    <x v="703"/>
    <x v="750"/>
    <x v="14"/>
    <x v="0"/>
    <s v="Research &amp; Development"/>
    <x v="0"/>
    <x v="2"/>
    <x v="37"/>
    <x v="729"/>
    <n v="88777"/>
    <x v="1"/>
    <x v="0"/>
    <x v="2"/>
    <x v="1"/>
  </r>
  <r>
    <x v="704"/>
    <x v="751"/>
    <x v="2"/>
    <x v="3"/>
    <s v="Corporate"/>
    <x v="0"/>
    <x v="1"/>
    <x v="33"/>
    <x v="730"/>
    <n v="186378"/>
    <x v="27"/>
    <x v="1"/>
    <x v="1"/>
    <x v="1"/>
  </r>
  <r>
    <x v="705"/>
    <x v="752"/>
    <x v="10"/>
    <x v="5"/>
    <s v="Research &amp; Development"/>
    <x v="0"/>
    <x v="1"/>
    <x v="15"/>
    <x v="731"/>
    <n v="60017"/>
    <x v="1"/>
    <x v="0"/>
    <x v="2"/>
    <x v="1"/>
  </r>
  <r>
    <x v="706"/>
    <x v="753"/>
    <x v="0"/>
    <x v="2"/>
    <s v="Speciality Products"/>
    <x v="0"/>
    <x v="3"/>
    <x v="15"/>
    <x v="732"/>
    <n v="148991"/>
    <x v="15"/>
    <x v="2"/>
    <x v="12"/>
    <x v="1"/>
  </r>
  <r>
    <x v="707"/>
    <x v="754"/>
    <x v="17"/>
    <x v="5"/>
    <s v="Speciality Products"/>
    <x v="0"/>
    <x v="3"/>
    <x v="27"/>
    <x v="733"/>
    <n v="97398"/>
    <x v="1"/>
    <x v="2"/>
    <x v="8"/>
    <x v="1"/>
  </r>
  <r>
    <x v="708"/>
    <x v="755"/>
    <x v="15"/>
    <x v="4"/>
    <s v="Manufacturing"/>
    <x v="0"/>
    <x v="1"/>
    <x v="20"/>
    <x v="734"/>
    <n v="72805"/>
    <x v="1"/>
    <x v="1"/>
    <x v="6"/>
    <x v="1"/>
  </r>
  <r>
    <x v="709"/>
    <x v="756"/>
    <x v="26"/>
    <x v="2"/>
    <s v="Research &amp; Development"/>
    <x v="0"/>
    <x v="1"/>
    <x v="30"/>
    <x v="735"/>
    <n v="72131"/>
    <x v="1"/>
    <x v="1"/>
    <x v="6"/>
    <x v="1"/>
  </r>
  <r>
    <x v="710"/>
    <x v="757"/>
    <x v="6"/>
    <x v="4"/>
    <s v="Manufacturing"/>
    <x v="1"/>
    <x v="2"/>
    <x v="14"/>
    <x v="736"/>
    <n v="104668"/>
    <x v="24"/>
    <x v="0"/>
    <x v="7"/>
    <x v="1"/>
  </r>
  <r>
    <x v="711"/>
    <x v="758"/>
    <x v="4"/>
    <x v="2"/>
    <s v="Manufacturing"/>
    <x v="0"/>
    <x v="2"/>
    <x v="26"/>
    <x v="660"/>
    <n v="89769"/>
    <x v="1"/>
    <x v="0"/>
    <x v="0"/>
    <x v="1"/>
  </r>
  <r>
    <x v="712"/>
    <x v="759"/>
    <x v="6"/>
    <x v="2"/>
    <s v="Corporate"/>
    <x v="0"/>
    <x v="1"/>
    <x v="5"/>
    <x v="737"/>
    <n v="127616"/>
    <x v="3"/>
    <x v="0"/>
    <x v="7"/>
    <x v="1"/>
  </r>
  <r>
    <x v="234"/>
    <x v="760"/>
    <x v="6"/>
    <x v="4"/>
    <s v="Corporate"/>
    <x v="1"/>
    <x v="2"/>
    <x v="15"/>
    <x v="738"/>
    <n v="109883"/>
    <x v="3"/>
    <x v="0"/>
    <x v="7"/>
    <x v="1"/>
  </r>
  <r>
    <x v="713"/>
    <x v="761"/>
    <x v="20"/>
    <x v="4"/>
    <s v="Manufacturing"/>
    <x v="0"/>
    <x v="1"/>
    <x v="6"/>
    <x v="739"/>
    <n v="47974"/>
    <x v="1"/>
    <x v="1"/>
    <x v="1"/>
    <x v="1"/>
  </r>
  <r>
    <x v="714"/>
    <x v="762"/>
    <x v="0"/>
    <x v="0"/>
    <s v="Speciality Products"/>
    <x v="0"/>
    <x v="2"/>
    <x v="19"/>
    <x v="740"/>
    <n v="120321"/>
    <x v="15"/>
    <x v="0"/>
    <x v="5"/>
    <x v="1"/>
  </r>
  <r>
    <x v="715"/>
    <x v="763"/>
    <x v="12"/>
    <x v="0"/>
    <s v="Manufacturing"/>
    <x v="0"/>
    <x v="3"/>
    <x v="22"/>
    <x v="741"/>
    <n v="57446"/>
    <x v="1"/>
    <x v="0"/>
    <x v="3"/>
    <x v="1"/>
  </r>
  <r>
    <x v="716"/>
    <x v="764"/>
    <x v="2"/>
    <x v="3"/>
    <s v="Research &amp; Development"/>
    <x v="0"/>
    <x v="2"/>
    <x v="34"/>
    <x v="742"/>
    <n v="174099"/>
    <x v="27"/>
    <x v="0"/>
    <x v="5"/>
    <x v="1"/>
  </r>
  <r>
    <x v="717"/>
    <x v="765"/>
    <x v="0"/>
    <x v="1"/>
    <s v="Manufacturing"/>
    <x v="1"/>
    <x v="1"/>
    <x v="20"/>
    <x v="743"/>
    <n v="128703"/>
    <x v="8"/>
    <x v="0"/>
    <x v="5"/>
    <x v="1"/>
  </r>
  <r>
    <x v="718"/>
    <x v="766"/>
    <x v="17"/>
    <x v="5"/>
    <s v="Corporate"/>
    <x v="0"/>
    <x v="2"/>
    <x v="24"/>
    <x v="744"/>
    <n v="65247"/>
    <x v="1"/>
    <x v="0"/>
    <x v="3"/>
    <x v="1"/>
  </r>
  <r>
    <x v="719"/>
    <x v="767"/>
    <x v="10"/>
    <x v="5"/>
    <s v="Research &amp; Development"/>
    <x v="1"/>
    <x v="3"/>
    <x v="5"/>
    <x v="745"/>
    <n v="64247"/>
    <x v="1"/>
    <x v="2"/>
    <x v="9"/>
    <x v="1"/>
  </r>
  <r>
    <x v="720"/>
    <x v="768"/>
    <x v="6"/>
    <x v="4"/>
    <s v="Research &amp; Development"/>
    <x v="0"/>
    <x v="2"/>
    <x v="29"/>
    <x v="280"/>
    <n v="118253"/>
    <x v="24"/>
    <x v="0"/>
    <x v="5"/>
    <x v="1"/>
  </r>
  <r>
    <x v="721"/>
    <x v="769"/>
    <x v="19"/>
    <x v="5"/>
    <s v="Manufacturing"/>
    <x v="0"/>
    <x v="1"/>
    <x v="15"/>
    <x v="746"/>
    <n v="109422"/>
    <x v="1"/>
    <x v="1"/>
    <x v="1"/>
    <x v="1"/>
  </r>
  <r>
    <x v="722"/>
    <x v="770"/>
    <x v="6"/>
    <x v="4"/>
    <s v="Corporate"/>
    <x v="1"/>
    <x v="1"/>
    <x v="12"/>
    <x v="747"/>
    <n v="126950"/>
    <x v="4"/>
    <x v="0"/>
    <x v="2"/>
    <x v="1"/>
  </r>
  <r>
    <x v="723"/>
    <x v="771"/>
    <x v="14"/>
    <x v="0"/>
    <s v="Manufacturing"/>
    <x v="0"/>
    <x v="1"/>
    <x v="9"/>
    <x v="748"/>
    <n v="97500"/>
    <x v="1"/>
    <x v="0"/>
    <x v="4"/>
    <x v="1"/>
  </r>
  <r>
    <x v="724"/>
    <x v="772"/>
    <x v="12"/>
    <x v="0"/>
    <s v="Manufacturing"/>
    <x v="1"/>
    <x v="1"/>
    <x v="6"/>
    <x v="735"/>
    <n v="41844"/>
    <x v="1"/>
    <x v="1"/>
    <x v="1"/>
    <x v="1"/>
  </r>
  <r>
    <x v="725"/>
    <x v="773"/>
    <x v="13"/>
    <x v="3"/>
    <s v="Research &amp; Development"/>
    <x v="1"/>
    <x v="1"/>
    <x v="19"/>
    <x v="749"/>
    <n v="58875"/>
    <x v="1"/>
    <x v="1"/>
    <x v="11"/>
    <x v="1"/>
  </r>
  <r>
    <x v="726"/>
    <x v="774"/>
    <x v="5"/>
    <x v="2"/>
    <s v="Manufacturing"/>
    <x v="0"/>
    <x v="1"/>
    <x v="17"/>
    <x v="750"/>
    <n v="64204"/>
    <x v="1"/>
    <x v="0"/>
    <x v="7"/>
    <x v="66"/>
  </r>
  <r>
    <x v="727"/>
    <x v="775"/>
    <x v="13"/>
    <x v="2"/>
    <s v="Corporate"/>
    <x v="0"/>
    <x v="1"/>
    <x v="34"/>
    <x v="751"/>
    <n v="67743"/>
    <x v="1"/>
    <x v="1"/>
    <x v="10"/>
    <x v="67"/>
  </r>
  <r>
    <x v="728"/>
    <x v="587"/>
    <x v="26"/>
    <x v="2"/>
    <s v="Speciality Products"/>
    <x v="0"/>
    <x v="0"/>
    <x v="33"/>
    <x v="752"/>
    <n v="71677"/>
    <x v="1"/>
    <x v="0"/>
    <x v="7"/>
    <x v="1"/>
  </r>
  <r>
    <x v="729"/>
    <x v="776"/>
    <x v="12"/>
    <x v="0"/>
    <s v="Speciality Products"/>
    <x v="1"/>
    <x v="1"/>
    <x v="22"/>
    <x v="753"/>
    <n v="40063"/>
    <x v="1"/>
    <x v="0"/>
    <x v="4"/>
    <x v="1"/>
  </r>
  <r>
    <x v="730"/>
    <x v="777"/>
    <x v="12"/>
    <x v="0"/>
    <s v="Manufacturing"/>
    <x v="0"/>
    <x v="2"/>
    <x v="0"/>
    <x v="754"/>
    <n v="40124"/>
    <x v="1"/>
    <x v="0"/>
    <x v="5"/>
    <x v="1"/>
  </r>
  <r>
    <x v="731"/>
    <x v="778"/>
    <x v="18"/>
    <x v="5"/>
    <s v="Manufacturing"/>
    <x v="1"/>
    <x v="1"/>
    <x v="4"/>
    <x v="755"/>
    <n v="103183"/>
    <x v="1"/>
    <x v="0"/>
    <x v="5"/>
    <x v="68"/>
  </r>
  <r>
    <x v="732"/>
    <x v="779"/>
    <x v="27"/>
    <x v="0"/>
    <s v="Corporate"/>
    <x v="1"/>
    <x v="1"/>
    <x v="36"/>
    <x v="756"/>
    <n v="95239"/>
    <x v="1"/>
    <x v="0"/>
    <x v="3"/>
    <x v="1"/>
  </r>
  <r>
    <x v="733"/>
    <x v="631"/>
    <x v="25"/>
    <x v="5"/>
    <s v="Manufacturing"/>
    <x v="0"/>
    <x v="1"/>
    <x v="7"/>
    <x v="757"/>
    <n v="75012"/>
    <x v="1"/>
    <x v="0"/>
    <x v="2"/>
    <x v="1"/>
  </r>
  <r>
    <x v="734"/>
    <x v="780"/>
    <x v="23"/>
    <x v="0"/>
    <s v="Manufacturing"/>
    <x v="0"/>
    <x v="1"/>
    <x v="29"/>
    <x v="758"/>
    <n v="96366"/>
    <x v="1"/>
    <x v="1"/>
    <x v="11"/>
    <x v="1"/>
  </r>
  <r>
    <x v="735"/>
    <x v="781"/>
    <x v="7"/>
    <x v="6"/>
    <s v="Corporate"/>
    <x v="0"/>
    <x v="1"/>
    <x v="38"/>
    <x v="759"/>
    <n v="40897"/>
    <x v="1"/>
    <x v="0"/>
    <x v="0"/>
    <x v="1"/>
  </r>
  <r>
    <x v="736"/>
    <x v="782"/>
    <x v="6"/>
    <x v="1"/>
    <s v="Research &amp; Development"/>
    <x v="0"/>
    <x v="1"/>
    <x v="17"/>
    <x v="760"/>
    <n v="124928"/>
    <x v="5"/>
    <x v="1"/>
    <x v="1"/>
    <x v="1"/>
  </r>
  <r>
    <x v="737"/>
    <x v="783"/>
    <x v="6"/>
    <x v="1"/>
    <s v="Speciality Products"/>
    <x v="0"/>
    <x v="3"/>
    <x v="10"/>
    <x v="761"/>
    <n v="108221"/>
    <x v="17"/>
    <x v="2"/>
    <x v="8"/>
    <x v="1"/>
  </r>
  <r>
    <x v="210"/>
    <x v="784"/>
    <x v="15"/>
    <x v="4"/>
    <s v="Corporate"/>
    <x v="1"/>
    <x v="2"/>
    <x v="30"/>
    <x v="762"/>
    <n v="75579"/>
    <x v="1"/>
    <x v="0"/>
    <x v="0"/>
    <x v="1"/>
  </r>
  <r>
    <x v="738"/>
    <x v="785"/>
    <x v="0"/>
    <x v="4"/>
    <s v="Manufacturing"/>
    <x v="1"/>
    <x v="3"/>
    <x v="12"/>
    <x v="763"/>
    <n v="129903"/>
    <x v="8"/>
    <x v="2"/>
    <x v="12"/>
    <x v="1"/>
  </r>
  <r>
    <x v="739"/>
    <x v="786"/>
    <x v="2"/>
    <x v="1"/>
    <s v="Research &amp; Development"/>
    <x v="0"/>
    <x v="1"/>
    <x v="6"/>
    <x v="441"/>
    <n v="186870"/>
    <x v="2"/>
    <x v="1"/>
    <x v="6"/>
    <x v="1"/>
  </r>
  <r>
    <x v="740"/>
    <x v="787"/>
    <x v="13"/>
    <x v="2"/>
    <s v="Research &amp; Development"/>
    <x v="1"/>
    <x v="2"/>
    <x v="17"/>
    <x v="764"/>
    <n v="57531"/>
    <x v="1"/>
    <x v="0"/>
    <x v="2"/>
    <x v="1"/>
  </r>
  <r>
    <x v="741"/>
    <x v="788"/>
    <x v="7"/>
    <x v="1"/>
    <s v="Research &amp; Development"/>
    <x v="1"/>
    <x v="1"/>
    <x v="30"/>
    <x v="765"/>
    <n v="55894"/>
    <x v="1"/>
    <x v="0"/>
    <x v="0"/>
    <x v="1"/>
  </r>
  <r>
    <x v="742"/>
    <x v="789"/>
    <x v="17"/>
    <x v="5"/>
    <s v="Manufacturing"/>
    <x v="0"/>
    <x v="1"/>
    <x v="34"/>
    <x v="766"/>
    <n v="72903"/>
    <x v="1"/>
    <x v="0"/>
    <x v="3"/>
    <x v="1"/>
  </r>
  <r>
    <x v="195"/>
    <x v="790"/>
    <x v="7"/>
    <x v="1"/>
    <s v="Corporate"/>
    <x v="1"/>
    <x v="1"/>
    <x v="17"/>
    <x v="744"/>
    <n v="45369"/>
    <x v="1"/>
    <x v="1"/>
    <x v="10"/>
    <x v="1"/>
  </r>
  <r>
    <x v="743"/>
    <x v="791"/>
    <x v="6"/>
    <x v="1"/>
    <s v="Speciality Products"/>
    <x v="1"/>
    <x v="2"/>
    <x v="33"/>
    <x v="767"/>
    <n v="106578"/>
    <x v="6"/>
    <x v="0"/>
    <x v="4"/>
    <x v="1"/>
  </r>
  <r>
    <x v="744"/>
    <x v="792"/>
    <x v="15"/>
    <x v="4"/>
    <s v="Research &amp; Development"/>
    <x v="0"/>
    <x v="3"/>
    <x v="27"/>
    <x v="768"/>
    <n v="92994"/>
    <x v="1"/>
    <x v="0"/>
    <x v="2"/>
    <x v="1"/>
  </r>
  <r>
    <x v="745"/>
    <x v="793"/>
    <x v="4"/>
    <x v="2"/>
    <s v="Speciality Products"/>
    <x v="1"/>
    <x v="1"/>
    <x v="1"/>
    <x v="769"/>
    <n v="83685"/>
    <x v="1"/>
    <x v="1"/>
    <x v="10"/>
    <x v="1"/>
  </r>
  <r>
    <x v="114"/>
    <x v="794"/>
    <x v="21"/>
    <x v="0"/>
    <s v="Research &amp; Development"/>
    <x v="1"/>
    <x v="2"/>
    <x v="35"/>
    <x v="770"/>
    <n v="99335"/>
    <x v="1"/>
    <x v="0"/>
    <x v="3"/>
    <x v="1"/>
  </r>
  <r>
    <x v="746"/>
    <x v="795"/>
    <x v="0"/>
    <x v="4"/>
    <s v="Manufacturing"/>
    <x v="1"/>
    <x v="2"/>
    <x v="34"/>
    <x v="771"/>
    <n v="131179"/>
    <x v="0"/>
    <x v="0"/>
    <x v="7"/>
    <x v="1"/>
  </r>
  <r>
    <x v="747"/>
    <x v="796"/>
    <x v="3"/>
    <x v="0"/>
    <s v="Speciality Products"/>
    <x v="1"/>
    <x v="1"/>
    <x v="25"/>
    <x v="772"/>
    <n v="73899"/>
    <x v="17"/>
    <x v="1"/>
    <x v="11"/>
    <x v="1"/>
  </r>
  <r>
    <x v="748"/>
    <x v="797"/>
    <x v="9"/>
    <x v="3"/>
    <s v="Manufacturing"/>
    <x v="1"/>
    <x v="1"/>
    <x v="14"/>
    <x v="773"/>
    <n v="252325"/>
    <x v="23"/>
    <x v="0"/>
    <x v="7"/>
    <x v="1"/>
  </r>
  <r>
    <x v="749"/>
    <x v="798"/>
    <x v="13"/>
    <x v="1"/>
    <s v="Research &amp; Development"/>
    <x v="0"/>
    <x v="2"/>
    <x v="23"/>
    <x v="774"/>
    <n v="52697"/>
    <x v="1"/>
    <x v="0"/>
    <x v="0"/>
    <x v="1"/>
  </r>
  <r>
    <x v="711"/>
    <x v="799"/>
    <x v="19"/>
    <x v="5"/>
    <s v="Speciality Products"/>
    <x v="0"/>
    <x v="3"/>
    <x v="7"/>
    <x v="775"/>
    <n v="123588"/>
    <x v="1"/>
    <x v="2"/>
    <x v="12"/>
    <x v="1"/>
  </r>
  <r>
    <x v="750"/>
    <x v="800"/>
    <x v="9"/>
    <x v="3"/>
    <s v="Corporate"/>
    <x v="0"/>
    <x v="1"/>
    <x v="40"/>
    <x v="205"/>
    <n v="243568"/>
    <x v="29"/>
    <x v="0"/>
    <x v="5"/>
    <x v="1"/>
  </r>
  <r>
    <x v="559"/>
    <x v="801"/>
    <x v="2"/>
    <x v="2"/>
    <s v="Research &amp; Development"/>
    <x v="1"/>
    <x v="1"/>
    <x v="37"/>
    <x v="776"/>
    <n v="199176"/>
    <x v="9"/>
    <x v="0"/>
    <x v="3"/>
    <x v="1"/>
  </r>
  <r>
    <x v="47"/>
    <x v="802"/>
    <x v="1"/>
    <x v="0"/>
    <s v="Speciality Products"/>
    <x v="0"/>
    <x v="1"/>
    <x v="16"/>
    <x v="777"/>
    <n v="82806"/>
    <x v="1"/>
    <x v="0"/>
    <x v="0"/>
    <x v="1"/>
  </r>
  <r>
    <x v="751"/>
    <x v="803"/>
    <x v="2"/>
    <x v="6"/>
    <s v="Speciality Products"/>
    <x v="0"/>
    <x v="1"/>
    <x v="26"/>
    <x v="778"/>
    <n v="164399"/>
    <x v="36"/>
    <x v="0"/>
    <x v="0"/>
    <x v="1"/>
  </r>
  <r>
    <x v="752"/>
    <x v="804"/>
    <x v="0"/>
    <x v="4"/>
    <s v="Manufacturing"/>
    <x v="0"/>
    <x v="1"/>
    <x v="24"/>
    <x v="779"/>
    <n v="154956"/>
    <x v="8"/>
    <x v="0"/>
    <x v="3"/>
    <x v="1"/>
  </r>
  <r>
    <x v="753"/>
    <x v="805"/>
    <x v="0"/>
    <x v="6"/>
    <s v="Manufacturing"/>
    <x v="1"/>
    <x v="1"/>
    <x v="24"/>
    <x v="780"/>
    <n v="143970"/>
    <x v="15"/>
    <x v="0"/>
    <x v="0"/>
    <x v="69"/>
  </r>
  <r>
    <x v="754"/>
    <x v="806"/>
    <x v="2"/>
    <x v="2"/>
    <s v="Corporate"/>
    <x v="1"/>
    <x v="3"/>
    <x v="27"/>
    <x v="775"/>
    <n v="163143"/>
    <x v="12"/>
    <x v="2"/>
    <x v="12"/>
    <x v="1"/>
  </r>
  <r>
    <x v="755"/>
    <x v="807"/>
    <x v="4"/>
    <x v="3"/>
    <s v="Speciality Products"/>
    <x v="0"/>
    <x v="2"/>
    <x v="31"/>
    <x v="154"/>
    <n v="89390"/>
    <x v="1"/>
    <x v="0"/>
    <x v="0"/>
    <x v="1"/>
  </r>
  <r>
    <x v="756"/>
    <x v="808"/>
    <x v="23"/>
    <x v="0"/>
    <s v="Manufacturing"/>
    <x v="1"/>
    <x v="2"/>
    <x v="12"/>
    <x v="781"/>
    <n v="67468"/>
    <x v="1"/>
    <x v="0"/>
    <x v="4"/>
    <x v="1"/>
  </r>
  <r>
    <x v="757"/>
    <x v="809"/>
    <x v="11"/>
    <x v="5"/>
    <s v="Manufacturing"/>
    <x v="0"/>
    <x v="3"/>
    <x v="37"/>
    <x v="782"/>
    <n v="100810"/>
    <x v="15"/>
    <x v="2"/>
    <x v="9"/>
    <x v="1"/>
  </r>
  <r>
    <x v="758"/>
    <x v="810"/>
    <x v="4"/>
    <x v="1"/>
    <s v="Manufacturing"/>
    <x v="0"/>
    <x v="1"/>
    <x v="25"/>
    <x v="363"/>
    <n v="74779"/>
    <x v="1"/>
    <x v="0"/>
    <x v="3"/>
    <x v="1"/>
  </r>
  <r>
    <x v="281"/>
    <x v="811"/>
    <x v="24"/>
    <x v="0"/>
    <s v="Corporate"/>
    <x v="0"/>
    <x v="1"/>
    <x v="7"/>
    <x v="783"/>
    <n v="63985"/>
    <x v="1"/>
    <x v="0"/>
    <x v="4"/>
    <x v="1"/>
  </r>
  <r>
    <x v="759"/>
    <x v="812"/>
    <x v="29"/>
    <x v="0"/>
    <s v="Manufacturing"/>
    <x v="0"/>
    <x v="2"/>
    <x v="14"/>
    <x v="784"/>
    <n v="77903"/>
    <x v="1"/>
    <x v="0"/>
    <x v="0"/>
    <x v="1"/>
  </r>
  <r>
    <x v="760"/>
    <x v="813"/>
    <x v="2"/>
    <x v="6"/>
    <s v="Corporate"/>
    <x v="1"/>
    <x v="2"/>
    <x v="29"/>
    <x v="785"/>
    <n v="164396"/>
    <x v="20"/>
    <x v="0"/>
    <x v="7"/>
    <x v="1"/>
  </r>
  <r>
    <x v="761"/>
    <x v="814"/>
    <x v="30"/>
    <x v="0"/>
    <s v="Corporate"/>
    <x v="1"/>
    <x v="1"/>
    <x v="7"/>
    <x v="786"/>
    <n v="71234"/>
    <x v="1"/>
    <x v="0"/>
    <x v="0"/>
    <x v="1"/>
  </r>
  <r>
    <x v="762"/>
    <x v="815"/>
    <x v="6"/>
    <x v="1"/>
    <s v="Corporate"/>
    <x v="1"/>
    <x v="1"/>
    <x v="20"/>
    <x v="787"/>
    <n v="122487"/>
    <x v="24"/>
    <x v="1"/>
    <x v="6"/>
    <x v="1"/>
  </r>
  <r>
    <x v="763"/>
    <x v="816"/>
    <x v="6"/>
    <x v="4"/>
    <s v="Speciality Products"/>
    <x v="0"/>
    <x v="1"/>
    <x v="24"/>
    <x v="788"/>
    <n v="101870"/>
    <x v="4"/>
    <x v="0"/>
    <x v="3"/>
    <x v="1"/>
  </r>
  <r>
    <x v="764"/>
    <x v="817"/>
    <x v="28"/>
    <x v="0"/>
    <s v="Research &amp; Development"/>
    <x v="1"/>
    <x v="3"/>
    <x v="14"/>
    <x v="789"/>
    <n v="40316"/>
    <x v="1"/>
    <x v="2"/>
    <x v="8"/>
    <x v="1"/>
  </r>
  <r>
    <x v="765"/>
    <x v="818"/>
    <x v="6"/>
    <x v="0"/>
    <s v="Research &amp; Development"/>
    <x v="0"/>
    <x v="1"/>
    <x v="0"/>
    <x v="790"/>
    <n v="115145"/>
    <x v="17"/>
    <x v="1"/>
    <x v="1"/>
    <x v="1"/>
  </r>
  <r>
    <x v="766"/>
    <x v="819"/>
    <x v="21"/>
    <x v="0"/>
    <s v="Manufacturing"/>
    <x v="0"/>
    <x v="3"/>
    <x v="19"/>
    <x v="791"/>
    <n v="62335"/>
    <x v="1"/>
    <x v="2"/>
    <x v="8"/>
    <x v="1"/>
  </r>
  <r>
    <x v="767"/>
    <x v="820"/>
    <x v="7"/>
    <x v="1"/>
    <s v="Manufacturing"/>
    <x v="1"/>
    <x v="1"/>
    <x v="16"/>
    <x v="792"/>
    <n v="41561"/>
    <x v="1"/>
    <x v="0"/>
    <x v="5"/>
    <x v="1"/>
  </r>
  <r>
    <x v="768"/>
    <x v="821"/>
    <x v="0"/>
    <x v="1"/>
    <s v="Speciality Products"/>
    <x v="0"/>
    <x v="1"/>
    <x v="17"/>
    <x v="765"/>
    <n v="131183"/>
    <x v="28"/>
    <x v="1"/>
    <x v="6"/>
    <x v="70"/>
  </r>
  <r>
    <x v="428"/>
    <x v="822"/>
    <x v="1"/>
    <x v="0"/>
    <s v="Manufacturing"/>
    <x v="0"/>
    <x v="1"/>
    <x v="15"/>
    <x v="793"/>
    <n v="92655"/>
    <x v="1"/>
    <x v="1"/>
    <x v="11"/>
    <x v="1"/>
  </r>
  <r>
    <x v="692"/>
    <x v="823"/>
    <x v="0"/>
    <x v="2"/>
    <s v="Manufacturing"/>
    <x v="0"/>
    <x v="3"/>
    <x v="37"/>
    <x v="794"/>
    <n v="157057"/>
    <x v="15"/>
    <x v="0"/>
    <x v="4"/>
    <x v="1"/>
  </r>
  <r>
    <x v="769"/>
    <x v="824"/>
    <x v="14"/>
    <x v="0"/>
    <s v="Speciality Products"/>
    <x v="0"/>
    <x v="2"/>
    <x v="22"/>
    <x v="795"/>
    <n v="64462"/>
    <x v="1"/>
    <x v="0"/>
    <x v="2"/>
    <x v="1"/>
  </r>
  <r>
    <x v="770"/>
    <x v="825"/>
    <x v="10"/>
    <x v="5"/>
    <s v="Corporate"/>
    <x v="0"/>
    <x v="2"/>
    <x v="12"/>
    <x v="796"/>
    <n v="79352"/>
    <x v="1"/>
    <x v="0"/>
    <x v="0"/>
    <x v="1"/>
  </r>
  <r>
    <x v="771"/>
    <x v="826"/>
    <x v="0"/>
    <x v="6"/>
    <s v="Speciality Products"/>
    <x v="0"/>
    <x v="2"/>
    <x v="0"/>
    <x v="797"/>
    <n v="157812"/>
    <x v="19"/>
    <x v="0"/>
    <x v="4"/>
    <x v="1"/>
  </r>
  <r>
    <x v="772"/>
    <x v="827"/>
    <x v="10"/>
    <x v="5"/>
    <s v="Corporate"/>
    <x v="1"/>
    <x v="2"/>
    <x v="5"/>
    <x v="798"/>
    <n v="80745"/>
    <x v="1"/>
    <x v="0"/>
    <x v="2"/>
    <x v="1"/>
  </r>
  <r>
    <x v="773"/>
    <x v="828"/>
    <x v="27"/>
    <x v="0"/>
    <s v="Manufacturing"/>
    <x v="0"/>
    <x v="2"/>
    <x v="4"/>
    <x v="799"/>
    <n v="75354"/>
    <x v="1"/>
    <x v="0"/>
    <x v="5"/>
    <x v="71"/>
  </r>
  <r>
    <x v="774"/>
    <x v="829"/>
    <x v="11"/>
    <x v="5"/>
    <s v="Research &amp; Development"/>
    <x v="1"/>
    <x v="3"/>
    <x v="16"/>
    <x v="800"/>
    <n v="78938"/>
    <x v="28"/>
    <x v="0"/>
    <x v="3"/>
    <x v="1"/>
  </r>
  <r>
    <x v="775"/>
    <x v="830"/>
    <x v="19"/>
    <x v="5"/>
    <s v="Corporate"/>
    <x v="1"/>
    <x v="3"/>
    <x v="1"/>
    <x v="801"/>
    <n v="96313"/>
    <x v="1"/>
    <x v="0"/>
    <x v="5"/>
    <x v="1"/>
  </r>
  <r>
    <x v="776"/>
    <x v="831"/>
    <x v="2"/>
    <x v="5"/>
    <s v="Speciality Products"/>
    <x v="1"/>
    <x v="2"/>
    <x v="15"/>
    <x v="802"/>
    <n v="153767"/>
    <x v="25"/>
    <x v="0"/>
    <x v="3"/>
    <x v="1"/>
  </r>
  <r>
    <x v="614"/>
    <x v="832"/>
    <x v="6"/>
    <x v="6"/>
    <s v="Research &amp; Development"/>
    <x v="0"/>
    <x v="0"/>
    <x v="34"/>
    <x v="301"/>
    <n v="103423"/>
    <x v="5"/>
    <x v="0"/>
    <x v="7"/>
    <x v="1"/>
  </r>
  <r>
    <x v="777"/>
    <x v="833"/>
    <x v="8"/>
    <x v="5"/>
    <s v="Corporate"/>
    <x v="0"/>
    <x v="1"/>
    <x v="6"/>
    <x v="803"/>
    <n v="86464"/>
    <x v="1"/>
    <x v="1"/>
    <x v="6"/>
    <x v="1"/>
  </r>
  <r>
    <x v="778"/>
    <x v="834"/>
    <x v="8"/>
    <x v="5"/>
    <s v="Corporate"/>
    <x v="0"/>
    <x v="3"/>
    <x v="7"/>
    <x v="804"/>
    <n v="80516"/>
    <x v="1"/>
    <x v="2"/>
    <x v="12"/>
    <x v="1"/>
  </r>
  <r>
    <x v="779"/>
    <x v="835"/>
    <x v="6"/>
    <x v="4"/>
    <s v="Speciality Products"/>
    <x v="0"/>
    <x v="0"/>
    <x v="29"/>
    <x v="805"/>
    <n v="105390"/>
    <x v="5"/>
    <x v="0"/>
    <x v="7"/>
    <x v="1"/>
  </r>
  <r>
    <x v="780"/>
    <x v="836"/>
    <x v="21"/>
    <x v="0"/>
    <s v="Manufacturing"/>
    <x v="0"/>
    <x v="1"/>
    <x v="2"/>
    <x v="806"/>
    <n v="83418"/>
    <x v="1"/>
    <x v="1"/>
    <x v="6"/>
    <x v="1"/>
  </r>
  <r>
    <x v="781"/>
    <x v="837"/>
    <x v="29"/>
    <x v="0"/>
    <s v="Speciality Products"/>
    <x v="0"/>
    <x v="2"/>
    <x v="15"/>
    <x v="807"/>
    <n v="66660"/>
    <x v="1"/>
    <x v="0"/>
    <x v="5"/>
    <x v="1"/>
  </r>
  <r>
    <x v="580"/>
    <x v="838"/>
    <x v="6"/>
    <x v="4"/>
    <s v="Speciality Products"/>
    <x v="1"/>
    <x v="3"/>
    <x v="1"/>
    <x v="808"/>
    <n v="101985"/>
    <x v="3"/>
    <x v="0"/>
    <x v="4"/>
    <x v="1"/>
  </r>
  <r>
    <x v="782"/>
    <x v="839"/>
    <x v="9"/>
    <x v="1"/>
    <s v="Corporate"/>
    <x v="1"/>
    <x v="3"/>
    <x v="7"/>
    <x v="809"/>
    <n v="199504"/>
    <x v="7"/>
    <x v="0"/>
    <x v="5"/>
    <x v="1"/>
  </r>
  <r>
    <x v="783"/>
    <x v="840"/>
    <x v="0"/>
    <x v="2"/>
    <s v="Corporate"/>
    <x v="0"/>
    <x v="3"/>
    <x v="27"/>
    <x v="810"/>
    <n v="147966"/>
    <x v="19"/>
    <x v="2"/>
    <x v="9"/>
    <x v="72"/>
  </r>
  <r>
    <x v="106"/>
    <x v="841"/>
    <x v="20"/>
    <x v="4"/>
    <s v="Speciality Products"/>
    <x v="1"/>
    <x v="1"/>
    <x v="32"/>
    <x v="811"/>
    <n v="41728"/>
    <x v="1"/>
    <x v="1"/>
    <x v="1"/>
    <x v="1"/>
  </r>
  <r>
    <x v="665"/>
    <x v="842"/>
    <x v="4"/>
    <x v="3"/>
    <s v="Speciality Products"/>
    <x v="1"/>
    <x v="3"/>
    <x v="39"/>
    <x v="812"/>
    <n v="94422"/>
    <x v="1"/>
    <x v="0"/>
    <x v="3"/>
    <x v="1"/>
  </r>
  <r>
    <x v="784"/>
    <x v="843"/>
    <x v="2"/>
    <x v="2"/>
    <s v="Corporate"/>
    <x v="1"/>
    <x v="1"/>
    <x v="11"/>
    <x v="813"/>
    <n v="191026"/>
    <x v="26"/>
    <x v="0"/>
    <x v="7"/>
    <x v="1"/>
  </r>
  <r>
    <x v="785"/>
    <x v="844"/>
    <x v="9"/>
    <x v="0"/>
    <s v="Research &amp; Development"/>
    <x v="1"/>
    <x v="3"/>
    <x v="34"/>
    <x v="802"/>
    <n v="186725"/>
    <x v="18"/>
    <x v="2"/>
    <x v="8"/>
    <x v="1"/>
  </r>
  <r>
    <x v="786"/>
    <x v="845"/>
    <x v="20"/>
    <x v="4"/>
    <s v="Research &amp; Development"/>
    <x v="0"/>
    <x v="2"/>
    <x v="16"/>
    <x v="814"/>
    <n v="52800"/>
    <x v="1"/>
    <x v="0"/>
    <x v="3"/>
    <x v="1"/>
  </r>
  <r>
    <x v="787"/>
    <x v="846"/>
    <x v="19"/>
    <x v="5"/>
    <s v="Speciality Products"/>
    <x v="1"/>
    <x v="2"/>
    <x v="36"/>
    <x v="815"/>
    <n v="113982"/>
    <x v="1"/>
    <x v="0"/>
    <x v="0"/>
    <x v="1"/>
  </r>
  <r>
    <x v="788"/>
    <x v="847"/>
    <x v="5"/>
    <x v="2"/>
    <s v="Research &amp; Development"/>
    <x v="0"/>
    <x v="1"/>
    <x v="36"/>
    <x v="816"/>
    <n v="56239"/>
    <x v="1"/>
    <x v="1"/>
    <x v="1"/>
    <x v="1"/>
  </r>
  <r>
    <x v="170"/>
    <x v="848"/>
    <x v="7"/>
    <x v="2"/>
    <s v="Manufacturing"/>
    <x v="1"/>
    <x v="3"/>
    <x v="3"/>
    <x v="817"/>
    <n v="44732"/>
    <x v="1"/>
    <x v="2"/>
    <x v="9"/>
    <x v="1"/>
  </r>
  <r>
    <x v="789"/>
    <x v="849"/>
    <x v="2"/>
    <x v="6"/>
    <s v="Corporate"/>
    <x v="1"/>
    <x v="1"/>
    <x v="37"/>
    <x v="818"/>
    <n v="153961"/>
    <x v="36"/>
    <x v="1"/>
    <x v="6"/>
    <x v="1"/>
  </r>
  <r>
    <x v="551"/>
    <x v="850"/>
    <x v="23"/>
    <x v="0"/>
    <s v="Speciality Products"/>
    <x v="0"/>
    <x v="1"/>
    <x v="15"/>
    <x v="819"/>
    <n v="68337"/>
    <x v="1"/>
    <x v="1"/>
    <x v="1"/>
    <x v="1"/>
  </r>
  <r>
    <x v="790"/>
    <x v="851"/>
    <x v="0"/>
    <x v="4"/>
    <s v="Corporate"/>
    <x v="1"/>
    <x v="1"/>
    <x v="15"/>
    <x v="820"/>
    <n v="145093"/>
    <x v="15"/>
    <x v="0"/>
    <x v="2"/>
    <x v="1"/>
  </r>
  <r>
    <x v="791"/>
    <x v="852"/>
    <x v="30"/>
    <x v="0"/>
    <s v="Speciality Products"/>
    <x v="0"/>
    <x v="2"/>
    <x v="3"/>
    <x v="59"/>
    <n v="74170"/>
    <x v="1"/>
    <x v="0"/>
    <x v="5"/>
    <x v="1"/>
  </r>
  <r>
    <x v="792"/>
    <x v="853"/>
    <x v="17"/>
    <x v="5"/>
    <s v="Research &amp; Development"/>
    <x v="1"/>
    <x v="2"/>
    <x v="1"/>
    <x v="821"/>
    <n v="62605"/>
    <x v="1"/>
    <x v="0"/>
    <x v="5"/>
    <x v="1"/>
  </r>
  <r>
    <x v="793"/>
    <x v="854"/>
    <x v="6"/>
    <x v="0"/>
    <s v="Speciality Products"/>
    <x v="0"/>
    <x v="2"/>
    <x v="10"/>
    <x v="822"/>
    <n v="107195"/>
    <x v="6"/>
    <x v="0"/>
    <x v="5"/>
    <x v="1"/>
  </r>
  <r>
    <x v="755"/>
    <x v="855"/>
    <x v="0"/>
    <x v="6"/>
    <s v="Speciality Products"/>
    <x v="1"/>
    <x v="2"/>
    <x v="15"/>
    <x v="823"/>
    <n v="127422"/>
    <x v="0"/>
    <x v="0"/>
    <x v="7"/>
    <x v="1"/>
  </r>
  <r>
    <x v="794"/>
    <x v="856"/>
    <x v="2"/>
    <x v="3"/>
    <s v="Research &amp; Development"/>
    <x v="0"/>
    <x v="2"/>
    <x v="25"/>
    <x v="824"/>
    <n v="161269"/>
    <x v="25"/>
    <x v="0"/>
    <x v="4"/>
    <x v="1"/>
  </r>
  <r>
    <x v="795"/>
    <x v="857"/>
    <x v="9"/>
    <x v="6"/>
    <s v="Corporate"/>
    <x v="0"/>
    <x v="3"/>
    <x v="24"/>
    <x v="825"/>
    <n v="203445"/>
    <x v="16"/>
    <x v="2"/>
    <x v="8"/>
    <x v="1"/>
  </r>
  <r>
    <x v="796"/>
    <x v="858"/>
    <x v="0"/>
    <x v="4"/>
    <s v="Research &amp; Development"/>
    <x v="0"/>
    <x v="1"/>
    <x v="17"/>
    <x v="826"/>
    <n v="131353"/>
    <x v="19"/>
    <x v="1"/>
    <x v="6"/>
    <x v="1"/>
  </r>
  <r>
    <x v="797"/>
    <x v="859"/>
    <x v="31"/>
    <x v="0"/>
    <s v="Manufacturing"/>
    <x v="1"/>
    <x v="1"/>
    <x v="15"/>
    <x v="827"/>
    <n v="88182"/>
    <x v="1"/>
    <x v="1"/>
    <x v="11"/>
    <x v="1"/>
  </r>
  <r>
    <x v="798"/>
    <x v="860"/>
    <x v="14"/>
    <x v="0"/>
    <s v="Speciality Products"/>
    <x v="1"/>
    <x v="2"/>
    <x v="22"/>
    <x v="828"/>
    <n v="75780"/>
    <x v="1"/>
    <x v="0"/>
    <x v="0"/>
    <x v="1"/>
  </r>
  <r>
    <x v="799"/>
    <x v="861"/>
    <x v="13"/>
    <x v="2"/>
    <s v="Research &amp; Development"/>
    <x v="0"/>
    <x v="1"/>
    <x v="15"/>
    <x v="829"/>
    <n v="52621"/>
    <x v="1"/>
    <x v="1"/>
    <x v="10"/>
    <x v="1"/>
  </r>
  <r>
    <x v="800"/>
    <x v="862"/>
    <x v="11"/>
    <x v="5"/>
    <s v="Research &amp; Development"/>
    <x v="1"/>
    <x v="1"/>
    <x v="33"/>
    <x v="830"/>
    <n v="106079"/>
    <x v="28"/>
    <x v="0"/>
    <x v="5"/>
    <x v="73"/>
  </r>
  <r>
    <x v="801"/>
    <x v="863"/>
    <x v="21"/>
    <x v="0"/>
    <s v="Corporate"/>
    <x v="1"/>
    <x v="3"/>
    <x v="23"/>
    <x v="699"/>
    <n v="92058"/>
    <x v="1"/>
    <x v="0"/>
    <x v="5"/>
    <x v="1"/>
  </r>
  <r>
    <x v="802"/>
    <x v="864"/>
    <x v="17"/>
    <x v="5"/>
    <s v="Manufacturing"/>
    <x v="1"/>
    <x v="1"/>
    <x v="14"/>
    <x v="831"/>
    <n v="67114"/>
    <x v="1"/>
    <x v="0"/>
    <x v="3"/>
    <x v="1"/>
  </r>
  <r>
    <x v="803"/>
    <x v="865"/>
    <x v="13"/>
    <x v="1"/>
    <s v="Research &amp; Development"/>
    <x v="0"/>
    <x v="3"/>
    <x v="6"/>
    <x v="832"/>
    <n v="56565"/>
    <x v="1"/>
    <x v="2"/>
    <x v="12"/>
    <x v="1"/>
  </r>
  <r>
    <x v="804"/>
    <x v="866"/>
    <x v="16"/>
    <x v="4"/>
    <s v="Manufacturing"/>
    <x v="0"/>
    <x v="2"/>
    <x v="22"/>
    <x v="833"/>
    <n v="64937"/>
    <x v="1"/>
    <x v="0"/>
    <x v="3"/>
    <x v="1"/>
  </r>
  <r>
    <x v="805"/>
    <x v="867"/>
    <x v="6"/>
    <x v="6"/>
    <s v="Manufacturing"/>
    <x v="0"/>
    <x v="3"/>
    <x v="13"/>
    <x v="834"/>
    <n v="127626"/>
    <x v="4"/>
    <x v="0"/>
    <x v="4"/>
    <x v="1"/>
  </r>
  <r>
    <x v="806"/>
    <x v="868"/>
    <x v="23"/>
    <x v="0"/>
    <s v="Corporate"/>
    <x v="1"/>
    <x v="0"/>
    <x v="22"/>
    <x v="835"/>
    <n v="88478"/>
    <x v="1"/>
    <x v="0"/>
    <x v="5"/>
    <x v="1"/>
  </r>
  <r>
    <x v="807"/>
    <x v="869"/>
    <x v="3"/>
    <x v="0"/>
    <s v="Speciality Products"/>
    <x v="0"/>
    <x v="1"/>
    <x v="35"/>
    <x v="836"/>
    <n v="91679"/>
    <x v="3"/>
    <x v="1"/>
    <x v="1"/>
    <x v="1"/>
  </r>
  <r>
    <x v="808"/>
    <x v="870"/>
    <x v="2"/>
    <x v="2"/>
    <s v="Corporate"/>
    <x v="1"/>
    <x v="1"/>
    <x v="32"/>
    <x v="837"/>
    <n v="199848"/>
    <x v="26"/>
    <x v="1"/>
    <x v="1"/>
    <x v="1"/>
  </r>
  <r>
    <x v="809"/>
    <x v="871"/>
    <x v="24"/>
    <x v="0"/>
    <s v="Manufacturing"/>
    <x v="1"/>
    <x v="1"/>
    <x v="8"/>
    <x v="838"/>
    <n v="61944"/>
    <x v="1"/>
    <x v="1"/>
    <x v="6"/>
    <x v="1"/>
  </r>
  <r>
    <x v="810"/>
    <x v="872"/>
    <x v="0"/>
    <x v="2"/>
    <s v="Speciality Products"/>
    <x v="0"/>
    <x v="0"/>
    <x v="23"/>
    <x v="839"/>
    <n v="154624"/>
    <x v="0"/>
    <x v="0"/>
    <x v="5"/>
    <x v="1"/>
  </r>
  <r>
    <x v="811"/>
    <x v="873"/>
    <x v="4"/>
    <x v="3"/>
    <s v="Research &amp; Development"/>
    <x v="1"/>
    <x v="1"/>
    <x v="2"/>
    <x v="66"/>
    <n v="79447"/>
    <x v="1"/>
    <x v="1"/>
    <x v="6"/>
    <x v="1"/>
  </r>
  <r>
    <x v="812"/>
    <x v="874"/>
    <x v="4"/>
    <x v="2"/>
    <s v="Manufacturing"/>
    <x v="1"/>
    <x v="3"/>
    <x v="10"/>
    <x v="840"/>
    <n v="71111"/>
    <x v="1"/>
    <x v="2"/>
    <x v="9"/>
    <x v="1"/>
  </r>
  <r>
    <x v="813"/>
    <x v="875"/>
    <x v="0"/>
    <x v="2"/>
    <s v="Research &amp; Development"/>
    <x v="1"/>
    <x v="2"/>
    <x v="26"/>
    <x v="841"/>
    <n v="159538"/>
    <x v="19"/>
    <x v="0"/>
    <x v="4"/>
    <x v="1"/>
  </r>
  <r>
    <x v="632"/>
    <x v="876"/>
    <x v="8"/>
    <x v="5"/>
    <s v="Corporate"/>
    <x v="0"/>
    <x v="3"/>
    <x v="40"/>
    <x v="842"/>
    <n v="111404"/>
    <x v="1"/>
    <x v="2"/>
    <x v="9"/>
    <x v="1"/>
  </r>
  <r>
    <x v="814"/>
    <x v="877"/>
    <x v="2"/>
    <x v="6"/>
    <s v="Speciality Products"/>
    <x v="1"/>
    <x v="2"/>
    <x v="6"/>
    <x v="843"/>
    <n v="172007"/>
    <x v="27"/>
    <x v="0"/>
    <x v="4"/>
    <x v="1"/>
  </r>
  <r>
    <x v="815"/>
    <x v="878"/>
    <x v="9"/>
    <x v="6"/>
    <s v="Manufacturing"/>
    <x v="0"/>
    <x v="3"/>
    <x v="17"/>
    <x v="844"/>
    <n v="219474"/>
    <x v="32"/>
    <x v="2"/>
    <x v="8"/>
    <x v="1"/>
  </r>
  <r>
    <x v="816"/>
    <x v="879"/>
    <x v="2"/>
    <x v="1"/>
    <s v="Corporate"/>
    <x v="1"/>
    <x v="2"/>
    <x v="12"/>
    <x v="845"/>
    <n v="174415"/>
    <x v="14"/>
    <x v="0"/>
    <x v="4"/>
    <x v="1"/>
  </r>
  <r>
    <x v="817"/>
    <x v="880"/>
    <x v="23"/>
    <x v="0"/>
    <s v="Speciality Products"/>
    <x v="0"/>
    <x v="3"/>
    <x v="9"/>
    <x v="846"/>
    <n v="90333"/>
    <x v="1"/>
    <x v="2"/>
    <x v="9"/>
    <x v="1"/>
  </r>
  <r>
    <x v="818"/>
    <x v="881"/>
    <x v="16"/>
    <x v="4"/>
    <s v="Speciality Products"/>
    <x v="1"/>
    <x v="1"/>
    <x v="6"/>
    <x v="846"/>
    <n v="67299"/>
    <x v="1"/>
    <x v="0"/>
    <x v="3"/>
    <x v="1"/>
  </r>
  <r>
    <x v="819"/>
    <x v="882"/>
    <x v="28"/>
    <x v="0"/>
    <s v="Research &amp; Development"/>
    <x v="0"/>
    <x v="2"/>
    <x v="27"/>
    <x v="847"/>
    <n v="45286"/>
    <x v="1"/>
    <x v="0"/>
    <x v="2"/>
    <x v="1"/>
  </r>
  <r>
    <x v="529"/>
    <x v="883"/>
    <x v="2"/>
    <x v="6"/>
    <s v="Research &amp; Development"/>
    <x v="1"/>
    <x v="2"/>
    <x v="35"/>
    <x v="848"/>
    <n v="194723"/>
    <x v="36"/>
    <x v="0"/>
    <x v="3"/>
    <x v="1"/>
  </r>
  <r>
    <x v="820"/>
    <x v="884"/>
    <x v="6"/>
    <x v="2"/>
    <s v="Research &amp; Development"/>
    <x v="1"/>
    <x v="1"/>
    <x v="37"/>
    <x v="849"/>
    <n v="109850"/>
    <x v="3"/>
    <x v="1"/>
    <x v="10"/>
    <x v="74"/>
  </r>
  <r>
    <x v="821"/>
    <x v="885"/>
    <x v="20"/>
    <x v="4"/>
    <s v="Research &amp; Development"/>
    <x v="0"/>
    <x v="3"/>
    <x v="39"/>
    <x v="850"/>
    <n v="45295"/>
    <x v="1"/>
    <x v="2"/>
    <x v="12"/>
    <x v="1"/>
  </r>
  <r>
    <x v="822"/>
    <x v="886"/>
    <x v="32"/>
    <x v="0"/>
    <s v="Manufacturing"/>
    <x v="0"/>
    <x v="2"/>
    <x v="9"/>
    <x v="851"/>
    <n v="61310"/>
    <x v="1"/>
    <x v="0"/>
    <x v="3"/>
    <x v="1"/>
  </r>
  <r>
    <x v="164"/>
    <x v="765"/>
    <x v="27"/>
    <x v="0"/>
    <s v="Research &amp; Development"/>
    <x v="1"/>
    <x v="1"/>
    <x v="0"/>
    <x v="852"/>
    <n v="87851"/>
    <x v="1"/>
    <x v="1"/>
    <x v="1"/>
    <x v="1"/>
  </r>
  <r>
    <x v="823"/>
    <x v="887"/>
    <x v="20"/>
    <x v="4"/>
    <s v="Speciality Products"/>
    <x v="0"/>
    <x v="1"/>
    <x v="11"/>
    <x v="496"/>
    <n v="47913"/>
    <x v="1"/>
    <x v="0"/>
    <x v="0"/>
    <x v="1"/>
  </r>
  <r>
    <x v="824"/>
    <x v="888"/>
    <x v="20"/>
    <x v="4"/>
    <s v="Speciality Products"/>
    <x v="0"/>
    <x v="1"/>
    <x v="26"/>
    <x v="853"/>
    <n v="46727"/>
    <x v="1"/>
    <x v="0"/>
    <x v="7"/>
    <x v="75"/>
  </r>
  <r>
    <x v="825"/>
    <x v="889"/>
    <x v="0"/>
    <x v="4"/>
    <s v="Speciality Products"/>
    <x v="1"/>
    <x v="1"/>
    <x v="5"/>
    <x v="606"/>
    <n v="133400"/>
    <x v="19"/>
    <x v="0"/>
    <x v="3"/>
    <x v="1"/>
  </r>
  <r>
    <x v="826"/>
    <x v="890"/>
    <x v="29"/>
    <x v="0"/>
    <s v="Speciality Products"/>
    <x v="0"/>
    <x v="1"/>
    <x v="38"/>
    <x v="854"/>
    <n v="90535"/>
    <x v="1"/>
    <x v="0"/>
    <x v="4"/>
    <x v="1"/>
  </r>
  <r>
    <x v="827"/>
    <x v="891"/>
    <x v="4"/>
    <x v="6"/>
    <s v="Speciality Products"/>
    <x v="1"/>
    <x v="1"/>
    <x v="0"/>
    <x v="855"/>
    <n v="93343"/>
    <x v="1"/>
    <x v="1"/>
    <x v="1"/>
    <x v="1"/>
  </r>
  <r>
    <x v="825"/>
    <x v="892"/>
    <x v="16"/>
    <x v="4"/>
    <s v="Corporate"/>
    <x v="0"/>
    <x v="1"/>
    <x v="18"/>
    <x v="856"/>
    <n v="63705"/>
    <x v="1"/>
    <x v="0"/>
    <x v="4"/>
    <x v="1"/>
  </r>
  <r>
    <x v="828"/>
    <x v="893"/>
    <x v="9"/>
    <x v="2"/>
    <s v="Corporate"/>
    <x v="1"/>
    <x v="3"/>
    <x v="35"/>
    <x v="857"/>
    <n v="258081"/>
    <x v="7"/>
    <x v="0"/>
    <x v="2"/>
    <x v="1"/>
  </r>
  <r>
    <x v="829"/>
    <x v="894"/>
    <x v="20"/>
    <x v="4"/>
    <s v="Research &amp; Development"/>
    <x v="1"/>
    <x v="0"/>
    <x v="35"/>
    <x v="858"/>
    <n v="54654"/>
    <x v="1"/>
    <x v="0"/>
    <x v="3"/>
    <x v="1"/>
  </r>
  <r>
    <x v="830"/>
    <x v="895"/>
    <x v="7"/>
    <x v="2"/>
    <s v="Manufacturing"/>
    <x v="1"/>
    <x v="2"/>
    <x v="36"/>
    <x v="859"/>
    <n v="58006"/>
    <x v="1"/>
    <x v="0"/>
    <x v="0"/>
    <x v="1"/>
  </r>
  <r>
    <x v="232"/>
    <x v="358"/>
    <x v="0"/>
    <x v="1"/>
    <s v="Manufacturing"/>
    <x v="0"/>
    <x v="1"/>
    <x v="34"/>
    <x v="860"/>
    <n v="150034"/>
    <x v="15"/>
    <x v="1"/>
    <x v="10"/>
    <x v="1"/>
  </r>
  <r>
    <x v="792"/>
    <x v="896"/>
    <x v="2"/>
    <x v="4"/>
    <s v="Speciality Products"/>
    <x v="0"/>
    <x v="1"/>
    <x v="31"/>
    <x v="861"/>
    <n v="198562"/>
    <x v="31"/>
    <x v="0"/>
    <x v="0"/>
    <x v="1"/>
  </r>
  <r>
    <x v="831"/>
    <x v="897"/>
    <x v="5"/>
    <x v="2"/>
    <s v="Research &amp; Development"/>
    <x v="0"/>
    <x v="0"/>
    <x v="28"/>
    <x v="862"/>
    <n v="62411"/>
    <x v="1"/>
    <x v="0"/>
    <x v="4"/>
    <x v="76"/>
  </r>
  <r>
    <x v="832"/>
    <x v="898"/>
    <x v="11"/>
    <x v="5"/>
    <s v="Research &amp; Development"/>
    <x v="1"/>
    <x v="1"/>
    <x v="4"/>
    <x v="863"/>
    <n v="111299"/>
    <x v="15"/>
    <x v="0"/>
    <x v="4"/>
    <x v="1"/>
  </r>
  <r>
    <x v="724"/>
    <x v="899"/>
    <x v="7"/>
    <x v="6"/>
    <s v="Research &amp; Development"/>
    <x v="0"/>
    <x v="2"/>
    <x v="19"/>
    <x v="864"/>
    <n v="41545"/>
    <x v="1"/>
    <x v="0"/>
    <x v="4"/>
    <x v="1"/>
  </r>
  <r>
    <x v="833"/>
    <x v="900"/>
    <x v="24"/>
    <x v="0"/>
    <s v="Manufacturing"/>
    <x v="1"/>
    <x v="3"/>
    <x v="3"/>
    <x v="865"/>
    <n v="74467"/>
    <x v="1"/>
    <x v="0"/>
    <x v="7"/>
    <x v="77"/>
  </r>
  <r>
    <x v="789"/>
    <x v="901"/>
    <x v="6"/>
    <x v="3"/>
    <s v="Research &amp; Development"/>
    <x v="1"/>
    <x v="2"/>
    <x v="18"/>
    <x v="358"/>
    <n v="117545"/>
    <x v="5"/>
    <x v="0"/>
    <x v="3"/>
    <x v="1"/>
  </r>
  <r>
    <x v="834"/>
    <x v="902"/>
    <x v="6"/>
    <x v="4"/>
    <s v="Speciality Products"/>
    <x v="1"/>
    <x v="1"/>
    <x v="2"/>
    <x v="866"/>
    <n v="117226"/>
    <x v="24"/>
    <x v="0"/>
    <x v="3"/>
    <x v="1"/>
  </r>
  <r>
    <x v="835"/>
    <x v="903"/>
    <x v="7"/>
    <x v="3"/>
    <s v="Corporate"/>
    <x v="0"/>
    <x v="3"/>
    <x v="3"/>
    <x v="867"/>
    <n v="55767"/>
    <x v="1"/>
    <x v="0"/>
    <x v="3"/>
    <x v="1"/>
  </r>
  <r>
    <x v="836"/>
    <x v="904"/>
    <x v="13"/>
    <x v="2"/>
    <s v="Manufacturing"/>
    <x v="0"/>
    <x v="2"/>
    <x v="7"/>
    <x v="868"/>
    <n v="60930"/>
    <x v="1"/>
    <x v="0"/>
    <x v="5"/>
    <x v="1"/>
  </r>
  <r>
    <x v="837"/>
    <x v="905"/>
    <x v="2"/>
    <x v="2"/>
    <s v="Speciality Products"/>
    <x v="0"/>
    <x v="3"/>
    <x v="5"/>
    <x v="869"/>
    <n v="154973"/>
    <x v="20"/>
    <x v="2"/>
    <x v="12"/>
    <x v="1"/>
  </r>
  <r>
    <x v="838"/>
    <x v="906"/>
    <x v="21"/>
    <x v="0"/>
    <s v="Manufacturing"/>
    <x v="0"/>
    <x v="1"/>
    <x v="29"/>
    <x v="870"/>
    <n v="69332"/>
    <x v="1"/>
    <x v="0"/>
    <x v="7"/>
    <x v="1"/>
  </r>
  <r>
    <x v="839"/>
    <x v="907"/>
    <x v="8"/>
    <x v="5"/>
    <s v="Research &amp; Development"/>
    <x v="0"/>
    <x v="1"/>
    <x v="1"/>
    <x v="871"/>
    <n v="119699"/>
    <x v="1"/>
    <x v="1"/>
    <x v="6"/>
    <x v="1"/>
  </r>
  <r>
    <x v="840"/>
    <x v="908"/>
    <x v="2"/>
    <x v="4"/>
    <s v="Speciality Products"/>
    <x v="0"/>
    <x v="3"/>
    <x v="28"/>
    <x v="872"/>
    <n v="198176"/>
    <x v="35"/>
    <x v="2"/>
    <x v="8"/>
    <x v="1"/>
  </r>
  <r>
    <x v="841"/>
    <x v="909"/>
    <x v="13"/>
    <x v="1"/>
    <s v="Research &amp; Development"/>
    <x v="0"/>
    <x v="3"/>
    <x v="15"/>
    <x v="873"/>
    <n v="58586"/>
    <x v="1"/>
    <x v="2"/>
    <x v="12"/>
    <x v="1"/>
  </r>
  <r>
    <x v="842"/>
    <x v="910"/>
    <x v="26"/>
    <x v="2"/>
    <s v="Corporate"/>
    <x v="1"/>
    <x v="1"/>
    <x v="31"/>
    <x v="874"/>
    <n v="74010"/>
    <x v="1"/>
    <x v="0"/>
    <x v="2"/>
    <x v="1"/>
  </r>
  <r>
    <x v="843"/>
    <x v="911"/>
    <x v="26"/>
    <x v="2"/>
    <s v="Speciality Products"/>
    <x v="1"/>
    <x v="2"/>
    <x v="24"/>
    <x v="632"/>
    <n v="96598"/>
    <x v="1"/>
    <x v="0"/>
    <x v="3"/>
    <x v="1"/>
  </r>
  <r>
    <x v="665"/>
    <x v="912"/>
    <x v="6"/>
    <x v="2"/>
    <s v="Speciality Products"/>
    <x v="0"/>
    <x v="1"/>
    <x v="14"/>
    <x v="875"/>
    <n v="106444"/>
    <x v="17"/>
    <x v="0"/>
    <x v="3"/>
    <x v="1"/>
  </r>
  <r>
    <x v="844"/>
    <x v="913"/>
    <x v="2"/>
    <x v="1"/>
    <s v="Corporate"/>
    <x v="1"/>
    <x v="3"/>
    <x v="11"/>
    <x v="876"/>
    <n v="156931"/>
    <x v="12"/>
    <x v="0"/>
    <x v="0"/>
    <x v="1"/>
  </r>
  <r>
    <x v="845"/>
    <x v="914"/>
    <x v="2"/>
    <x v="6"/>
    <s v="Research &amp; Development"/>
    <x v="0"/>
    <x v="3"/>
    <x v="19"/>
    <x v="877"/>
    <n v="171360"/>
    <x v="14"/>
    <x v="2"/>
    <x v="8"/>
    <x v="1"/>
  </r>
  <r>
    <x v="846"/>
    <x v="915"/>
    <x v="14"/>
    <x v="0"/>
    <s v="Research &amp; Development"/>
    <x v="0"/>
    <x v="2"/>
    <x v="15"/>
    <x v="878"/>
    <n v="64505"/>
    <x v="1"/>
    <x v="0"/>
    <x v="4"/>
    <x v="1"/>
  </r>
  <r>
    <x v="847"/>
    <x v="916"/>
    <x v="11"/>
    <x v="5"/>
    <s v="Speciality Products"/>
    <x v="1"/>
    <x v="3"/>
    <x v="24"/>
    <x v="879"/>
    <n v="102298"/>
    <x v="8"/>
    <x v="2"/>
    <x v="9"/>
    <x v="1"/>
  </r>
  <r>
    <x v="848"/>
    <x v="917"/>
    <x v="0"/>
    <x v="2"/>
    <s v="Corporate"/>
    <x v="0"/>
    <x v="3"/>
    <x v="5"/>
    <x v="880"/>
    <n v="133297"/>
    <x v="8"/>
    <x v="2"/>
    <x v="9"/>
    <x v="1"/>
  </r>
  <r>
    <x v="849"/>
    <x v="918"/>
    <x v="0"/>
    <x v="4"/>
    <s v="Speciality Products"/>
    <x v="0"/>
    <x v="0"/>
    <x v="6"/>
    <x v="881"/>
    <n v="155080"/>
    <x v="4"/>
    <x v="0"/>
    <x v="5"/>
    <x v="1"/>
  </r>
  <r>
    <x v="850"/>
    <x v="919"/>
    <x v="4"/>
    <x v="2"/>
    <s v="Speciality Products"/>
    <x v="1"/>
    <x v="2"/>
    <x v="11"/>
    <x v="882"/>
    <n v="81828"/>
    <x v="1"/>
    <x v="0"/>
    <x v="4"/>
    <x v="1"/>
  </r>
  <r>
    <x v="851"/>
    <x v="920"/>
    <x v="0"/>
    <x v="6"/>
    <s v="Corporate"/>
    <x v="0"/>
    <x v="1"/>
    <x v="13"/>
    <x v="883"/>
    <n v="149417"/>
    <x v="8"/>
    <x v="1"/>
    <x v="11"/>
    <x v="1"/>
  </r>
  <r>
    <x v="852"/>
    <x v="921"/>
    <x v="6"/>
    <x v="2"/>
    <s v="Corporate"/>
    <x v="1"/>
    <x v="3"/>
    <x v="2"/>
    <x v="884"/>
    <n v="113269"/>
    <x v="6"/>
    <x v="2"/>
    <x v="12"/>
    <x v="1"/>
  </r>
  <r>
    <x v="853"/>
    <x v="922"/>
    <x v="0"/>
    <x v="0"/>
    <s v="Manufacturing"/>
    <x v="1"/>
    <x v="1"/>
    <x v="30"/>
    <x v="885"/>
    <n v="136716"/>
    <x v="15"/>
    <x v="0"/>
    <x v="5"/>
    <x v="1"/>
  </r>
  <r>
    <x v="854"/>
    <x v="923"/>
    <x v="0"/>
    <x v="2"/>
    <s v="Speciality Products"/>
    <x v="1"/>
    <x v="3"/>
    <x v="36"/>
    <x v="571"/>
    <n v="122644"/>
    <x v="15"/>
    <x v="0"/>
    <x v="5"/>
    <x v="1"/>
  </r>
  <r>
    <x v="855"/>
    <x v="924"/>
    <x v="6"/>
    <x v="2"/>
    <s v="Research &amp; Development"/>
    <x v="0"/>
    <x v="1"/>
    <x v="2"/>
    <x v="886"/>
    <n v="106428"/>
    <x v="3"/>
    <x v="0"/>
    <x v="2"/>
    <x v="1"/>
  </r>
  <r>
    <x v="856"/>
    <x v="925"/>
    <x v="9"/>
    <x v="1"/>
    <s v="Corporate"/>
    <x v="1"/>
    <x v="2"/>
    <x v="9"/>
    <x v="887"/>
    <n v="238236"/>
    <x v="13"/>
    <x v="0"/>
    <x v="0"/>
    <x v="1"/>
  </r>
  <r>
    <x v="857"/>
    <x v="926"/>
    <x v="2"/>
    <x v="1"/>
    <s v="Corporate"/>
    <x v="0"/>
    <x v="2"/>
    <x v="14"/>
    <x v="888"/>
    <n v="153253"/>
    <x v="9"/>
    <x v="0"/>
    <x v="5"/>
    <x v="1"/>
  </r>
  <r>
    <x v="858"/>
    <x v="927"/>
    <x v="6"/>
    <x v="3"/>
    <s v="Manufacturing"/>
    <x v="0"/>
    <x v="2"/>
    <x v="8"/>
    <x v="889"/>
    <n v="103707"/>
    <x v="6"/>
    <x v="0"/>
    <x v="7"/>
    <x v="1"/>
  </r>
  <r>
    <x v="859"/>
    <x v="928"/>
    <x v="9"/>
    <x v="3"/>
    <s v="Speciality Products"/>
    <x v="0"/>
    <x v="2"/>
    <x v="12"/>
    <x v="890"/>
    <n v="245360"/>
    <x v="21"/>
    <x v="0"/>
    <x v="5"/>
    <x v="1"/>
  </r>
  <r>
    <x v="860"/>
    <x v="929"/>
    <x v="25"/>
    <x v="5"/>
    <s v="Speciality Products"/>
    <x v="1"/>
    <x v="1"/>
    <x v="6"/>
    <x v="891"/>
    <n v="67275"/>
    <x v="1"/>
    <x v="0"/>
    <x v="7"/>
    <x v="1"/>
  </r>
  <r>
    <x v="861"/>
    <x v="930"/>
    <x v="6"/>
    <x v="0"/>
    <s v="Manufacturing"/>
    <x v="1"/>
    <x v="1"/>
    <x v="15"/>
    <x v="892"/>
    <n v="101288"/>
    <x v="4"/>
    <x v="0"/>
    <x v="3"/>
    <x v="1"/>
  </r>
  <r>
    <x v="93"/>
    <x v="931"/>
    <x v="2"/>
    <x v="4"/>
    <s v="Speciality Products"/>
    <x v="0"/>
    <x v="3"/>
    <x v="27"/>
    <x v="893"/>
    <n v="177443"/>
    <x v="36"/>
    <x v="2"/>
    <x v="12"/>
    <x v="1"/>
  </r>
  <r>
    <x v="862"/>
    <x v="932"/>
    <x v="21"/>
    <x v="0"/>
    <s v="Manufacturing"/>
    <x v="0"/>
    <x v="0"/>
    <x v="17"/>
    <x v="894"/>
    <n v="91400"/>
    <x v="1"/>
    <x v="0"/>
    <x v="2"/>
    <x v="1"/>
  </r>
  <r>
    <x v="863"/>
    <x v="933"/>
    <x v="9"/>
    <x v="4"/>
    <s v="Corporate"/>
    <x v="1"/>
    <x v="3"/>
    <x v="18"/>
    <x v="895"/>
    <n v="181247"/>
    <x v="29"/>
    <x v="2"/>
    <x v="12"/>
    <x v="1"/>
  </r>
  <r>
    <x v="864"/>
    <x v="934"/>
    <x v="0"/>
    <x v="4"/>
    <s v="Research &amp; Development"/>
    <x v="1"/>
    <x v="0"/>
    <x v="34"/>
    <x v="896"/>
    <n v="135558"/>
    <x v="28"/>
    <x v="0"/>
    <x v="3"/>
    <x v="1"/>
  </r>
  <r>
    <x v="865"/>
    <x v="648"/>
    <x v="7"/>
    <x v="3"/>
    <s v="Speciality Products"/>
    <x v="1"/>
    <x v="2"/>
    <x v="37"/>
    <x v="897"/>
    <n v="56878"/>
    <x v="1"/>
    <x v="0"/>
    <x v="0"/>
    <x v="1"/>
  </r>
  <r>
    <x v="866"/>
    <x v="935"/>
    <x v="30"/>
    <x v="0"/>
    <s v="Speciality Products"/>
    <x v="1"/>
    <x v="1"/>
    <x v="8"/>
    <x v="898"/>
    <n v="94735"/>
    <x v="1"/>
    <x v="1"/>
    <x v="10"/>
    <x v="1"/>
  </r>
  <r>
    <x v="867"/>
    <x v="936"/>
    <x v="13"/>
    <x v="2"/>
    <s v="Manufacturing"/>
    <x v="1"/>
    <x v="3"/>
    <x v="38"/>
    <x v="899"/>
    <n v="51234"/>
    <x v="1"/>
    <x v="0"/>
    <x v="0"/>
    <x v="1"/>
  </r>
  <r>
    <x v="616"/>
    <x v="937"/>
    <x v="9"/>
    <x v="4"/>
    <s v="Speciality Products"/>
    <x v="1"/>
    <x v="1"/>
    <x v="11"/>
    <x v="900"/>
    <n v="230025"/>
    <x v="16"/>
    <x v="0"/>
    <x v="3"/>
    <x v="1"/>
  </r>
  <r>
    <x v="868"/>
    <x v="938"/>
    <x v="0"/>
    <x v="4"/>
    <s v="Speciality Products"/>
    <x v="0"/>
    <x v="1"/>
    <x v="9"/>
    <x v="901"/>
    <n v="134006"/>
    <x v="8"/>
    <x v="1"/>
    <x v="10"/>
    <x v="1"/>
  </r>
  <r>
    <x v="869"/>
    <x v="939"/>
    <x v="6"/>
    <x v="1"/>
    <s v="Corporate"/>
    <x v="0"/>
    <x v="1"/>
    <x v="22"/>
    <x v="902"/>
    <n v="103096"/>
    <x v="3"/>
    <x v="1"/>
    <x v="10"/>
    <x v="1"/>
  </r>
  <r>
    <x v="870"/>
    <x v="940"/>
    <x v="7"/>
    <x v="3"/>
    <s v="Manufacturing"/>
    <x v="1"/>
    <x v="1"/>
    <x v="7"/>
    <x v="903"/>
    <n v="58703"/>
    <x v="1"/>
    <x v="0"/>
    <x v="7"/>
    <x v="1"/>
  </r>
  <r>
    <x v="871"/>
    <x v="941"/>
    <x v="0"/>
    <x v="0"/>
    <s v="Speciality Products"/>
    <x v="1"/>
    <x v="3"/>
    <x v="29"/>
    <x v="904"/>
    <n v="132544"/>
    <x v="4"/>
    <x v="2"/>
    <x v="9"/>
    <x v="1"/>
  </r>
  <r>
    <x v="872"/>
    <x v="942"/>
    <x v="6"/>
    <x v="1"/>
    <s v="Manufacturing"/>
    <x v="1"/>
    <x v="2"/>
    <x v="24"/>
    <x v="905"/>
    <n v="126671"/>
    <x v="6"/>
    <x v="0"/>
    <x v="4"/>
    <x v="1"/>
  </r>
  <r>
    <x v="873"/>
    <x v="943"/>
    <x v="5"/>
    <x v="2"/>
    <s v="Research &amp; Development"/>
    <x v="0"/>
    <x v="1"/>
    <x v="29"/>
    <x v="906"/>
    <n v="56405"/>
    <x v="1"/>
    <x v="0"/>
    <x v="2"/>
    <x v="1"/>
  </r>
  <r>
    <x v="874"/>
    <x v="944"/>
    <x v="3"/>
    <x v="0"/>
    <s v="Speciality Products"/>
    <x v="0"/>
    <x v="1"/>
    <x v="9"/>
    <x v="907"/>
    <n v="88730"/>
    <x v="24"/>
    <x v="1"/>
    <x v="1"/>
    <x v="1"/>
  </r>
  <r>
    <x v="875"/>
    <x v="945"/>
    <x v="13"/>
    <x v="1"/>
    <s v="Manufacturing"/>
    <x v="1"/>
    <x v="3"/>
    <x v="38"/>
    <x v="908"/>
    <n v="62861"/>
    <x v="1"/>
    <x v="0"/>
    <x v="0"/>
    <x v="1"/>
  </r>
  <r>
    <x v="876"/>
    <x v="946"/>
    <x v="2"/>
    <x v="4"/>
    <s v="Corporate"/>
    <x v="0"/>
    <x v="3"/>
    <x v="26"/>
    <x v="909"/>
    <n v="151246"/>
    <x v="11"/>
    <x v="2"/>
    <x v="12"/>
    <x v="1"/>
  </r>
  <r>
    <x v="877"/>
    <x v="947"/>
    <x v="0"/>
    <x v="0"/>
    <s v="Manufacturing"/>
    <x v="0"/>
    <x v="1"/>
    <x v="26"/>
    <x v="910"/>
    <n v="154388"/>
    <x v="4"/>
    <x v="0"/>
    <x v="0"/>
    <x v="1"/>
  </r>
  <r>
    <x v="438"/>
    <x v="948"/>
    <x v="2"/>
    <x v="4"/>
    <s v="Manufacturing"/>
    <x v="0"/>
    <x v="2"/>
    <x v="36"/>
    <x v="911"/>
    <n v="162978"/>
    <x v="35"/>
    <x v="0"/>
    <x v="4"/>
    <x v="78"/>
  </r>
  <r>
    <x v="878"/>
    <x v="949"/>
    <x v="29"/>
    <x v="0"/>
    <s v="Speciality Products"/>
    <x v="1"/>
    <x v="3"/>
    <x v="0"/>
    <x v="912"/>
    <n v="80170"/>
    <x v="1"/>
    <x v="0"/>
    <x v="4"/>
    <x v="1"/>
  </r>
  <r>
    <x v="534"/>
    <x v="950"/>
    <x v="4"/>
    <x v="3"/>
    <s v="Manufacturing"/>
    <x v="0"/>
    <x v="1"/>
    <x v="18"/>
    <x v="913"/>
    <n v="98520"/>
    <x v="1"/>
    <x v="0"/>
    <x v="4"/>
    <x v="1"/>
  </r>
  <r>
    <x v="704"/>
    <x v="951"/>
    <x v="6"/>
    <x v="1"/>
    <s v="Manufacturing"/>
    <x v="1"/>
    <x v="1"/>
    <x v="27"/>
    <x v="914"/>
    <n v="116527"/>
    <x v="3"/>
    <x v="0"/>
    <x v="3"/>
    <x v="1"/>
  </r>
  <r>
    <x v="781"/>
    <x v="952"/>
    <x v="2"/>
    <x v="2"/>
    <s v="Research &amp; Development"/>
    <x v="1"/>
    <x v="1"/>
    <x v="5"/>
    <x v="915"/>
    <n v="174607"/>
    <x v="20"/>
    <x v="0"/>
    <x v="7"/>
    <x v="1"/>
  </r>
  <r>
    <x v="879"/>
    <x v="953"/>
    <x v="13"/>
    <x v="3"/>
    <s v="Research &amp; Development"/>
    <x v="1"/>
    <x v="3"/>
    <x v="32"/>
    <x v="916"/>
    <n v="64202"/>
    <x v="1"/>
    <x v="0"/>
    <x v="7"/>
    <x v="1"/>
  </r>
  <r>
    <x v="517"/>
    <x v="954"/>
    <x v="13"/>
    <x v="3"/>
    <s v="Corporate"/>
    <x v="1"/>
    <x v="1"/>
    <x v="37"/>
    <x v="917"/>
    <n v="50883"/>
    <x v="1"/>
    <x v="1"/>
    <x v="1"/>
    <x v="79"/>
  </r>
  <r>
    <x v="880"/>
    <x v="955"/>
    <x v="23"/>
    <x v="0"/>
    <s v="Speciality Products"/>
    <x v="0"/>
    <x v="3"/>
    <x v="9"/>
    <x v="918"/>
    <n v="94618"/>
    <x v="1"/>
    <x v="0"/>
    <x v="7"/>
    <x v="1"/>
  </r>
  <r>
    <x v="881"/>
    <x v="956"/>
    <x v="2"/>
    <x v="6"/>
    <s v="Research &amp; Development"/>
    <x v="1"/>
    <x v="2"/>
    <x v="3"/>
    <x v="183"/>
    <n v="151556"/>
    <x v="2"/>
    <x v="0"/>
    <x v="4"/>
    <x v="1"/>
  </r>
  <r>
    <x v="882"/>
    <x v="957"/>
    <x v="25"/>
    <x v="5"/>
    <s v="Research &amp; Development"/>
    <x v="0"/>
    <x v="1"/>
    <x v="17"/>
    <x v="919"/>
    <n v="80659"/>
    <x v="1"/>
    <x v="0"/>
    <x v="3"/>
    <x v="1"/>
  </r>
  <r>
    <x v="883"/>
    <x v="958"/>
    <x v="2"/>
    <x v="4"/>
    <s v="Speciality Products"/>
    <x v="1"/>
    <x v="1"/>
    <x v="40"/>
    <x v="920"/>
    <n v="195385"/>
    <x v="11"/>
    <x v="1"/>
    <x v="11"/>
    <x v="1"/>
  </r>
  <r>
    <x v="884"/>
    <x v="959"/>
    <x v="28"/>
    <x v="0"/>
    <s v="Speciality Products"/>
    <x v="1"/>
    <x v="3"/>
    <x v="7"/>
    <x v="921"/>
    <n v="52693"/>
    <x v="1"/>
    <x v="2"/>
    <x v="9"/>
    <x v="1"/>
  </r>
  <r>
    <x v="885"/>
    <x v="960"/>
    <x v="32"/>
    <x v="0"/>
    <s v="Research &amp; Development"/>
    <x v="0"/>
    <x v="2"/>
    <x v="32"/>
    <x v="922"/>
    <n v="72045"/>
    <x v="1"/>
    <x v="0"/>
    <x v="3"/>
    <x v="1"/>
  </r>
  <r>
    <x v="886"/>
    <x v="961"/>
    <x v="13"/>
    <x v="6"/>
    <s v="Manufacturing"/>
    <x v="1"/>
    <x v="3"/>
    <x v="40"/>
    <x v="923"/>
    <n v="62749"/>
    <x v="1"/>
    <x v="2"/>
    <x v="8"/>
    <x v="1"/>
  </r>
  <r>
    <x v="887"/>
    <x v="962"/>
    <x v="0"/>
    <x v="6"/>
    <s v="Speciality Products"/>
    <x v="1"/>
    <x v="1"/>
    <x v="27"/>
    <x v="666"/>
    <n v="154884"/>
    <x v="4"/>
    <x v="1"/>
    <x v="6"/>
    <x v="1"/>
  </r>
  <r>
    <x v="888"/>
    <x v="963"/>
    <x v="23"/>
    <x v="0"/>
    <s v="Research &amp; Development"/>
    <x v="1"/>
    <x v="2"/>
    <x v="22"/>
    <x v="924"/>
    <n v="96566"/>
    <x v="1"/>
    <x v="0"/>
    <x v="7"/>
    <x v="1"/>
  </r>
  <r>
    <x v="889"/>
    <x v="964"/>
    <x v="28"/>
    <x v="0"/>
    <s v="Research &amp; Development"/>
    <x v="1"/>
    <x v="3"/>
    <x v="15"/>
    <x v="925"/>
    <n v="54994"/>
    <x v="1"/>
    <x v="0"/>
    <x v="7"/>
    <x v="1"/>
  </r>
  <r>
    <x v="890"/>
    <x v="965"/>
    <x v="32"/>
    <x v="0"/>
    <s v="Corporate"/>
    <x v="0"/>
    <x v="2"/>
    <x v="28"/>
    <x v="926"/>
    <n v="61523"/>
    <x v="1"/>
    <x v="0"/>
    <x v="7"/>
    <x v="1"/>
  </r>
  <r>
    <x v="891"/>
    <x v="966"/>
    <x v="9"/>
    <x v="4"/>
    <s v="Corporate"/>
    <x v="1"/>
    <x v="0"/>
    <x v="15"/>
    <x v="927"/>
    <n v="190512"/>
    <x v="18"/>
    <x v="0"/>
    <x v="7"/>
    <x v="1"/>
  </r>
  <r>
    <x v="892"/>
    <x v="967"/>
    <x v="8"/>
    <x v="5"/>
    <s v="Speciality Products"/>
    <x v="0"/>
    <x v="1"/>
    <x v="17"/>
    <x v="928"/>
    <n v="124827"/>
    <x v="1"/>
    <x v="1"/>
    <x v="10"/>
    <x v="1"/>
  </r>
  <r>
    <x v="360"/>
    <x v="968"/>
    <x v="6"/>
    <x v="3"/>
    <s v="Manufacturing"/>
    <x v="1"/>
    <x v="2"/>
    <x v="4"/>
    <x v="929"/>
    <n v="101577"/>
    <x v="17"/>
    <x v="0"/>
    <x v="2"/>
    <x v="1"/>
  </r>
  <r>
    <x v="893"/>
    <x v="969"/>
    <x v="6"/>
    <x v="3"/>
    <s v="Manufacturing"/>
    <x v="0"/>
    <x v="3"/>
    <x v="18"/>
    <x v="930"/>
    <n v="105223"/>
    <x v="4"/>
    <x v="0"/>
    <x v="3"/>
    <x v="1"/>
  </r>
  <r>
    <x v="743"/>
    <x v="970"/>
    <x v="30"/>
    <x v="0"/>
    <s v="Corporate"/>
    <x v="1"/>
    <x v="3"/>
    <x v="35"/>
    <x v="931"/>
    <n v="94815"/>
    <x v="1"/>
    <x v="0"/>
    <x v="2"/>
    <x v="1"/>
  </r>
  <r>
    <x v="894"/>
    <x v="971"/>
    <x v="6"/>
    <x v="3"/>
    <s v="Speciality Products"/>
    <x v="0"/>
    <x v="1"/>
    <x v="6"/>
    <x v="257"/>
    <n v="114893"/>
    <x v="5"/>
    <x v="1"/>
    <x v="11"/>
    <x v="1"/>
  </r>
  <r>
    <x v="895"/>
    <x v="972"/>
    <x v="4"/>
    <x v="6"/>
    <s v="Speciality Products"/>
    <x v="0"/>
    <x v="3"/>
    <x v="25"/>
    <x v="932"/>
    <n v="80622"/>
    <x v="1"/>
    <x v="0"/>
    <x v="5"/>
    <x v="1"/>
  </r>
  <r>
    <x v="34"/>
    <x v="973"/>
    <x v="9"/>
    <x v="0"/>
    <s v="Speciality Products"/>
    <x v="0"/>
    <x v="1"/>
    <x v="4"/>
    <x v="933"/>
    <n v="246589"/>
    <x v="29"/>
    <x v="0"/>
    <x v="3"/>
    <x v="80"/>
  </r>
  <r>
    <x v="896"/>
    <x v="974"/>
    <x v="6"/>
    <x v="6"/>
    <s v="Speciality Products"/>
    <x v="1"/>
    <x v="1"/>
    <x v="37"/>
    <x v="163"/>
    <n v="119397"/>
    <x v="6"/>
    <x v="1"/>
    <x v="10"/>
    <x v="81"/>
  </r>
  <r>
    <x v="897"/>
    <x v="975"/>
    <x v="2"/>
    <x v="2"/>
    <s v="Corporate"/>
    <x v="0"/>
    <x v="1"/>
    <x v="6"/>
    <x v="934"/>
    <n v="150666"/>
    <x v="14"/>
    <x v="1"/>
    <x v="11"/>
    <x v="1"/>
  </r>
  <r>
    <x v="898"/>
    <x v="976"/>
    <x v="0"/>
    <x v="0"/>
    <s v="Research &amp; Development"/>
    <x v="0"/>
    <x v="2"/>
    <x v="30"/>
    <x v="935"/>
    <n v="148035"/>
    <x v="28"/>
    <x v="0"/>
    <x v="3"/>
    <x v="1"/>
  </r>
  <r>
    <x v="69"/>
    <x v="977"/>
    <x v="2"/>
    <x v="1"/>
    <s v="Corporate"/>
    <x v="1"/>
    <x v="1"/>
    <x v="33"/>
    <x v="936"/>
    <n v="158898"/>
    <x v="10"/>
    <x v="0"/>
    <x v="4"/>
    <x v="1"/>
  </r>
  <r>
    <x v="899"/>
    <x v="978"/>
    <x v="17"/>
    <x v="5"/>
    <s v="Corporate"/>
    <x v="0"/>
    <x v="1"/>
    <x v="15"/>
    <x v="937"/>
    <n v="89659"/>
    <x v="1"/>
    <x v="1"/>
    <x v="10"/>
    <x v="1"/>
  </r>
  <r>
    <x v="900"/>
    <x v="979"/>
    <x v="2"/>
    <x v="2"/>
    <s v="Speciality Products"/>
    <x v="0"/>
    <x v="2"/>
    <x v="38"/>
    <x v="938"/>
    <n v="171487"/>
    <x v="14"/>
    <x v="0"/>
    <x v="3"/>
    <x v="1"/>
  </r>
  <r>
    <x v="901"/>
    <x v="980"/>
    <x v="9"/>
    <x v="2"/>
    <s v="Manufacturing"/>
    <x v="0"/>
    <x v="3"/>
    <x v="19"/>
    <x v="939"/>
    <n v="258498"/>
    <x v="22"/>
    <x v="0"/>
    <x v="7"/>
    <x v="1"/>
  </r>
  <r>
    <x v="902"/>
    <x v="981"/>
    <x v="0"/>
    <x v="0"/>
    <s v="Research &amp; Development"/>
    <x v="1"/>
    <x v="1"/>
    <x v="17"/>
    <x v="802"/>
    <n v="146961"/>
    <x v="19"/>
    <x v="0"/>
    <x v="7"/>
    <x v="1"/>
  </r>
  <r>
    <x v="903"/>
    <x v="982"/>
    <x v="15"/>
    <x v="4"/>
    <s v="Research &amp; Development"/>
    <x v="1"/>
    <x v="3"/>
    <x v="35"/>
    <x v="940"/>
    <n v="85369"/>
    <x v="1"/>
    <x v="2"/>
    <x v="8"/>
    <x v="82"/>
  </r>
  <r>
    <x v="429"/>
    <x v="983"/>
    <x v="1"/>
    <x v="0"/>
    <s v="Manufacturing"/>
    <x v="1"/>
    <x v="2"/>
    <x v="23"/>
    <x v="941"/>
    <n v="67489"/>
    <x v="1"/>
    <x v="0"/>
    <x v="2"/>
    <x v="1"/>
  </r>
  <r>
    <x v="904"/>
    <x v="984"/>
    <x v="2"/>
    <x v="0"/>
    <s v="Manufacturing"/>
    <x v="0"/>
    <x v="2"/>
    <x v="30"/>
    <x v="942"/>
    <n v="166259"/>
    <x v="35"/>
    <x v="0"/>
    <x v="2"/>
    <x v="1"/>
  </r>
  <r>
    <x v="905"/>
    <x v="985"/>
    <x v="28"/>
    <x v="0"/>
    <s v="Corporate"/>
    <x v="0"/>
    <x v="1"/>
    <x v="0"/>
    <x v="943"/>
    <n v="47032"/>
    <x v="1"/>
    <x v="0"/>
    <x v="7"/>
    <x v="1"/>
  </r>
  <r>
    <x v="906"/>
    <x v="986"/>
    <x v="4"/>
    <x v="6"/>
    <s v="Speciality Products"/>
    <x v="1"/>
    <x v="2"/>
    <x v="29"/>
    <x v="944"/>
    <n v="98427"/>
    <x v="1"/>
    <x v="0"/>
    <x v="7"/>
    <x v="1"/>
  </r>
  <r>
    <x v="907"/>
    <x v="987"/>
    <x v="7"/>
    <x v="1"/>
    <s v="Speciality Products"/>
    <x v="0"/>
    <x v="1"/>
    <x v="18"/>
    <x v="945"/>
    <n v="47387"/>
    <x v="1"/>
    <x v="1"/>
    <x v="11"/>
    <x v="83"/>
  </r>
  <r>
    <x v="908"/>
    <x v="988"/>
    <x v="2"/>
    <x v="6"/>
    <s v="Speciality Products"/>
    <x v="1"/>
    <x v="1"/>
    <x v="11"/>
    <x v="946"/>
    <n v="176710"/>
    <x v="0"/>
    <x v="0"/>
    <x v="4"/>
    <x v="1"/>
  </r>
  <r>
    <x v="909"/>
    <x v="989"/>
    <x v="4"/>
    <x v="1"/>
    <s v="Speciality Products"/>
    <x v="0"/>
    <x v="1"/>
    <x v="29"/>
    <x v="947"/>
    <n v="95960"/>
    <x v="1"/>
    <x v="1"/>
    <x v="11"/>
    <x v="1"/>
  </r>
  <r>
    <x v="910"/>
    <x v="990"/>
    <x v="9"/>
    <x v="3"/>
    <s v="Corporate"/>
    <x v="0"/>
    <x v="1"/>
    <x v="20"/>
    <x v="948"/>
    <n v="216195"/>
    <x v="13"/>
    <x v="0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E50A5B-B3B3-4DF4-9337-B126CBA4701A}" name="PivotTable3" cacheId="269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compact="0" compactData="0" multipleFieldFilters="0" rowHeaderCaption="dept">
  <location ref="A3:B33" firstHeaderRow="1" firstDataRow="1" firstDataCol="1"/>
  <pivotFields count="5">
    <pivotField compact="0" allDrilled="1" outline="0" subtotalTop="0" showAll="0" dataSourceSort="1" defaultAttributeDrillState="1">
      <items count="2">
        <item s="1" x="0"/>
        <item t="default"/>
      </items>
    </pivotField>
    <pivotField compact="0" allDrilled="1" outline="0" subtotalTop="0" showAll="0" measureFilter="1" defaultAttributeDrillState="1">
      <items count="4">
        <item x="0"/>
        <item x="1"/>
        <item x="2"/>
        <item t="default"/>
      </items>
    </pivotField>
    <pivotField compact="0" allDrilled="1" outline="0" subtotalTop="0" showAll="0" measureFilter="1" dataSourceSort="1" defaultAttributeDrillState="1">
      <items count="4">
        <item x="0"/>
        <item x="1"/>
        <item x="2"/>
        <item t="default"/>
      </items>
    </pivotField>
    <pivotField axis="axisRow" compact="0" allDrilled="1" outline="0" subtotalTop="0" showAll="0" dataSourceSort="1" defaultAttributeDrillState="1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compact="0" outline="0" subtotalTop="0" showAll="0"/>
  </pivotFields>
  <rowFields count="1">
    <field x="3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rowItems>
  <colItems count="1">
    <i/>
  </colItems>
  <dataFields count="1">
    <dataField name="Count of Hire Date (Year)" fld="4" subtotal="count" baseField="0" baseItem="0"/>
  </dataFields>
  <formats count="1">
    <format dxfId="0">
      <pivotArea dataOnly="0" labelOnly="1" grandRow="1" outline="0" fieldPosition="0"/>
    </format>
  </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Sum of bonus"/>
    <pivotHierarchy dragToData="1"/>
    <pivotHierarchy dragToData="1" caption="Max of Annual Salary"/>
    <pivotHierarchy dragToData="1" caption="Min of Annual Salary"/>
    <pivotHierarchy dragToData="1"/>
    <pivotHierarchy dragToData="1" caption="Average of Annual Salary"/>
    <pivotHierarchy dragToData="1" caption="Average of bonus"/>
    <pivotHierarchy dragToData="1"/>
    <pivotHierarchy dragToData="1"/>
    <pivotHierarchy dragToData="1" caption="Count of Bonus %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1" type="count" id="1" iMeasureHier="28">
      <autoFilter ref="A1">
        <filterColumn colId="0">
          <top10 val="3" filterVal="3"/>
        </filterColumn>
      </autoFilter>
    </filter>
    <filter fld="2" type="count" id="2" iMeasureHier="25">
      <autoFilter ref="A1">
        <filterColumn colId="0">
          <top10 val="3" filterVal="3"/>
        </filterColumn>
      </autoFilter>
    </filter>
  </filters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mployee Data.xlsx!TBL_Employees">
        <x15:activeTabTopLevelEntity name="[TBL_Employees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4A170-8D0C-4DBA-A2CB-7161173527F1}" name="PivotTable2" cacheId="27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rowHeaderCaption="Age">
  <location ref="A3:B37" firstHeaderRow="1" firstDataRow="1" firstDataCol="1"/>
  <pivotFields count="17">
    <pivotField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dataField="1" showAll="0">
      <items count="992">
        <item x="973"/>
        <item x="734"/>
        <item x="945"/>
        <item x="689"/>
        <item x="26"/>
        <item x="728"/>
        <item x="19"/>
        <item x="239"/>
        <item x="699"/>
        <item x="581"/>
        <item x="300"/>
        <item x="57"/>
        <item x="759"/>
        <item x="799"/>
        <item x="368"/>
        <item x="36"/>
        <item x="693"/>
        <item x="445"/>
        <item x="964"/>
        <item x="484"/>
        <item x="324"/>
        <item x="683"/>
        <item x="533"/>
        <item x="844"/>
        <item x="146"/>
        <item x="174"/>
        <item x="567"/>
        <item x="682"/>
        <item x="760"/>
        <item x="795"/>
        <item x="605"/>
        <item x="477"/>
        <item x="544"/>
        <item x="861"/>
        <item x="948"/>
        <item x="418"/>
        <item x="619"/>
        <item x="781"/>
        <item x="410"/>
        <item x="404"/>
        <item x="337"/>
        <item x="675"/>
        <item x="607"/>
        <item x="686"/>
        <item x="339"/>
        <item x="446"/>
        <item x="758"/>
        <item x="574"/>
        <item x="437"/>
        <item x="582"/>
        <item x="92"/>
        <item x="879"/>
        <item x="447"/>
        <item x="706"/>
        <item x="347"/>
        <item x="531"/>
        <item x="419"/>
        <item x="501"/>
        <item x="107"/>
        <item x="396"/>
        <item x="913"/>
        <item x="935"/>
        <item x="523"/>
        <item x="32"/>
        <item x="459"/>
        <item x="441"/>
        <item x="348"/>
        <item x="631"/>
        <item x="69"/>
        <item x="285"/>
        <item x="219"/>
        <item x="744"/>
        <item x="981"/>
        <item x="637"/>
        <item x="140"/>
        <item x="250"/>
        <item x="659"/>
        <item x="246"/>
        <item x="780"/>
        <item x="930"/>
        <item x="188"/>
        <item x="280"/>
        <item x="120"/>
        <item x="483"/>
        <item x="472"/>
        <item x="624"/>
        <item x="191"/>
        <item x="479"/>
        <item x="541"/>
        <item x="718"/>
        <item x="821"/>
        <item x="984"/>
        <item x="269"/>
        <item x="67"/>
        <item x="106"/>
        <item x="883"/>
        <item x="391"/>
        <item x="839"/>
        <item x="974"/>
        <item x="4"/>
        <item x="583"/>
        <item x="251"/>
        <item x="657"/>
        <item x="363"/>
        <item x="301"/>
        <item x="671"/>
        <item x="60"/>
        <item x="171"/>
        <item x="126"/>
        <item x="491"/>
        <item x="150"/>
        <item x="917"/>
        <item x="750"/>
        <item x="769"/>
        <item x="278"/>
        <item x="256"/>
        <item x="660"/>
        <item x="429"/>
        <item x="842"/>
        <item x="436"/>
        <item x="310"/>
        <item x="674"/>
        <item x="189"/>
        <item x="626"/>
        <item x="856"/>
        <item x="454"/>
        <item x="16"/>
        <item x="254"/>
        <item x="385"/>
        <item x="779"/>
        <item x="77"/>
        <item x="743"/>
        <item x="822"/>
        <item x="502"/>
        <item x="613"/>
        <item x="196"/>
        <item x="763"/>
        <item x="526"/>
        <item x="113"/>
        <item x="548"/>
        <item x="522"/>
        <item x="184"/>
        <item x="813"/>
        <item x="910"/>
        <item x="257"/>
        <item x="260"/>
        <item x="322"/>
        <item x="733"/>
        <item x="697"/>
        <item x="369"/>
        <item x="11"/>
        <item x="17"/>
        <item x="156"/>
        <item x="406"/>
        <item x="276"/>
        <item x="414"/>
        <item x="34"/>
        <item x="587"/>
        <item x="333"/>
        <item x="834"/>
        <item x="389"/>
        <item x="865"/>
        <item x="492"/>
        <item x="28"/>
        <item x="186"/>
        <item x="578"/>
        <item x="266"/>
        <item x="530"/>
        <item x="238"/>
        <item x="767"/>
        <item x="732"/>
        <item x="691"/>
        <item x="648"/>
        <item x="271"/>
        <item x="904"/>
        <item x="924"/>
        <item x="181"/>
        <item x="267"/>
        <item x="618"/>
        <item x="755"/>
        <item x="812"/>
        <item x="569"/>
        <item x="577"/>
        <item x="884"/>
        <item x="656"/>
        <item x="63"/>
        <item x="808"/>
        <item x="662"/>
        <item x="860"/>
        <item x="797"/>
        <item x="534"/>
        <item x="288"/>
        <item x="729"/>
        <item x="495"/>
        <item x="878"/>
        <item x="425"/>
        <item x="264"/>
        <item x="876"/>
        <item x="949"/>
        <item x="144"/>
        <item x="458"/>
        <item x="314"/>
        <item x="294"/>
        <item x="114"/>
        <item x="796"/>
        <item x="103"/>
        <item x="305"/>
        <item x="364"/>
        <item x="841"/>
        <item x="954"/>
        <item x="242"/>
        <item x="921"/>
        <item x="862"/>
        <item x="321"/>
        <item x="241"/>
        <item x="117"/>
        <item x="673"/>
        <item x="204"/>
        <item x="392"/>
        <item x="203"/>
        <item x="375"/>
        <item x="164"/>
        <item x="664"/>
        <item x="18"/>
        <item x="73"/>
        <item x="478"/>
        <item x="916"/>
        <item x="277"/>
        <item x="598"/>
        <item x="299"/>
        <item x="48"/>
        <item x="704"/>
        <item x="31"/>
        <item x="539"/>
        <item x="545"/>
        <item x="440"/>
        <item x="636"/>
        <item x="401"/>
        <item x="889"/>
        <item x="831"/>
        <item x="977"/>
        <item x="29"/>
        <item x="469"/>
        <item x="891"/>
        <item x="308"/>
        <item x="371"/>
        <item x="738"/>
        <item x="8"/>
        <item x="524"/>
        <item x="245"/>
        <item x="957"/>
        <item x="367"/>
        <item x="304"/>
        <item x="824"/>
        <item x="575"/>
        <item x="905"/>
        <item x="638"/>
        <item x="927"/>
        <item x="408"/>
        <item x="123"/>
        <item x="346"/>
        <item x="291"/>
        <item x="12"/>
        <item x="859"/>
        <item x="711"/>
        <item x="717"/>
        <item x="185"/>
        <item x="845"/>
        <item x="448"/>
        <item x="702"/>
        <item x="663"/>
        <item x="434"/>
        <item x="193"/>
        <item x="20"/>
        <item x="452"/>
        <item x="165"/>
        <item x="147"/>
        <item x="875"/>
        <item x="155"/>
        <item x="200"/>
        <item x="941"/>
        <item x="209"/>
        <item x="409"/>
        <item x="720"/>
        <item x="88"/>
        <item x="938"/>
        <item x="869"/>
        <item x="688"/>
        <item x="517"/>
        <item x="220"/>
        <item x="542"/>
        <item x="482"/>
        <item x="201"/>
        <item x="306"/>
        <item x="588"/>
        <item x="529"/>
        <item x="423"/>
        <item x="611"/>
        <item x="890"/>
        <item x="270"/>
        <item x="432"/>
        <item x="670"/>
        <item x="833"/>
        <item x="643"/>
        <item x="221"/>
        <item x="315"/>
        <item x="978"/>
        <item x="928"/>
        <item x="667"/>
        <item x="233"/>
        <item x="668"/>
        <item x="357"/>
        <item x="0"/>
        <item x="722"/>
        <item x="892"/>
        <item x="810"/>
        <item x="166"/>
        <item x="442"/>
        <item x="178"/>
        <item x="754"/>
        <item x="412"/>
        <item x="187"/>
        <item x="506"/>
        <item x="801"/>
        <item x="745"/>
        <item x="727"/>
        <item x="47"/>
        <item x="753"/>
        <item x="235"/>
        <item x="284"/>
        <item x="259"/>
        <item x="21"/>
        <item x="112"/>
        <item x="132"/>
        <item x="252"/>
        <item x="630"/>
        <item x="470"/>
        <item x="510"/>
        <item x="554"/>
        <item x="131"/>
        <item x="83"/>
        <item x="268"/>
        <item x="13"/>
        <item x="474"/>
        <item x="566"/>
        <item x="616"/>
        <item x="50"/>
        <item x="377"/>
        <item x="91"/>
        <item x="341"/>
        <item x="698"/>
        <item x="761"/>
        <item x="66"/>
        <item x="443"/>
        <item x="742"/>
        <item x="108"/>
        <item x="370"/>
        <item x="236"/>
        <item x="30"/>
        <item x="129"/>
        <item x="787"/>
        <item x="715"/>
        <item x="546"/>
        <item x="274"/>
        <item x="820"/>
        <item x="584"/>
        <item x="89"/>
        <item x="462"/>
        <item x="45"/>
        <item x="736"/>
        <item x="394"/>
        <item x="772"/>
        <item x="109"/>
        <item x="450"/>
        <item x="944"/>
        <item x="421"/>
        <item x="373"/>
        <item x="511"/>
        <item x="87"/>
        <item x="145"/>
        <item x="835"/>
        <item x="353"/>
        <item x="589"/>
        <item x="818"/>
        <item x="160"/>
        <item x="362"/>
        <item x="918"/>
        <item x="786"/>
        <item x="480"/>
        <item x="579"/>
        <item x="606"/>
        <item x="104"/>
        <item x="846"/>
        <item x="547"/>
        <item x="489"/>
        <item x="724"/>
        <item x="325"/>
        <item x="716"/>
        <item x="536"/>
        <item x="232"/>
        <item x="121"/>
        <item x="360"/>
        <item x="800"/>
        <item x="882"/>
        <item x="383"/>
        <item x="197"/>
        <item x="887"/>
        <item x="573"/>
        <item x="651"/>
        <item x="943"/>
        <item x="358"/>
        <item x="857"/>
        <item x="293"/>
        <item x="782"/>
        <item x="680"/>
        <item x="532"/>
        <item x="847"/>
        <item x="344"/>
        <item x="971"/>
        <item x="537"/>
        <item x="867"/>
        <item x="687"/>
        <item x="139"/>
        <item x="713"/>
        <item x="265"/>
        <item x="467"/>
        <item x="646"/>
        <item x="885"/>
        <item x="553"/>
        <item x="766"/>
        <item x="872"/>
        <item x="253"/>
        <item x="457"/>
        <item x="512"/>
        <item x="911"/>
        <item x="778"/>
        <item x="386"/>
        <item x="356"/>
        <item x="652"/>
        <item x="159"/>
        <item x="465"/>
        <item x="645"/>
        <item x="731"/>
        <item x="216"/>
        <item x="623"/>
        <item x="576"/>
        <item x="464"/>
        <item x="597"/>
        <item x="466"/>
        <item x="381"/>
        <item x="848"/>
        <item x="403"/>
        <item x="937"/>
        <item x="895"/>
        <item x="562"/>
        <item x="311"/>
        <item x="351"/>
        <item x="877"/>
        <item x="519"/>
        <item x="770"/>
        <item x="886"/>
        <item x="771"/>
        <item x="960"/>
        <item x="258"/>
        <item x="15"/>
        <item x="343"/>
        <item x="72"/>
        <item x="650"/>
        <item x="287"/>
        <item x="128"/>
        <item x="167"/>
        <item x="411"/>
        <item x="387"/>
        <item x="907"/>
        <item x="105"/>
        <item x="725"/>
        <item x="901"/>
        <item x="338"/>
        <item x="514"/>
        <item x="180"/>
        <item x="86"/>
        <item x="244"/>
        <item x="90"/>
        <item x="723"/>
        <item x="240"/>
        <item x="773"/>
        <item x="894"/>
        <item x="806"/>
        <item x="37"/>
        <item x="585"/>
        <item x="345"/>
        <item x="563"/>
        <item x="438"/>
        <item x="335"/>
        <item x="509"/>
        <item x="430"/>
        <item x="262"/>
        <item x="71"/>
        <item x="297"/>
        <item x="227"/>
        <item x="535"/>
        <item x="642"/>
        <item x="601"/>
        <item x="719"/>
        <item x="162"/>
        <item x="486"/>
        <item x="515"/>
        <item x="565"/>
        <item x="609"/>
        <item x="963"/>
        <item x="793"/>
        <item x="154"/>
        <item x="853"/>
        <item x="313"/>
        <item x="942"/>
        <item x="427"/>
        <item x="864"/>
        <item x="170"/>
        <item x="161"/>
        <item x="829"/>
        <item x="192"/>
        <item x="312"/>
        <item x="788"/>
        <item x="757"/>
        <item x="953"/>
        <item x="182"/>
        <item x="900"/>
        <item x="496"/>
        <item x="958"/>
        <item x="59"/>
        <item x="53"/>
        <item x="870"/>
        <item x="863"/>
        <item x="503"/>
        <item x="42"/>
        <item x="79"/>
        <item x="849"/>
        <item x="247"/>
        <item x="198"/>
        <item x="590"/>
        <item x="451"/>
        <item x="319"/>
        <item x="633"/>
        <item x="342"/>
        <item x="966"/>
        <item x="202"/>
        <item x="805"/>
        <item x="384"/>
        <item x="25"/>
        <item x="190"/>
        <item x="213"/>
        <item x="956"/>
        <item x="81"/>
        <item x="735"/>
        <item x="163"/>
        <item x="80"/>
        <item x="149"/>
        <item x="382"/>
        <item x="908"/>
        <item x="828"/>
        <item x="372"/>
        <item x="684"/>
        <item x="604"/>
        <item x="282"/>
        <item x="5"/>
        <item x="507"/>
        <item x="476"/>
        <item x="934"/>
        <item x="933"/>
        <item x="871"/>
        <item x="494"/>
        <item x="888"/>
        <item x="366"/>
        <item x="696"/>
        <item x="490"/>
        <item x="292"/>
        <item x="707"/>
        <item x="959"/>
        <item x="137"/>
        <item x="678"/>
        <item x="177"/>
        <item x="225"/>
        <item x="426"/>
        <item x="794"/>
        <item x="602"/>
        <item x="334"/>
        <item x="41"/>
        <item x="135"/>
        <item x="628"/>
        <item x="708"/>
        <item x="290"/>
        <item x="263"/>
        <item x="525"/>
        <item x="694"/>
        <item x="627"/>
        <item x="931"/>
        <item x="230"/>
        <item x="460"/>
        <item x="902"/>
        <item x="272"/>
        <item x="316"/>
        <item x="881"/>
        <item x="852"/>
        <item x="555"/>
        <item x="570"/>
        <item x="243"/>
        <item x="777"/>
        <item x="571"/>
        <item x="768"/>
        <item x="39"/>
        <item x="463"/>
        <item x="51"/>
        <item x="102"/>
        <item x="632"/>
        <item x="896"/>
        <item x="179"/>
        <item x="475"/>
        <item x="982"/>
        <item x="749"/>
        <item x="332"/>
        <item x="23"/>
        <item x="516"/>
        <item x="951"/>
        <item x="231"/>
        <item x="206"/>
        <item x="136"/>
        <item x="817"/>
        <item x="228"/>
        <item x="518"/>
        <item x="118"/>
        <item x="784"/>
        <item x="596"/>
        <item x="350"/>
        <item x="487"/>
        <item x="493"/>
        <item x="819"/>
        <item x="987"/>
        <item x="289"/>
        <item x="558"/>
        <item x="148"/>
        <item x="866"/>
        <item x="989"/>
        <item x="595"/>
        <item x="649"/>
        <item x="84"/>
        <item x="599"/>
        <item x="765"/>
        <item x="830"/>
        <item x="488"/>
        <item x="641"/>
        <item x="286"/>
        <item x="405"/>
        <item x="703"/>
        <item x="22"/>
        <item x="617"/>
        <item x="205"/>
        <item x="791"/>
        <item x="455"/>
        <item x="705"/>
        <item x="393"/>
        <item x="354"/>
        <item x="157"/>
        <item x="49"/>
        <item x="701"/>
        <item x="603"/>
        <item x="223"/>
        <item x="380"/>
        <item x="237"/>
        <item x="7"/>
        <item x="248"/>
        <item x="785"/>
        <item x="962"/>
        <item x="520"/>
        <item x="329"/>
        <item x="195"/>
        <item x="2"/>
        <item x="214"/>
        <item x="439"/>
        <item x="692"/>
        <item x="552"/>
        <item x="783"/>
        <item x="431"/>
        <item x="521"/>
        <item x="721"/>
        <item x="762"/>
        <item x="712"/>
        <item x="505"/>
        <item x="647"/>
        <item x="397"/>
        <item x="661"/>
        <item x="327"/>
        <item x="100"/>
        <item x="9"/>
        <item x="897"/>
        <item x="912"/>
        <item x="471"/>
        <item x="976"/>
        <item x="802"/>
        <item x="965"/>
        <item x="415"/>
        <item x="615"/>
        <item x="639"/>
        <item x="283"/>
        <item x="173"/>
        <item x="296"/>
        <item x="175"/>
        <item x="975"/>
        <item x="340"/>
        <item x="281"/>
        <item x="207"/>
        <item x="572"/>
        <item x="395"/>
        <item x="169"/>
        <item x="127"/>
        <item x="676"/>
        <item x="24"/>
        <item x="212"/>
        <item x="33"/>
        <item x="134"/>
        <item x="94"/>
        <item x="142"/>
        <item x="508"/>
        <item x="416"/>
        <item x="970"/>
        <item x="654"/>
        <item x="622"/>
        <item x="936"/>
        <item x="390"/>
        <item x="967"/>
        <item x="417"/>
        <item x="528"/>
        <item x="226"/>
        <item x="825"/>
        <item x="323"/>
        <item x="586"/>
        <item x="95"/>
        <item x="914"/>
        <item x="115"/>
        <item x="365"/>
        <item x="666"/>
        <item x="76"/>
        <item x="374"/>
        <item x="125"/>
        <item x="168"/>
        <item x="561"/>
        <item x="449"/>
        <item x="336"/>
        <item x="183"/>
        <item x="776"/>
        <item x="331"/>
        <item x="151"/>
        <item x="273"/>
        <item x="75"/>
        <item x="747"/>
        <item x="608"/>
        <item x="672"/>
        <item x="854"/>
        <item x="549"/>
        <item x="499"/>
        <item x="124"/>
        <item x="295"/>
        <item x="61"/>
        <item x="737"/>
        <item x="695"/>
        <item x="926"/>
        <item x="444"/>
        <item x="592"/>
        <item x="456"/>
        <item x="940"/>
        <item x="172"/>
        <item x="600"/>
        <item x="309"/>
        <item x="361"/>
        <item x="804"/>
        <item x="837"/>
        <item x="98"/>
        <item x="138"/>
        <item x="679"/>
        <item x="400"/>
        <item x="461"/>
        <item x="513"/>
        <item x="952"/>
        <item x="481"/>
        <item x="101"/>
        <item x="97"/>
        <item x="130"/>
        <item x="580"/>
        <item x="194"/>
        <item x="35"/>
        <item x="947"/>
        <item x="621"/>
        <item x="909"/>
        <item x="540"/>
        <item x="275"/>
        <item x="111"/>
        <item x="208"/>
        <item x="497"/>
        <item x="816"/>
        <item x="906"/>
        <item x="634"/>
        <item x="814"/>
        <item x="988"/>
        <item x="832"/>
        <item x="420"/>
        <item x="229"/>
        <item x="40"/>
        <item x="932"/>
        <item x="614"/>
        <item x="685"/>
        <item x="376"/>
        <item x="141"/>
        <item x="826"/>
        <item x="644"/>
        <item x="919"/>
        <item x="961"/>
        <item x="82"/>
        <item x="838"/>
        <item x="560"/>
        <item x="378"/>
        <item x="64"/>
        <item x="751"/>
        <item x="665"/>
        <item x="557"/>
        <item x="68"/>
        <item x="234"/>
        <item x="3"/>
        <item x="809"/>
        <item x="955"/>
        <item x="498"/>
        <item x="620"/>
        <item x="915"/>
        <item x="52"/>
        <item x="543"/>
        <item x="903"/>
        <item x="899"/>
        <item x="152"/>
        <item x="55"/>
        <item x="320"/>
        <item x="823"/>
        <item x="65"/>
        <item x="379"/>
        <item x="775"/>
        <item x="298"/>
        <item x="352"/>
        <item x="710"/>
        <item x="690"/>
        <item x="564"/>
        <item x="980"/>
        <item x="413"/>
        <item x="38"/>
        <item x="792"/>
        <item x="880"/>
        <item x="979"/>
        <item x="739"/>
        <item x="302"/>
        <item x="658"/>
        <item x="983"/>
        <item x="14"/>
        <item x="726"/>
        <item x="669"/>
        <item x="303"/>
        <item x="923"/>
        <item x="424"/>
        <item x="6"/>
        <item x="594"/>
        <item x="328"/>
        <item x="836"/>
        <item x="625"/>
        <item x="568"/>
        <item x="855"/>
        <item x="929"/>
        <item x="500"/>
        <item x="330"/>
        <item x="54"/>
        <item x="920"/>
        <item x="807"/>
        <item x="44"/>
        <item x="99"/>
        <item x="504"/>
        <item x="215"/>
        <item x="740"/>
        <item x="261"/>
        <item x="677"/>
        <item x="946"/>
        <item x="435"/>
        <item x="741"/>
        <item x="78"/>
        <item x="843"/>
        <item x="349"/>
        <item x="468"/>
        <item x="355"/>
        <item x="827"/>
        <item x="851"/>
        <item x="199"/>
        <item x="249"/>
        <item x="10"/>
        <item x="433"/>
        <item x="591"/>
        <item x="803"/>
        <item x="326"/>
        <item x="635"/>
        <item x="527"/>
        <item x="985"/>
        <item x="116"/>
        <item x="922"/>
        <item x="610"/>
        <item x="790"/>
        <item x="746"/>
        <item x="407"/>
        <item x="143"/>
        <item x="550"/>
        <item x="898"/>
        <item x="399"/>
        <item x="893"/>
        <item x="551"/>
        <item x="218"/>
        <item x="62"/>
        <item x="158"/>
        <item x="764"/>
        <item x="110"/>
        <item x="789"/>
        <item x="153"/>
        <item x="990"/>
        <item x="318"/>
        <item x="969"/>
        <item x="222"/>
        <item x="850"/>
        <item x="593"/>
        <item x="858"/>
        <item x="317"/>
        <item x="119"/>
        <item x="176"/>
        <item x="811"/>
        <item x="798"/>
        <item x="133"/>
        <item x="428"/>
        <item x="56"/>
        <item x="950"/>
        <item x="559"/>
        <item x="1"/>
        <item x="730"/>
        <item x="453"/>
        <item x="714"/>
        <item x="217"/>
        <item x="388"/>
        <item x="873"/>
        <item x="74"/>
        <item x="398"/>
        <item x="709"/>
        <item x="612"/>
        <item x="774"/>
        <item x="422"/>
        <item x="972"/>
        <item x="307"/>
        <item x="224"/>
        <item x="756"/>
        <item x="840"/>
        <item x="359"/>
        <item x="700"/>
        <item x="122"/>
        <item x="752"/>
        <item x="402"/>
        <item x="815"/>
        <item x="538"/>
        <item x="210"/>
        <item x="968"/>
        <item x="211"/>
        <item x="986"/>
        <item x="748"/>
        <item x="70"/>
        <item x="868"/>
        <item x="43"/>
        <item x="640"/>
        <item x="473"/>
        <item x="556"/>
        <item x="85"/>
        <item x="681"/>
        <item x="27"/>
        <item x="653"/>
        <item x="46"/>
        <item x="925"/>
        <item x="655"/>
        <item x="279"/>
        <item x="874"/>
        <item x="93"/>
        <item x="629"/>
        <item x="255"/>
        <item x="96"/>
        <item x="485"/>
        <item x="939"/>
        <item x="58"/>
        <item t="default"/>
      </items>
    </pivotField>
    <pivotField axis="axisRow" showAll="0" sortType="descending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numFmtId="1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4" showAll="0"/>
    <pivotField numFmtId="165" showAll="0">
      <items count="38">
        <item h="1" x="1"/>
        <item h="1" x="17"/>
        <item h="1" x="5"/>
        <item h="1" x="3"/>
        <item h="1" x="24"/>
        <item h="1" x="6"/>
        <item h="1" x="4"/>
        <item h="1" x="19"/>
        <item h="1" x="15"/>
        <item h="1" x="8"/>
        <item h="1" x="28"/>
        <item h="1" x="0"/>
        <item h="1" x="26"/>
        <item h="1" x="35"/>
        <item h="1" x="10"/>
        <item h="1" x="33"/>
        <item h="1"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14">
        <item h="1" x="5"/>
        <item h="1" x="10"/>
        <item h="1" x="11"/>
        <item h="1" x="2"/>
        <item x="1"/>
        <item h="1" x="7"/>
        <item h="1" x="8"/>
        <item h="1" x="4"/>
        <item h="1" x="3"/>
        <item h="1" x="9"/>
        <item h="1" x="12"/>
        <item h="1" x="0"/>
        <item h="1" x="6"/>
        <item t="default"/>
      </items>
    </pivotField>
    <pivotField showAll="0">
      <items count="85">
        <item x="1"/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x="2"/>
        <item x="3"/>
        <item sd="0" x="4"/>
        <item sd="0" x="5"/>
        <item t="default"/>
      </items>
    </pivotField>
    <pivotField showAll="0">
      <items count="3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t="default"/>
      </items>
    </pivotField>
  </pivotFields>
  <rowFields count="1">
    <field x="2"/>
  </rowFields>
  <rowItems count="34">
    <i>
      <x v="9"/>
    </i>
    <i>
      <x v="27"/>
    </i>
    <i>
      <x v="32"/>
    </i>
    <i>
      <x v="16"/>
    </i>
    <i>
      <x v="25"/>
    </i>
    <i>
      <x v="2"/>
    </i>
    <i>
      <x v="1"/>
    </i>
    <i>
      <x v="12"/>
    </i>
    <i>
      <x/>
    </i>
    <i>
      <x v="6"/>
    </i>
    <i>
      <x v="21"/>
    </i>
    <i>
      <x v="10"/>
    </i>
    <i>
      <x v="8"/>
    </i>
    <i>
      <x v="4"/>
    </i>
    <i>
      <x v="11"/>
    </i>
    <i>
      <x v="18"/>
    </i>
    <i>
      <x v="30"/>
    </i>
    <i>
      <x v="26"/>
    </i>
    <i>
      <x v="13"/>
    </i>
    <i>
      <x v="5"/>
    </i>
    <i>
      <x v="28"/>
    </i>
    <i>
      <x v="29"/>
    </i>
    <i>
      <x v="7"/>
    </i>
    <i>
      <x v="23"/>
    </i>
    <i>
      <x v="31"/>
    </i>
    <i>
      <x v="20"/>
    </i>
    <i>
      <x v="15"/>
    </i>
    <i>
      <x v="14"/>
    </i>
    <i>
      <x v="22"/>
    </i>
    <i>
      <x v="17"/>
    </i>
    <i>
      <x v="24"/>
    </i>
    <i>
      <x v="3"/>
    </i>
    <i>
      <x v="19"/>
    </i>
    <i t="grand">
      <x/>
    </i>
  </rowItems>
  <colItems count="1">
    <i/>
  </colItems>
  <dataFields count="1">
    <dataField name="Count of Full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16">
  <autoFilter ref="A1:P1001" xr:uid="{D7CA8898-8363-4905-AB67-C7A42F7FDBFA}"/>
  <tableColumns count="16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15"/>
    <tableColumn id="10" xr3:uid="{CA3B0D4F-FCC2-4967-BC8E-979F23AA32F2}" name="Annual Salary" dataDxfId="14"/>
    <tableColumn id="11" xr3:uid="{84DC6F9B-C840-4378-9E1C-BEB4EB18E284}" name="Bonus %" dataDxfId="1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12"/>
    <tableColumn id="15" xr3:uid="{519D5837-C09B-447F-ADC4-12C1DB35678F}" name="bonus" dataDxfId="11">
      <calculatedColumnFormula>TBL_Employees[[#This Row],[Annual Salary]]*TBL_Employees[[#This Row],[Bonus %]]</calculatedColumnFormula>
    </tableColumn>
    <tableColumn id="17" xr3:uid="{8178D040-C44C-49CB-9620-2F8D0BD28FFF}" name="more than 5" dataDxfId="10">
      <calculatedColumnFormula>IF((TEXT(N2,"yyyy")-TEXT(I2,"yyyy"))&gt;5,"yes","no")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1AE4-5971-4E0E-A0D3-596129B597F1}">
  <dimension ref="A3:B33"/>
  <sheetViews>
    <sheetView tabSelected="1" zoomScale="51" workbookViewId="0">
      <selection activeCell="C23" sqref="C23"/>
    </sheetView>
  </sheetViews>
  <sheetFormatPr defaultRowHeight="14.5" x14ac:dyDescent="0.35"/>
  <cols>
    <col min="1" max="1" width="19.26953125" bestFit="1" customWidth="1"/>
    <col min="2" max="2" width="23.36328125" bestFit="1" customWidth="1"/>
    <col min="3" max="3" width="16.6328125" bestFit="1" customWidth="1"/>
  </cols>
  <sheetData>
    <row r="3" spans="1:2" x14ac:dyDescent="0.35">
      <c r="A3" s="8" t="s">
        <v>2028</v>
      </c>
      <c r="B3" t="s">
        <v>2029</v>
      </c>
    </row>
    <row r="4" spans="1:2" x14ac:dyDescent="0.35">
      <c r="A4" t="s">
        <v>1988</v>
      </c>
      <c r="B4" s="9">
        <v>11</v>
      </c>
    </row>
    <row r="5" spans="1:2" x14ac:dyDescent="0.35">
      <c r="A5" t="s">
        <v>1989</v>
      </c>
      <c r="B5" s="9">
        <v>3</v>
      </c>
    </row>
    <row r="6" spans="1:2" x14ac:dyDescent="0.35">
      <c r="A6" t="s">
        <v>1990</v>
      </c>
      <c r="B6" s="9">
        <v>13</v>
      </c>
    </row>
    <row r="7" spans="1:2" x14ac:dyDescent="0.35">
      <c r="A7" t="s">
        <v>1991</v>
      </c>
      <c r="B7" s="9">
        <v>9</v>
      </c>
    </row>
    <row r="8" spans="1:2" x14ac:dyDescent="0.35">
      <c r="A8" t="s">
        <v>1992</v>
      </c>
      <c r="B8" s="9">
        <v>10</v>
      </c>
    </row>
    <row r="9" spans="1:2" x14ac:dyDescent="0.35">
      <c r="A9" t="s">
        <v>1993</v>
      </c>
      <c r="B9" s="9">
        <v>12</v>
      </c>
    </row>
    <row r="10" spans="1:2" x14ac:dyDescent="0.35">
      <c r="A10" t="s">
        <v>1994</v>
      </c>
      <c r="B10" s="9">
        <v>16</v>
      </c>
    </row>
    <row r="11" spans="1:2" x14ac:dyDescent="0.35">
      <c r="A11" t="s">
        <v>1995</v>
      </c>
      <c r="B11" s="9">
        <v>14</v>
      </c>
    </row>
    <row r="12" spans="1:2" x14ac:dyDescent="0.35">
      <c r="A12" t="s">
        <v>1996</v>
      </c>
      <c r="B12" s="9">
        <v>14</v>
      </c>
    </row>
    <row r="13" spans="1:2" x14ac:dyDescent="0.35">
      <c r="A13" t="s">
        <v>1997</v>
      </c>
      <c r="B13" s="9">
        <v>17</v>
      </c>
    </row>
    <row r="14" spans="1:2" x14ac:dyDescent="0.35">
      <c r="A14" t="s">
        <v>1998</v>
      </c>
      <c r="B14" s="9">
        <v>23</v>
      </c>
    </row>
    <row r="15" spans="1:2" x14ac:dyDescent="0.35">
      <c r="A15" t="s">
        <v>1999</v>
      </c>
      <c r="B15" s="9">
        <v>19</v>
      </c>
    </row>
    <row r="16" spans="1:2" x14ac:dyDescent="0.35">
      <c r="A16" t="s">
        <v>2000</v>
      </c>
      <c r="B16" s="9">
        <v>29</v>
      </c>
    </row>
    <row r="17" spans="1:2" x14ac:dyDescent="0.35">
      <c r="A17" t="s">
        <v>2001</v>
      </c>
      <c r="B17" s="9">
        <v>27</v>
      </c>
    </row>
    <row r="18" spans="1:2" x14ac:dyDescent="0.35">
      <c r="A18" t="s">
        <v>2002</v>
      </c>
      <c r="B18" s="9">
        <v>30</v>
      </c>
    </row>
    <row r="19" spans="1:2" x14ac:dyDescent="0.35">
      <c r="A19" t="s">
        <v>2003</v>
      </c>
      <c r="B19" s="9">
        <v>33</v>
      </c>
    </row>
    <row r="20" spans="1:2" x14ac:dyDescent="0.35">
      <c r="A20" t="s">
        <v>2004</v>
      </c>
      <c r="B20" s="9">
        <v>25</v>
      </c>
    </row>
    <row r="21" spans="1:2" x14ac:dyDescent="0.35">
      <c r="A21" t="s">
        <v>2005</v>
      </c>
      <c r="B21" s="9">
        <v>29</v>
      </c>
    </row>
    <row r="22" spans="1:2" x14ac:dyDescent="0.35">
      <c r="A22" t="s">
        <v>2006</v>
      </c>
      <c r="B22" s="9">
        <v>42</v>
      </c>
    </row>
    <row r="23" spans="1:2" x14ac:dyDescent="0.35">
      <c r="A23" t="s">
        <v>2007</v>
      </c>
      <c r="B23" s="9">
        <v>39</v>
      </c>
    </row>
    <row r="24" spans="1:2" x14ac:dyDescent="0.35">
      <c r="A24" t="s">
        <v>2008</v>
      </c>
      <c r="B24" s="9">
        <v>37</v>
      </c>
    </row>
    <row r="25" spans="1:2" x14ac:dyDescent="0.35">
      <c r="A25" t="s">
        <v>2009</v>
      </c>
      <c r="B25" s="9">
        <v>39</v>
      </c>
    </row>
    <row r="26" spans="1:2" x14ac:dyDescent="0.35">
      <c r="A26" t="s">
        <v>2010</v>
      </c>
      <c r="B26" s="9">
        <v>52</v>
      </c>
    </row>
    <row r="27" spans="1:2" x14ac:dyDescent="0.35">
      <c r="A27" t="s">
        <v>2011</v>
      </c>
      <c r="B27" s="9">
        <v>47</v>
      </c>
    </row>
    <row r="28" spans="1:2" x14ac:dyDescent="0.35">
      <c r="A28" t="s">
        <v>2012</v>
      </c>
      <c r="B28" s="9">
        <v>52</v>
      </c>
    </row>
    <row r="29" spans="1:2" x14ac:dyDescent="0.35">
      <c r="A29" t="s">
        <v>2013</v>
      </c>
      <c r="B29" s="9">
        <v>70</v>
      </c>
    </row>
    <row r="30" spans="1:2" x14ac:dyDescent="0.35">
      <c r="A30" t="s">
        <v>2014</v>
      </c>
      <c r="B30" s="9">
        <v>68</v>
      </c>
    </row>
    <row r="31" spans="1:2" x14ac:dyDescent="0.35">
      <c r="A31" t="s">
        <v>2015</v>
      </c>
      <c r="B31" s="9">
        <v>68</v>
      </c>
    </row>
    <row r="32" spans="1:2" x14ac:dyDescent="0.35">
      <c r="A32" t="s">
        <v>2016</v>
      </c>
      <c r="B32" s="9">
        <v>66</v>
      </c>
    </row>
    <row r="33" spans="1:2" x14ac:dyDescent="0.35">
      <c r="A33" t="s">
        <v>2017</v>
      </c>
      <c r="B33" s="9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AC94-B2D6-4FC6-8F5F-FB4581A1B0AE}">
  <dimension ref="A3:B37"/>
  <sheetViews>
    <sheetView workbookViewId="0">
      <selection activeCell="A3" sqref="A3"/>
    </sheetView>
  </sheetViews>
  <sheetFormatPr defaultRowHeight="14.5" x14ac:dyDescent="0.35"/>
  <cols>
    <col min="1" max="1" width="25.81640625" bestFit="1" customWidth="1"/>
    <col min="2" max="2" width="17" bestFit="1" customWidth="1"/>
    <col min="3" max="3" width="16.1796875" bestFit="1" customWidth="1"/>
  </cols>
  <sheetData>
    <row r="3" spans="1:2" x14ac:dyDescent="0.35">
      <c r="A3" s="8" t="s">
        <v>7</v>
      </c>
      <c r="B3" t="s">
        <v>1986</v>
      </c>
    </row>
    <row r="4" spans="1:2" x14ac:dyDescent="0.35">
      <c r="A4" s="7" t="s">
        <v>40</v>
      </c>
      <c r="B4" s="9">
        <v>121</v>
      </c>
    </row>
    <row r="5" spans="1:2" x14ac:dyDescent="0.35">
      <c r="A5" s="7" t="s">
        <v>61</v>
      </c>
      <c r="B5" s="9">
        <v>110</v>
      </c>
    </row>
    <row r="6" spans="1:2" x14ac:dyDescent="0.35">
      <c r="A6" s="7" t="s">
        <v>14</v>
      </c>
      <c r="B6" s="9">
        <v>105</v>
      </c>
    </row>
    <row r="7" spans="1:2" x14ac:dyDescent="0.35">
      <c r="A7" s="7" t="s">
        <v>62</v>
      </c>
      <c r="B7" s="9">
        <v>98</v>
      </c>
    </row>
    <row r="8" spans="1:2" x14ac:dyDescent="0.35">
      <c r="A8" s="7" t="s">
        <v>42</v>
      </c>
      <c r="B8" s="9">
        <v>70</v>
      </c>
    </row>
    <row r="9" spans="1:2" x14ac:dyDescent="0.35">
      <c r="A9" s="7" t="s">
        <v>64</v>
      </c>
      <c r="B9" s="9">
        <v>53</v>
      </c>
    </row>
    <row r="10" spans="1:2" x14ac:dyDescent="0.35">
      <c r="A10" s="7" t="s">
        <v>68</v>
      </c>
      <c r="B10" s="9">
        <v>51</v>
      </c>
    </row>
    <row r="11" spans="1:2" x14ac:dyDescent="0.35">
      <c r="A11" s="7" t="s">
        <v>129</v>
      </c>
      <c r="B11" s="9">
        <v>21</v>
      </c>
    </row>
    <row r="12" spans="1:2" x14ac:dyDescent="0.35">
      <c r="A12" s="7" t="s">
        <v>94</v>
      </c>
      <c r="B12" s="9">
        <v>21</v>
      </c>
    </row>
    <row r="13" spans="1:2" x14ac:dyDescent="0.35">
      <c r="A13" s="7" t="s">
        <v>56</v>
      </c>
      <c r="B13" s="9">
        <v>21</v>
      </c>
    </row>
    <row r="14" spans="1:2" x14ac:dyDescent="0.35">
      <c r="A14" s="7" t="s">
        <v>30</v>
      </c>
      <c r="B14" s="9">
        <v>20</v>
      </c>
    </row>
    <row r="15" spans="1:2" x14ac:dyDescent="0.35">
      <c r="A15" s="7" t="s">
        <v>97</v>
      </c>
      <c r="B15" s="9">
        <v>20</v>
      </c>
    </row>
    <row r="16" spans="1:2" x14ac:dyDescent="0.35">
      <c r="A16" s="7" t="s">
        <v>86</v>
      </c>
      <c r="B16" s="9">
        <v>19</v>
      </c>
    </row>
    <row r="17" spans="1:2" x14ac:dyDescent="0.35">
      <c r="A17" s="7" t="s">
        <v>83</v>
      </c>
      <c r="B17" s="9">
        <v>19</v>
      </c>
    </row>
    <row r="18" spans="1:2" x14ac:dyDescent="0.35">
      <c r="A18" s="7" t="s">
        <v>26</v>
      </c>
      <c r="B18" s="9">
        <v>18</v>
      </c>
    </row>
    <row r="19" spans="1:2" x14ac:dyDescent="0.35">
      <c r="A19" s="7" t="s">
        <v>71</v>
      </c>
      <c r="B19" s="9">
        <v>18</v>
      </c>
    </row>
    <row r="20" spans="1:2" x14ac:dyDescent="0.35">
      <c r="A20" s="7" t="s">
        <v>55</v>
      </c>
      <c r="B20" s="9">
        <v>17</v>
      </c>
    </row>
    <row r="21" spans="1:2" x14ac:dyDescent="0.35">
      <c r="A21" s="7" t="s">
        <v>77</v>
      </c>
      <c r="B21" s="9">
        <v>17</v>
      </c>
    </row>
    <row r="22" spans="1:2" x14ac:dyDescent="0.35">
      <c r="A22" s="7" t="s">
        <v>22</v>
      </c>
      <c r="B22" s="9">
        <v>16</v>
      </c>
    </row>
    <row r="23" spans="1:2" x14ac:dyDescent="0.35">
      <c r="A23" s="7" t="s">
        <v>38</v>
      </c>
      <c r="B23" s="9">
        <v>15</v>
      </c>
    </row>
    <row r="24" spans="1:2" x14ac:dyDescent="0.35">
      <c r="A24" s="7" t="s">
        <v>98</v>
      </c>
      <c r="B24" s="9">
        <v>15</v>
      </c>
    </row>
    <row r="25" spans="1:2" x14ac:dyDescent="0.35">
      <c r="A25" s="7" t="s">
        <v>76</v>
      </c>
      <c r="B25" s="9">
        <v>15</v>
      </c>
    </row>
    <row r="26" spans="1:2" x14ac:dyDescent="0.35">
      <c r="A26" s="7" t="s">
        <v>84</v>
      </c>
      <c r="B26" s="9">
        <v>15</v>
      </c>
    </row>
    <row r="27" spans="1:2" x14ac:dyDescent="0.35">
      <c r="A27" s="7" t="s">
        <v>88</v>
      </c>
      <c r="B27" s="9">
        <v>15</v>
      </c>
    </row>
    <row r="28" spans="1:2" x14ac:dyDescent="0.35">
      <c r="A28" s="7" t="s">
        <v>58</v>
      </c>
      <c r="B28" s="9">
        <v>12</v>
      </c>
    </row>
    <row r="29" spans="1:2" x14ac:dyDescent="0.35">
      <c r="A29" s="7" t="s">
        <v>69</v>
      </c>
      <c r="B29" s="9">
        <v>12</v>
      </c>
    </row>
    <row r="30" spans="1:2" x14ac:dyDescent="0.35">
      <c r="A30" s="7" t="s">
        <v>91</v>
      </c>
      <c r="B30" s="9">
        <v>12</v>
      </c>
    </row>
    <row r="31" spans="1:2" x14ac:dyDescent="0.35">
      <c r="A31" s="7" t="s">
        <v>73</v>
      </c>
      <c r="B31" s="9">
        <v>11</v>
      </c>
    </row>
    <row r="32" spans="1:2" x14ac:dyDescent="0.35">
      <c r="A32" s="7" t="s">
        <v>82</v>
      </c>
      <c r="B32" s="9">
        <v>10</v>
      </c>
    </row>
    <row r="33" spans="1:2" x14ac:dyDescent="0.35">
      <c r="A33" s="7" t="s">
        <v>89</v>
      </c>
      <c r="B33" s="9">
        <v>10</v>
      </c>
    </row>
    <row r="34" spans="1:2" x14ac:dyDescent="0.35">
      <c r="A34" s="7" t="s">
        <v>49</v>
      </c>
      <c r="B34" s="9">
        <v>9</v>
      </c>
    </row>
    <row r="35" spans="1:2" x14ac:dyDescent="0.35">
      <c r="A35" s="7" t="s">
        <v>59</v>
      </c>
      <c r="B35" s="9">
        <v>7</v>
      </c>
    </row>
    <row r="36" spans="1:2" x14ac:dyDescent="0.35">
      <c r="A36" s="7" t="s">
        <v>35</v>
      </c>
      <c r="B36" s="9">
        <v>7</v>
      </c>
    </row>
    <row r="37" spans="1:2" x14ac:dyDescent="0.35">
      <c r="A37" s="7" t="s">
        <v>1983</v>
      </c>
      <c r="B37" s="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AG1001"/>
  <sheetViews>
    <sheetView topLeftCell="Q59" zoomScale="74" workbookViewId="0">
      <selection activeCell="AF77" sqref="AF77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22" max="22" width="15.453125" bestFit="1" customWidth="1"/>
    <col min="23" max="23" width="20.6328125" bestFit="1" customWidth="1"/>
    <col min="24" max="24" width="9.1796875" bestFit="1" customWidth="1"/>
    <col min="25" max="25" width="15.6328125" bestFit="1" customWidth="1"/>
    <col min="27" max="27" width="14" bestFit="1" customWidth="1"/>
    <col min="28" max="28" width="9.1796875" bestFit="1" customWidth="1"/>
    <col min="29" max="29" width="14" bestFit="1" customWidth="1"/>
    <col min="30" max="30" width="9.1796875" bestFit="1" customWidth="1"/>
    <col min="31" max="31" width="15.6328125" bestFit="1" customWidth="1"/>
  </cols>
  <sheetData>
    <row r="1" spans="1:2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1984</v>
      </c>
      <c r="P1" s="5" t="s">
        <v>1987</v>
      </c>
    </row>
    <row r="2" spans="1:24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  <c r="O2">
        <f>TBL_Employees[[#This Row],[Annual Salary]]*TBL_Employees[[#This Row],[Bonus %]]</f>
        <v>21240.6</v>
      </c>
      <c r="P2" t="str">
        <f>IF((TEXT(N2,"yyyy")-TEXT(I2,"yyyy"))&gt;5,"yes","no")</f>
        <v>no</v>
      </c>
    </row>
    <row r="3" spans="1:24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cm="1">
        <f t="array" aca="1" ref="N3" ca="1">IF(N3=null,N3=I3)</f>
        <v>0</v>
      </c>
      <c r="O3">
        <f>TBL_Employees[[#This Row],[Annual Salary]]*TBL_Employees[[#This Row],[Bonus %]]</f>
        <v>0</v>
      </c>
      <c r="P3" t="e">
        <f t="shared" ref="P2:P65" ca="1" si="0">IF((TEXT(N3,"yyyy")-TEXT(I3,"yyyy"))&gt;5,"yes","no")</f>
        <v>#VALUE!</v>
      </c>
    </row>
    <row r="4" spans="1:24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  <c r="O4">
        <f>TBL_Employees[[#This Row],[Annual Salary]]*TBL_Employees[[#This Row],[Bonus %]]</f>
        <v>32619.800000000003</v>
      </c>
      <c r="P4" t="e">
        <f t="shared" si="0"/>
        <v>#VALUE!</v>
      </c>
      <c r="Q4">
        <f>184/1000</f>
        <v>0.184</v>
      </c>
    </row>
    <row r="5" spans="1:24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  <c r="O5">
        <f>TBL_Employees[[#This Row],[Annual Salary]]*TBL_Employees[[#This Row],[Bonus %]]</f>
        <v>5943.9100000000008</v>
      </c>
      <c r="P5" t="e">
        <f t="shared" si="0"/>
        <v>#VALUE!</v>
      </c>
    </row>
    <row r="6" spans="1:24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  <c r="O6">
        <f>TBL_Employees[[#This Row],[Annual Salary]]*TBL_Employees[[#This Row],[Bonus %]]</f>
        <v>0</v>
      </c>
      <c r="P6" t="e">
        <f t="shared" si="0"/>
        <v>#VALUE!</v>
      </c>
      <c r="Q6">
        <f ca="1">COUNT(TBL_Employees[Exit Date])</f>
        <v>85</v>
      </c>
    </row>
    <row r="7" spans="1:24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  <c r="O7">
        <f>TBL_Employees[[#This Row],[Annual Salary]]*TBL_Employees[[#This Row],[Bonus %]]</f>
        <v>0</v>
      </c>
      <c r="P7" t="e">
        <f t="shared" si="0"/>
        <v>#VALUE!</v>
      </c>
    </row>
    <row r="8" spans="1:24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  <c r="O8">
        <f>TBL_Employees[[#This Row],[Annual Salary]]*TBL_Employees[[#This Row],[Bonus %]]</f>
        <v>11974.6</v>
      </c>
      <c r="P8" t="e">
        <f t="shared" si="0"/>
        <v>#VALUE!</v>
      </c>
      <c r="S8">
        <v>0.99202255357806235</v>
      </c>
      <c r="T8">
        <f>S8-S9</f>
        <v>-1.6550718717712853E-2</v>
      </c>
    </row>
    <row r="9" spans="1:2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  <c r="O9">
        <f>TBL_Employees[[#This Row],[Annual Salary]]*TBL_Employees[[#This Row],[Bonus %]]</f>
        <v>0</v>
      </c>
      <c r="P9" t="str">
        <f t="shared" si="0"/>
        <v>no</v>
      </c>
      <c r="S9">
        <v>1.0085732722957752</v>
      </c>
    </row>
    <row r="10" spans="1:24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  <c r="O10">
        <f>TBL_Employees[[#This Row],[Annual Salary]]*TBL_Employees[[#This Row],[Bonus %]]</f>
        <v>6811.62</v>
      </c>
      <c r="P10" t="e">
        <f t="shared" si="0"/>
        <v>#VALUE!</v>
      </c>
    </row>
    <row r="11" spans="1:24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  <c r="O11">
        <f>TBL_Employees[[#This Row],[Annual Salary]]*TBL_Employees[[#This Row],[Bonus %]]</f>
        <v>0</v>
      </c>
      <c r="P11" t="e">
        <f t="shared" si="0"/>
        <v>#VALUE!</v>
      </c>
      <c r="V11" s="11" t="s">
        <v>2018</v>
      </c>
      <c r="W11" s="11" t="s">
        <v>1985</v>
      </c>
      <c r="X11" s="11" t="s">
        <v>2019</v>
      </c>
    </row>
    <row r="12" spans="1:24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  <c r="O12">
        <f>TBL_Employees[[#This Row],[Annual Salary]]*TBL_Employees[[#This Row],[Bonus %]]</f>
        <v>23599.95</v>
      </c>
      <c r="P12" t="e">
        <f t="shared" si="0"/>
        <v>#VALUE!</v>
      </c>
      <c r="V12">
        <v>15873.80147000002</v>
      </c>
      <c r="W12">
        <v>15873801.470000021</v>
      </c>
      <c r="X12" s="10">
        <f>(V12/W12)*100</f>
        <v>0.1</v>
      </c>
    </row>
    <row r="13" spans="1:24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  <c r="O13">
        <f>TBL_Employees[[#This Row],[Annual Salary]]*TBL_Employees[[#This Row],[Bonus %]]</f>
        <v>0</v>
      </c>
      <c r="P13" t="e">
        <f t="shared" si="0"/>
        <v>#VALUE!</v>
      </c>
    </row>
    <row r="14" spans="1:24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  <c r="O14">
        <f>TBL_Employees[[#This Row],[Annual Salary]]*TBL_Employees[[#This Row],[Bonus %]]</f>
        <v>9457.74</v>
      </c>
      <c r="P14" t="e">
        <f t="shared" si="0"/>
        <v>#VALUE!</v>
      </c>
    </row>
    <row r="15" spans="1:24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  <c r="O15">
        <f>TBL_Employees[[#This Row],[Annual Salary]]*TBL_Employees[[#This Row],[Bonus %]]</f>
        <v>14674.2</v>
      </c>
      <c r="P15" t="e">
        <f t="shared" si="0"/>
        <v>#VALUE!</v>
      </c>
    </row>
    <row r="16" spans="1:2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  <c r="O16">
        <f>TBL_Employees[[#This Row],[Annual Salary]]*TBL_Employees[[#This Row],[Bonus %]]</f>
        <v>0</v>
      </c>
      <c r="P16" t="str">
        <f t="shared" si="0"/>
        <v>no</v>
      </c>
    </row>
    <row r="17" spans="1:16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  <c r="O17">
        <f>TBL_Employees[[#This Row],[Annual Salary]]*TBL_Employees[[#This Row],[Bonus %]]</f>
        <v>74781</v>
      </c>
      <c r="P17" t="e">
        <f t="shared" si="0"/>
        <v>#VALUE!</v>
      </c>
    </row>
    <row r="18" spans="1:16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  <c r="O18">
        <f>TBL_Employees[[#This Row],[Annual Salary]]*TBL_Employees[[#This Row],[Bonus %]]</f>
        <v>35167.4</v>
      </c>
      <c r="P18" t="e">
        <f t="shared" si="0"/>
        <v>#VALUE!</v>
      </c>
    </row>
    <row r="19" spans="1:16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  <c r="O19">
        <f>TBL_Employees[[#This Row],[Annual Salary]]*TBL_Employees[[#This Row],[Bonus %]]</f>
        <v>20127.64</v>
      </c>
      <c r="P19" t="e">
        <f t="shared" si="0"/>
        <v>#VALUE!</v>
      </c>
    </row>
    <row r="20" spans="1:16" x14ac:dyDescent="0.3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  <c r="O20">
        <f>TBL_Employees[[#This Row],[Annual Salary]]*TBL_Employees[[#This Row],[Bonus %]]</f>
        <v>44760.72</v>
      </c>
      <c r="P20" t="e">
        <f t="shared" si="0"/>
        <v>#VALUE!</v>
      </c>
    </row>
    <row r="21" spans="1:16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  <c r="O21">
        <f>TBL_Employees[[#This Row],[Annual Salary]]*TBL_Employees[[#This Row],[Bonus %]]</f>
        <v>29939.579999999998</v>
      </c>
      <c r="P21" t="e">
        <f t="shared" si="0"/>
        <v>#VALUE!</v>
      </c>
    </row>
    <row r="22" spans="1:16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  <c r="O22">
        <f>TBL_Employees[[#This Row],[Annual Salary]]*TBL_Employees[[#This Row],[Bonus %]]</f>
        <v>14614</v>
      </c>
      <c r="P22" t="e">
        <f t="shared" si="0"/>
        <v>#VALUE!</v>
      </c>
    </row>
    <row r="23" spans="1:16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  <c r="O23">
        <f>TBL_Employees[[#This Row],[Annual Salary]]*TBL_Employees[[#This Row],[Bonus %]]</f>
        <v>31857.629999999997</v>
      </c>
      <c r="P23" t="e">
        <f t="shared" si="0"/>
        <v>#VALUE!</v>
      </c>
    </row>
    <row r="24" spans="1:16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  <c r="O24">
        <f>TBL_Employees[[#This Row],[Annual Salary]]*TBL_Employees[[#This Row],[Bonus %]]</f>
        <v>48380.360000000008</v>
      </c>
      <c r="P24" t="e">
        <f t="shared" si="0"/>
        <v>#VALUE!</v>
      </c>
    </row>
    <row r="25" spans="1:16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  <c r="O25">
        <f>TBL_Employees[[#This Row],[Annual Salary]]*TBL_Employees[[#This Row],[Bonus %]]</f>
        <v>0</v>
      </c>
      <c r="P25" t="e">
        <f t="shared" si="0"/>
        <v>#VALUE!</v>
      </c>
    </row>
    <row r="26" spans="1:16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  <c r="O26">
        <f>TBL_Employees[[#This Row],[Annual Salary]]*TBL_Employees[[#This Row],[Bonus %]]</f>
        <v>64223.32</v>
      </c>
      <c r="P26" t="e">
        <f t="shared" si="0"/>
        <v>#VALUE!</v>
      </c>
    </row>
    <row r="27" spans="1:16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  <c r="O27">
        <f>TBL_Employees[[#This Row],[Annual Salary]]*TBL_Employees[[#This Row],[Bonus %]]</f>
        <v>35014.97</v>
      </c>
      <c r="P27" t="e">
        <f t="shared" si="0"/>
        <v>#VALUE!</v>
      </c>
    </row>
    <row r="28" spans="1:16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  <c r="O28">
        <f>TBL_Employees[[#This Row],[Annual Salary]]*TBL_Employees[[#This Row],[Bonus %]]</f>
        <v>0</v>
      </c>
      <c r="P28" t="e">
        <f t="shared" si="0"/>
        <v>#VALUE!</v>
      </c>
    </row>
    <row r="29" spans="1:16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  <c r="O29">
        <f>TBL_Employees[[#This Row],[Annual Salary]]*TBL_Employees[[#This Row],[Bonus %]]</f>
        <v>76331.61</v>
      </c>
      <c r="P29" t="e">
        <f t="shared" si="0"/>
        <v>#VALUE!</v>
      </c>
    </row>
    <row r="30" spans="1:16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  <c r="O30">
        <f>TBL_Employees[[#This Row],[Annual Salary]]*TBL_Employees[[#This Row],[Bonus %]]</f>
        <v>11922.48</v>
      </c>
      <c r="P30" t="e">
        <f t="shared" si="0"/>
        <v>#VALUE!</v>
      </c>
    </row>
    <row r="31" spans="1:16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  <c r="O31">
        <f>TBL_Employees[[#This Row],[Annual Salary]]*TBL_Employees[[#This Row],[Bonus %]]</f>
        <v>78587.94</v>
      </c>
      <c r="P31" t="e">
        <f t="shared" si="0"/>
        <v>#VALUE!</v>
      </c>
    </row>
    <row r="32" spans="1:16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  <c r="O32">
        <f>TBL_Employees[[#This Row],[Annual Salary]]*TBL_Employees[[#This Row],[Bonus %]]</f>
        <v>0</v>
      </c>
      <c r="P32" t="e">
        <f t="shared" si="0"/>
        <v>#VALUE!</v>
      </c>
    </row>
    <row r="33" spans="1:16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  <c r="O33">
        <f>TBL_Employees[[#This Row],[Annual Salary]]*TBL_Employees[[#This Row],[Bonus %]]</f>
        <v>0</v>
      </c>
      <c r="P33" t="e">
        <f t="shared" si="0"/>
        <v>#VALUE!</v>
      </c>
    </row>
    <row r="34" spans="1:16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  <c r="O34">
        <f>TBL_Employees[[#This Row],[Annual Salary]]*TBL_Employees[[#This Row],[Bonus %]]</f>
        <v>0</v>
      </c>
      <c r="P34" t="e">
        <f t="shared" si="0"/>
        <v>#VALUE!</v>
      </c>
    </row>
    <row r="35" spans="1:16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  <c r="O35">
        <f>TBL_Employees[[#This Row],[Annual Salary]]*TBL_Employees[[#This Row],[Bonus %]]</f>
        <v>0</v>
      </c>
      <c r="P35" t="e">
        <f t="shared" si="0"/>
        <v>#VALUE!</v>
      </c>
    </row>
    <row r="36" spans="1:16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  <c r="O36">
        <f>TBL_Employees[[#This Row],[Annual Salary]]*TBL_Employees[[#This Row],[Bonus %]]</f>
        <v>0</v>
      </c>
      <c r="P36" t="e">
        <f t="shared" si="0"/>
        <v>#VALUE!</v>
      </c>
    </row>
    <row r="37" spans="1:16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  <c r="O37">
        <f>TBL_Employees[[#This Row],[Annual Salary]]*TBL_Employees[[#This Row],[Bonus %]]</f>
        <v>0</v>
      </c>
      <c r="P37" t="e">
        <f t="shared" si="0"/>
        <v>#VALUE!</v>
      </c>
    </row>
    <row r="38" spans="1:16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  <c r="O38">
        <f>TBL_Employees[[#This Row],[Annual Salary]]*TBL_Employees[[#This Row],[Bonus %]]</f>
        <v>0</v>
      </c>
      <c r="P38" t="e">
        <f t="shared" si="0"/>
        <v>#VALUE!</v>
      </c>
    </row>
    <row r="39" spans="1:16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  <c r="O39">
        <f>TBL_Employees[[#This Row],[Annual Salary]]*TBL_Employees[[#This Row],[Bonus %]]</f>
        <v>76926</v>
      </c>
      <c r="P39" t="e">
        <f t="shared" si="0"/>
        <v>#VALUE!</v>
      </c>
    </row>
    <row r="40" spans="1:16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  <c r="O40">
        <f>TBL_Employees[[#This Row],[Annual Salary]]*TBL_Employees[[#This Row],[Bonus %]]</f>
        <v>0</v>
      </c>
      <c r="P40" t="e">
        <f t="shared" si="0"/>
        <v>#VALUE!</v>
      </c>
    </row>
    <row r="41" spans="1:16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  <c r="O41">
        <f>TBL_Employees[[#This Row],[Annual Salary]]*TBL_Employees[[#This Row],[Bonus %]]</f>
        <v>0</v>
      </c>
      <c r="P41" t="e">
        <f t="shared" si="0"/>
        <v>#VALUE!</v>
      </c>
    </row>
    <row r="42" spans="1:16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  <c r="O42">
        <f>TBL_Employees[[#This Row],[Annual Salary]]*TBL_Employees[[#This Row],[Bonus %]]</f>
        <v>0</v>
      </c>
      <c r="P42" t="str">
        <f t="shared" si="0"/>
        <v>no</v>
      </c>
    </row>
    <row r="43" spans="1:16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  <c r="O43">
        <f>TBL_Employees[[#This Row],[Annual Salary]]*TBL_Employees[[#This Row],[Bonus %]]</f>
        <v>5656.75</v>
      </c>
      <c r="P43" t="e">
        <f t="shared" si="0"/>
        <v>#VALUE!</v>
      </c>
    </row>
    <row r="44" spans="1:16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  <c r="O44">
        <f>TBL_Employees[[#This Row],[Annual Salary]]*TBL_Employees[[#This Row],[Bonus %]]</f>
        <v>63938.560000000005</v>
      </c>
      <c r="P44" t="e">
        <f t="shared" si="0"/>
        <v>#VALUE!</v>
      </c>
    </row>
    <row r="45" spans="1:16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  <c r="O45">
        <f>TBL_Employees[[#This Row],[Annual Salary]]*TBL_Employees[[#This Row],[Bonus %]]</f>
        <v>0</v>
      </c>
      <c r="P45" t="e">
        <f t="shared" si="0"/>
        <v>#VALUE!</v>
      </c>
    </row>
    <row r="46" spans="1:16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  <c r="O46">
        <f>TBL_Employees[[#This Row],[Annual Salary]]*TBL_Employees[[#This Row],[Bonus %]]</f>
        <v>14682</v>
      </c>
      <c r="P46" t="e">
        <f t="shared" si="0"/>
        <v>#VALUE!</v>
      </c>
    </row>
    <row r="47" spans="1:16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  <c r="O47">
        <f>TBL_Employees[[#This Row],[Annual Salary]]*TBL_Employees[[#This Row],[Bonus %]]</f>
        <v>0</v>
      </c>
      <c r="P47" t="e">
        <f t="shared" si="0"/>
        <v>#VALUE!</v>
      </c>
    </row>
    <row r="48" spans="1:16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  <c r="O48">
        <f>TBL_Employees[[#This Row],[Annual Salary]]*TBL_Employees[[#This Row],[Bonus %]]</f>
        <v>3996.05</v>
      </c>
      <c r="P48" t="e">
        <f t="shared" si="0"/>
        <v>#VALUE!</v>
      </c>
    </row>
    <row r="49" spans="1:33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  <c r="O49">
        <f>TBL_Employees[[#This Row],[Annual Salary]]*TBL_Employees[[#This Row],[Bonus %]]</f>
        <v>33439.800000000003</v>
      </c>
      <c r="P49" t="e">
        <f t="shared" si="0"/>
        <v>#VALUE!</v>
      </c>
    </row>
    <row r="50" spans="1:33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  <c r="O50">
        <f>TBL_Employees[[#This Row],[Annual Salary]]*TBL_Employees[[#This Row],[Bonus %]]</f>
        <v>0</v>
      </c>
      <c r="P50" t="e">
        <f t="shared" si="0"/>
        <v>#VALUE!</v>
      </c>
    </row>
    <row r="51" spans="1:33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  <c r="O51">
        <f>TBL_Employees[[#This Row],[Annual Salary]]*TBL_Employees[[#This Row],[Bonus %]]</f>
        <v>37884</v>
      </c>
      <c r="P51" t="e">
        <f t="shared" si="0"/>
        <v>#VALUE!</v>
      </c>
    </row>
    <row r="52" spans="1:33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  <c r="O52">
        <f>TBL_Employees[[#This Row],[Annual Salary]]*TBL_Employees[[#This Row],[Bonus %]]</f>
        <v>0</v>
      </c>
      <c r="P52" t="e">
        <f t="shared" si="0"/>
        <v>#VALUE!</v>
      </c>
    </row>
    <row r="53" spans="1:33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  <c r="O53">
        <f>TBL_Employees[[#This Row],[Annual Salary]]*TBL_Employees[[#This Row],[Bonus %]]</f>
        <v>0</v>
      </c>
      <c r="P53" t="e">
        <f t="shared" si="0"/>
        <v>#VALUE!</v>
      </c>
    </row>
    <row r="54" spans="1:33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  <c r="O54">
        <f>TBL_Employees[[#This Row],[Annual Salary]]*TBL_Employees[[#This Row],[Bonus %]]</f>
        <v>13819.63</v>
      </c>
      <c r="P54" t="e">
        <f t="shared" si="0"/>
        <v>#VALUE!</v>
      </c>
    </row>
    <row r="55" spans="1:33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  <c r="O55">
        <f>TBL_Employees[[#This Row],[Annual Salary]]*TBL_Employees[[#This Row],[Bonus %]]</f>
        <v>0</v>
      </c>
      <c r="P55" t="e">
        <f t="shared" si="0"/>
        <v>#VALUE!</v>
      </c>
    </row>
    <row r="56" spans="1:33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  <c r="O56">
        <f>TBL_Employees[[#This Row],[Annual Salary]]*TBL_Employees[[#This Row],[Bonus %]]</f>
        <v>51823</v>
      </c>
      <c r="P56" t="e">
        <f t="shared" si="0"/>
        <v>#VALUE!</v>
      </c>
    </row>
    <row r="57" spans="1:33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  <c r="O57">
        <f>TBL_Employees[[#This Row],[Annual Salary]]*TBL_Employees[[#This Row],[Bonus %]]</f>
        <v>0</v>
      </c>
      <c r="P57" t="e">
        <f t="shared" si="0"/>
        <v>#VALUE!</v>
      </c>
    </row>
    <row r="58" spans="1:33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  <c r="O58">
        <f>TBL_Employees[[#This Row],[Annual Salary]]*TBL_Employees[[#This Row],[Bonus %]]</f>
        <v>0</v>
      </c>
      <c r="P58" t="e">
        <f t="shared" si="0"/>
        <v>#VALUE!</v>
      </c>
    </row>
    <row r="59" spans="1:33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  <c r="O59">
        <f>TBL_Employees[[#This Row],[Annual Salary]]*TBL_Employees[[#This Row],[Bonus %]]</f>
        <v>0</v>
      </c>
      <c r="P59" t="e">
        <f t="shared" si="0"/>
        <v>#VALUE!</v>
      </c>
    </row>
    <row r="60" spans="1:33" x14ac:dyDescent="0.3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  <c r="O60">
        <f>TBL_Employees[[#This Row],[Annual Salary]]*TBL_Employees[[#This Row],[Bonus %]]</f>
        <v>0</v>
      </c>
      <c r="P60" t="e">
        <f t="shared" si="0"/>
        <v>#VALUE!</v>
      </c>
    </row>
    <row r="61" spans="1:33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  <c r="O61">
        <f>TBL_Employees[[#This Row],[Annual Salary]]*TBL_Employees[[#This Row],[Bonus %]]</f>
        <v>20259.3</v>
      </c>
      <c r="P61" t="e">
        <f t="shared" si="0"/>
        <v>#VALUE!</v>
      </c>
    </row>
    <row r="62" spans="1:33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  <c r="O62">
        <f>TBL_Employees[[#This Row],[Annual Salary]]*TBL_Employees[[#This Row],[Bonus %]]</f>
        <v>15904.400000000001</v>
      </c>
      <c r="P62" t="e">
        <f t="shared" si="0"/>
        <v>#VALUE!</v>
      </c>
      <c r="W62" s="11" t="s">
        <v>3</v>
      </c>
      <c r="X62" s="11" t="s">
        <v>6</v>
      </c>
      <c r="Y62" s="11" t="s">
        <v>2020</v>
      </c>
      <c r="Z62" s="11"/>
      <c r="AA62" s="11" t="s">
        <v>3</v>
      </c>
      <c r="AB62" s="11" t="s">
        <v>6</v>
      </c>
      <c r="AC62" s="11" t="s">
        <v>2020</v>
      </c>
      <c r="AE62" s="12" t="s">
        <v>2025</v>
      </c>
      <c r="AF62" s="12"/>
      <c r="AG62" s="13">
        <v>0.24099999999999999</v>
      </c>
    </row>
    <row r="63" spans="1:33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  <c r="O63">
        <f>TBL_Employees[[#This Row],[Annual Salary]]*TBL_Employees[[#This Row],[Bonus %]]</f>
        <v>0</v>
      </c>
      <c r="P63" t="str">
        <f t="shared" si="0"/>
        <v>no</v>
      </c>
      <c r="W63" t="s">
        <v>65</v>
      </c>
      <c r="X63" t="s">
        <v>24</v>
      </c>
      <c r="Y63" s="10">
        <v>4.1000000000000002E-2</v>
      </c>
      <c r="AA63" t="s">
        <v>27</v>
      </c>
      <c r="AB63" t="s">
        <v>24</v>
      </c>
      <c r="AC63" s="10">
        <v>9.2999999999999999E-2</v>
      </c>
      <c r="AE63" s="12" t="s">
        <v>2022</v>
      </c>
      <c r="AF63" s="12"/>
      <c r="AG63" s="13">
        <v>0.158</v>
      </c>
    </row>
    <row r="64" spans="1:33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  <c r="O64">
        <f>TBL_Employees[[#This Row],[Annual Salary]]*TBL_Employees[[#This Row],[Bonus %]]</f>
        <v>12057.890000000001</v>
      </c>
      <c r="P64" t="str">
        <f t="shared" si="0"/>
        <v>yes</v>
      </c>
      <c r="X64" t="s">
        <v>47</v>
      </c>
      <c r="Y64" s="10">
        <v>3.0000000000000001E-3</v>
      </c>
      <c r="AB64" t="s">
        <v>47</v>
      </c>
      <c r="AC64" s="10">
        <v>0.02</v>
      </c>
      <c r="AE64" s="12" t="s">
        <v>2027</v>
      </c>
      <c r="AF64" s="12"/>
      <c r="AG64" s="13">
        <v>0.14000000000000001</v>
      </c>
    </row>
    <row r="65" spans="1:33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  <c r="O65">
        <f>TBL_Employees[[#This Row],[Annual Salary]]*TBL_Employees[[#This Row],[Bonus %]]</f>
        <v>87670.02</v>
      </c>
      <c r="P65" t="e">
        <f t="shared" si="0"/>
        <v>#VALUE!</v>
      </c>
      <c r="X65" t="s">
        <v>18</v>
      </c>
      <c r="Y65" s="10">
        <v>3.2000000000000001E-2</v>
      </c>
      <c r="AB65" t="s">
        <v>18</v>
      </c>
      <c r="AC65" s="10">
        <v>7.4999999999999997E-2</v>
      </c>
      <c r="AE65" s="12" t="s">
        <v>2024</v>
      </c>
      <c r="AF65" s="12"/>
      <c r="AG65" s="13">
        <v>0.125</v>
      </c>
    </row>
    <row r="66" spans="1:33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  <c r="O66">
        <f>TBL_Employees[[#This Row],[Annual Salary]]*TBL_Employees[[#This Row],[Bonus %]]</f>
        <v>0</v>
      </c>
      <c r="P66" t="e">
        <f t="shared" ref="P66:P129" si="1">IF((TEXT(N66,"yyyy")-TEXT(I66,"yyyy"))&gt;5,"yes","no")</f>
        <v>#VALUE!</v>
      </c>
      <c r="X66" t="s">
        <v>51</v>
      </c>
      <c r="Y66" s="10">
        <v>0.02</v>
      </c>
      <c r="AB66" t="s">
        <v>51</v>
      </c>
      <c r="AC66" s="10">
        <v>5.2999999999999999E-2</v>
      </c>
      <c r="AE66" s="12" t="s">
        <v>2026</v>
      </c>
      <c r="AF66" s="12"/>
      <c r="AG66" s="13">
        <v>0.12</v>
      </c>
    </row>
    <row r="67" spans="1:33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  <c r="O67">
        <f>TBL_Employees[[#This Row],[Annual Salary]]*TBL_Employees[[#This Row],[Bonus %]]</f>
        <v>0</v>
      </c>
      <c r="P67" t="e">
        <f t="shared" si="1"/>
        <v>#VALUE!</v>
      </c>
      <c r="W67" s="12" t="s">
        <v>2021</v>
      </c>
      <c r="X67" s="12"/>
      <c r="Y67" s="13">
        <v>9.6000000000000002E-2</v>
      </c>
      <c r="Z67" s="12"/>
      <c r="AA67" s="12" t="s">
        <v>2025</v>
      </c>
      <c r="AB67" s="12"/>
      <c r="AC67" s="13">
        <v>0.24099999999999999</v>
      </c>
      <c r="AE67" s="12" t="s">
        <v>2023</v>
      </c>
      <c r="AF67" s="12"/>
      <c r="AG67" s="13">
        <v>0.12</v>
      </c>
    </row>
    <row r="68" spans="1:33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  <c r="O68">
        <f>TBL_Employees[[#This Row],[Annual Salary]]*TBL_Employees[[#This Row],[Bonus %]]</f>
        <v>0</v>
      </c>
      <c r="P68" t="str">
        <f t="shared" si="1"/>
        <v>no</v>
      </c>
      <c r="W68" t="s">
        <v>31</v>
      </c>
      <c r="X68" t="s">
        <v>24</v>
      </c>
      <c r="Y68" s="10">
        <v>5.6000000000000001E-2</v>
      </c>
      <c r="AA68" t="s">
        <v>43</v>
      </c>
      <c r="AB68" t="s">
        <v>24</v>
      </c>
      <c r="AC68" s="10">
        <v>5.5E-2</v>
      </c>
      <c r="AE68" s="12" t="s">
        <v>2021</v>
      </c>
      <c r="AF68" s="12"/>
      <c r="AG68" s="13">
        <v>9.6000000000000002E-2</v>
      </c>
    </row>
    <row r="69" spans="1:33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  <c r="O69">
        <f>TBL_Employees[[#This Row],[Annual Salary]]*TBL_Employees[[#This Row],[Bonus %]]</f>
        <v>8423.8700000000008</v>
      </c>
      <c r="P69" t="e">
        <f t="shared" si="1"/>
        <v>#VALUE!</v>
      </c>
      <c r="X69" t="s">
        <v>47</v>
      </c>
      <c r="Y69" s="10">
        <v>7.0000000000000001E-3</v>
      </c>
      <c r="AB69" t="s">
        <v>47</v>
      </c>
      <c r="AC69" s="10">
        <v>8.0000000000000002E-3</v>
      </c>
    </row>
    <row r="70" spans="1:33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  <c r="O70">
        <f>TBL_Employees[[#This Row],[Annual Salary]]*TBL_Employees[[#This Row],[Bonus %]]</f>
        <v>72945.25</v>
      </c>
      <c r="P70" t="e">
        <f t="shared" si="1"/>
        <v>#VALUE!</v>
      </c>
      <c r="X70" t="s">
        <v>18</v>
      </c>
      <c r="Y70" s="10">
        <v>4.3999999999999997E-2</v>
      </c>
      <c r="AB70" t="s">
        <v>18</v>
      </c>
      <c r="AC70" s="10">
        <v>3.3000000000000002E-2</v>
      </c>
    </row>
    <row r="71" spans="1:33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  <c r="O71">
        <f>TBL_Employees[[#This Row],[Annual Salary]]*TBL_Employees[[#This Row],[Bonus %]]</f>
        <v>0</v>
      </c>
      <c r="P71" t="e">
        <f t="shared" si="1"/>
        <v>#VALUE!</v>
      </c>
      <c r="X71" t="s">
        <v>51</v>
      </c>
      <c r="Y71" s="10">
        <v>5.0999999999999997E-2</v>
      </c>
      <c r="AB71" t="s">
        <v>51</v>
      </c>
      <c r="AC71" s="10">
        <v>2.4E-2</v>
      </c>
    </row>
    <row r="72" spans="1:33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  <c r="O72">
        <f>TBL_Employees[[#This Row],[Annual Salary]]*TBL_Employees[[#This Row],[Bonus %]]</f>
        <v>0</v>
      </c>
      <c r="P72" t="str">
        <f t="shared" si="1"/>
        <v>yes</v>
      </c>
      <c r="W72" s="12" t="s">
        <v>2022</v>
      </c>
      <c r="X72" s="12"/>
      <c r="Y72" s="13">
        <v>0.158</v>
      </c>
      <c r="Z72" s="12"/>
      <c r="AA72" s="12" t="s">
        <v>2026</v>
      </c>
      <c r="AB72" s="12"/>
      <c r="AC72" s="13">
        <v>0.12</v>
      </c>
    </row>
    <row r="73" spans="1:33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  <c r="O73">
        <f>TBL_Employees[[#This Row],[Annual Salary]]*TBL_Employees[[#This Row],[Bonus %]]</f>
        <v>33185.4</v>
      </c>
      <c r="P73" t="e">
        <f t="shared" si="1"/>
        <v>#VALUE!</v>
      </c>
      <c r="W73" t="s">
        <v>15</v>
      </c>
      <c r="X73" t="s">
        <v>24</v>
      </c>
      <c r="Y73" s="10">
        <v>5.0999999999999997E-2</v>
      </c>
      <c r="AA73" t="s">
        <v>50</v>
      </c>
      <c r="AB73" t="s">
        <v>24</v>
      </c>
      <c r="AC73" s="10">
        <v>5.8000000000000003E-2</v>
      </c>
    </row>
    <row r="74" spans="1:33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  <c r="O74">
        <f>TBL_Employees[[#This Row],[Annual Salary]]*TBL_Employees[[#This Row],[Bonus %]]</f>
        <v>9883.08</v>
      </c>
      <c r="P74" t="e">
        <f t="shared" si="1"/>
        <v>#VALUE!</v>
      </c>
      <c r="X74" t="s">
        <v>47</v>
      </c>
      <c r="Y74" s="10">
        <v>8.9999999999999993E-3</v>
      </c>
      <c r="AB74" t="s">
        <v>47</v>
      </c>
      <c r="AC74" s="10">
        <v>1.2999999999999999E-2</v>
      </c>
    </row>
    <row r="75" spans="1:33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  <c r="O75">
        <f>TBL_Employees[[#This Row],[Annual Salary]]*TBL_Employees[[#This Row],[Bonus %]]</f>
        <v>0</v>
      </c>
      <c r="P75" t="e">
        <f t="shared" si="1"/>
        <v>#VALUE!</v>
      </c>
      <c r="X75" t="s">
        <v>18</v>
      </c>
      <c r="Y75" s="10">
        <v>2.7E-2</v>
      </c>
      <c r="AB75" t="s">
        <v>18</v>
      </c>
      <c r="AC75" s="10">
        <v>3.2000000000000001E-2</v>
      </c>
    </row>
    <row r="76" spans="1:33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  <c r="O76">
        <f>TBL_Employees[[#This Row],[Annual Salary]]*TBL_Employees[[#This Row],[Bonus %]]</f>
        <v>82649.600000000006</v>
      </c>
      <c r="P76" t="e">
        <f t="shared" si="1"/>
        <v>#VALUE!</v>
      </c>
      <c r="X76" t="s">
        <v>51</v>
      </c>
      <c r="Y76" s="10">
        <v>3.3000000000000002E-2</v>
      </c>
      <c r="AB76" t="s">
        <v>51</v>
      </c>
      <c r="AC76" s="10">
        <v>3.6999999999999998E-2</v>
      </c>
    </row>
    <row r="77" spans="1:33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  <c r="O77">
        <f>TBL_Employees[[#This Row],[Annual Salary]]*TBL_Employees[[#This Row],[Bonus %]]</f>
        <v>0</v>
      </c>
      <c r="P77" t="str">
        <f t="shared" si="1"/>
        <v>no</v>
      </c>
      <c r="W77" s="12" t="s">
        <v>2023</v>
      </c>
      <c r="X77" s="12"/>
      <c r="Y77" s="13">
        <v>0.12</v>
      </c>
      <c r="Z77" s="12"/>
      <c r="AA77" s="12" t="s">
        <v>2027</v>
      </c>
      <c r="AB77" s="12"/>
      <c r="AC77" s="13">
        <v>0.14000000000000001</v>
      </c>
    </row>
    <row r="78" spans="1:33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  <c r="O78">
        <f>TBL_Employees[[#This Row],[Annual Salary]]*TBL_Employees[[#This Row],[Bonus %]]</f>
        <v>0</v>
      </c>
      <c r="P78" t="str">
        <f t="shared" si="1"/>
        <v>no</v>
      </c>
      <c r="W78" t="s">
        <v>23</v>
      </c>
      <c r="X78" t="s">
        <v>24</v>
      </c>
      <c r="Y78" s="10">
        <v>0.05</v>
      </c>
    </row>
    <row r="79" spans="1:33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  <c r="O79">
        <f>TBL_Employees[[#This Row],[Annual Salary]]*TBL_Employees[[#This Row],[Bonus %]]</f>
        <v>7517.68</v>
      </c>
      <c r="P79" t="e">
        <f t="shared" si="1"/>
        <v>#VALUE!</v>
      </c>
      <c r="X79" t="s">
        <v>47</v>
      </c>
      <c r="Y79" s="10">
        <v>1.4E-2</v>
      </c>
    </row>
    <row r="80" spans="1:33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  <c r="O80">
        <f>TBL_Employees[[#This Row],[Annual Salary]]*TBL_Employees[[#This Row],[Bonus %]]</f>
        <v>0</v>
      </c>
      <c r="P80" t="e">
        <f t="shared" si="1"/>
        <v>#VALUE!</v>
      </c>
      <c r="X80" t="s">
        <v>18</v>
      </c>
      <c r="Y80" s="10">
        <v>2.8000000000000001E-2</v>
      </c>
    </row>
    <row r="81" spans="1:25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  <c r="O81">
        <f>TBL_Employees[[#This Row],[Annual Salary]]*TBL_Employees[[#This Row],[Bonus %]]</f>
        <v>21284.85</v>
      </c>
      <c r="P81" t="e">
        <f t="shared" si="1"/>
        <v>#VALUE!</v>
      </c>
      <c r="X81" t="s">
        <v>51</v>
      </c>
      <c r="Y81" s="10">
        <v>3.3000000000000002E-2</v>
      </c>
    </row>
    <row r="82" spans="1:25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  <c r="O82">
        <f>TBL_Employees[[#This Row],[Annual Salary]]*TBL_Employees[[#This Row],[Bonus %]]</f>
        <v>0</v>
      </c>
      <c r="P82" t="e">
        <f t="shared" si="1"/>
        <v>#VALUE!</v>
      </c>
      <c r="W82" s="12" t="s">
        <v>2024</v>
      </c>
      <c r="X82" s="12"/>
      <c r="Y82" s="13">
        <v>0.125</v>
      </c>
    </row>
    <row r="83" spans="1:25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  <c r="O83">
        <f>TBL_Employees[[#This Row],[Annual Salary]]*TBL_Employees[[#This Row],[Bonus %]]</f>
        <v>12856.58</v>
      </c>
      <c r="P83" t="e">
        <f t="shared" si="1"/>
        <v>#VALUE!</v>
      </c>
    </row>
    <row r="84" spans="1:25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  <c r="O84">
        <f>TBL_Employees[[#This Row],[Annual Salary]]*TBL_Employees[[#This Row],[Bonus %]]</f>
        <v>0</v>
      </c>
      <c r="P84" t="e">
        <f t="shared" si="1"/>
        <v>#VALUE!</v>
      </c>
    </row>
    <row r="85" spans="1:25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  <c r="O85">
        <f>TBL_Employees[[#This Row],[Annual Salary]]*TBL_Employees[[#This Row],[Bonus %]]</f>
        <v>53116.560000000005</v>
      </c>
      <c r="P85" t="str">
        <f t="shared" si="1"/>
        <v>no</v>
      </c>
    </row>
    <row r="86" spans="1:25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  <c r="O86">
        <f>TBL_Employees[[#This Row],[Annual Salary]]*TBL_Employees[[#This Row],[Bonus %]]</f>
        <v>48779.280000000006</v>
      </c>
      <c r="P86" t="e">
        <f t="shared" si="1"/>
        <v>#VALUE!</v>
      </c>
    </row>
    <row r="87" spans="1:25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  <c r="O87">
        <f>TBL_Employees[[#This Row],[Annual Salary]]*TBL_Employees[[#This Row],[Bonus %]]</f>
        <v>0</v>
      </c>
      <c r="P87" t="e">
        <f t="shared" si="1"/>
        <v>#VALUE!</v>
      </c>
    </row>
    <row r="88" spans="1:25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  <c r="O88">
        <f>TBL_Employees[[#This Row],[Annual Salary]]*TBL_Employees[[#This Row],[Bonus %]]</f>
        <v>45664.2</v>
      </c>
      <c r="P88" t="e">
        <f t="shared" si="1"/>
        <v>#VALUE!</v>
      </c>
    </row>
    <row r="89" spans="1:25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  <c r="O89">
        <f>TBL_Employees[[#This Row],[Annual Salary]]*TBL_Employees[[#This Row],[Bonus %]]</f>
        <v>0</v>
      </c>
      <c r="P89" t="e">
        <f t="shared" si="1"/>
        <v>#VALUE!</v>
      </c>
    </row>
    <row r="90" spans="1:25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  <c r="O90">
        <f>TBL_Employees[[#This Row],[Annual Salary]]*TBL_Employees[[#This Row],[Bonus %]]</f>
        <v>0</v>
      </c>
      <c r="P90" t="e">
        <f t="shared" si="1"/>
        <v>#VALUE!</v>
      </c>
    </row>
    <row r="91" spans="1:25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  <c r="O91">
        <f>TBL_Employees[[#This Row],[Annual Salary]]*TBL_Employees[[#This Row],[Bonus %]]</f>
        <v>0</v>
      </c>
      <c r="P91" t="e">
        <f t="shared" si="1"/>
        <v>#VALUE!</v>
      </c>
    </row>
    <row r="92" spans="1:25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  <c r="O92">
        <f>TBL_Employees[[#This Row],[Annual Salary]]*TBL_Employees[[#This Row],[Bonus %]]</f>
        <v>11444.1</v>
      </c>
      <c r="P92" t="str">
        <f t="shared" si="1"/>
        <v>no</v>
      </c>
    </row>
    <row r="93" spans="1:25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  <c r="O93">
        <f>TBL_Employees[[#This Row],[Annual Salary]]*TBL_Employees[[#This Row],[Bonus %]]</f>
        <v>21060.3</v>
      </c>
      <c r="P93" t="e">
        <f t="shared" si="1"/>
        <v>#VALUE!</v>
      </c>
    </row>
    <row r="94" spans="1:25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  <c r="O94">
        <f>TBL_Employees[[#This Row],[Annual Salary]]*TBL_Employees[[#This Row],[Bonus %]]</f>
        <v>0</v>
      </c>
      <c r="P94" t="e">
        <f t="shared" si="1"/>
        <v>#VALUE!</v>
      </c>
    </row>
    <row r="95" spans="1:25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  <c r="O95">
        <f>TBL_Employees[[#This Row],[Annual Salary]]*TBL_Employees[[#This Row],[Bonus %]]</f>
        <v>0</v>
      </c>
      <c r="P95" t="e">
        <f t="shared" si="1"/>
        <v>#VALUE!</v>
      </c>
    </row>
    <row r="96" spans="1:25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  <c r="O96">
        <f>TBL_Employees[[#This Row],[Annual Salary]]*TBL_Employees[[#This Row],[Bonus %]]</f>
        <v>0</v>
      </c>
      <c r="P96" t="e">
        <f t="shared" si="1"/>
        <v>#VALUE!</v>
      </c>
    </row>
    <row r="97" spans="1:16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  <c r="O97">
        <f>TBL_Employees[[#This Row],[Annual Salary]]*TBL_Employees[[#This Row],[Bonus %]]</f>
        <v>20142.330000000002</v>
      </c>
      <c r="P97" t="e">
        <f t="shared" si="1"/>
        <v>#VALUE!</v>
      </c>
    </row>
    <row r="98" spans="1:16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  <c r="O98">
        <f>TBL_Employees[[#This Row],[Annual Salary]]*TBL_Employees[[#This Row],[Bonus %]]</f>
        <v>74106.599999999991</v>
      </c>
      <c r="P98" t="e">
        <f t="shared" si="1"/>
        <v>#VALUE!</v>
      </c>
    </row>
    <row r="99" spans="1:16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  <c r="O99">
        <f>TBL_Employees[[#This Row],[Annual Salary]]*TBL_Employees[[#This Row],[Bonus %]]</f>
        <v>0</v>
      </c>
      <c r="P99" t="e">
        <f t="shared" si="1"/>
        <v>#VALUE!</v>
      </c>
    </row>
    <row r="100" spans="1:16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  <c r="O100">
        <f>TBL_Employees[[#This Row],[Annual Salary]]*TBL_Employees[[#This Row],[Bonus %]]</f>
        <v>5434</v>
      </c>
      <c r="P100" t="e">
        <f t="shared" si="1"/>
        <v>#VALUE!</v>
      </c>
    </row>
    <row r="101" spans="1:16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  <c r="O101">
        <f>TBL_Employees[[#This Row],[Annual Salary]]*TBL_Employees[[#This Row],[Bonus %]]</f>
        <v>65907.899999999994</v>
      </c>
      <c r="P101" t="e">
        <f t="shared" si="1"/>
        <v>#VALUE!</v>
      </c>
    </row>
    <row r="102" spans="1:16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  <c r="O102">
        <f>TBL_Employees[[#This Row],[Annual Salary]]*TBL_Employees[[#This Row],[Bonus %]]</f>
        <v>0</v>
      </c>
      <c r="P102" t="e">
        <f t="shared" si="1"/>
        <v>#VALUE!</v>
      </c>
    </row>
    <row r="103" spans="1:16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  <c r="O103">
        <f>TBL_Employees[[#This Row],[Annual Salary]]*TBL_Employees[[#This Row],[Bonus %]]</f>
        <v>6709.1399999999994</v>
      </c>
      <c r="P103" t="e">
        <f t="shared" si="1"/>
        <v>#VALUE!</v>
      </c>
    </row>
    <row r="104" spans="1:16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  <c r="O104">
        <f>TBL_Employees[[#This Row],[Annual Salary]]*TBL_Employees[[#This Row],[Bonus %]]</f>
        <v>0</v>
      </c>
      <c r="P104" t="e">
        <f t="shared" si="1"/>
        <v>#VALUE!</v>
      </c>
    </row>
    <row r="105" spans="1:16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  <c r="O105">
        <f>TBL_Employees[[#This Row],[Annual Salary]]*TBL_Employees[[#This Row],[Bonus %]]</f>
        <v>31846.560000000001</v>
      </c>
      <c r="P105" t="e">
        <f t="shared" si="1"/>
        <v>#VALUE!</v>
      </c>
    </row>
    <row r="106" spans="1:16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  <c r="O106">
        <f>TBL_Employees[[#This Row],[Annual Salary]]*TBL_Employees[[#This Row],[Bonus %]]</f>
        <v>0</v>
      </c>
      <c r="P106" t="str">
        <f t="shared" si="1"/>
        <v>yes</v>
      </c>
    </row>
    <row r="107" spans="1:16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  <c r="O107">
        <f>TBL_Employees[[#This Row],[Annual Salary]]*TBL_Employees[[#This Row],[Bonus %]]</f>
        <v>15957.1</v>
      </c>
      <c r="P107" t="e">
        <f t="shared" si="1"/>
        <v>#VALUE!</v>
      </c>
    </row>
    <row r="108" spans="1:16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  <c r="O108">
        <f>TBL_Employees[[#This Row],[Annual Salary]]*TBL_Employees[[#This Row],[Bonus %]]</f>
        <v>0</v>
      </c>
      <c r="P108" t="e">
        <f t="shared" si="1"/>
        <v>#VALUE!</v>
      </c>
    </row>
    <row r="109" spans="1:16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  <c r="O109">
        <f>TBL_Employees[[#This Row],[Annual Salary]]*TBL_Employees[[#This Row],[Bonus %]]</f>
        <v>0</v>
      </c>
      <c r="P109" t="e">
        <f t="shared" si="1"/>
        <v>#VALUE!</v>
      </c>
    </row>
    <row r="110" spans="1:16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  <c r="O110">
        <f>TBL_Employees[[#This Row],[Annual Salary]]*TBL_Employees[[#This Row],[Bonus %]]</f>
        <v>0</v>
      </c>
      <c r="P110" t="e">
        <f t="shared" si="1"/>
        <v>#VALUE!</v>
      </c>
    </row>
    <row r="111" spans="1:16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  <c r="O111">
        <f>TBL_Employees[[#This Row],[Annual Salary]]*TBL_Employees[[#This Row],[Bonus %]]</f>
        <v>43315.74</v>
      </c>
      <c r="P111" t="e">
        <f t="shared" si="1"/>
        <v>#VALUE!</v>
      </c>
    </row>
    <row r="112" spans="1:16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  <c r="O112">
        <f>TBL_Employees[[#This Row],[Annual Salary]]*TBL_Employees[[#This Row],[Bonus %]]</f>
        <v>0</v>
      </c>
      <c r="P112" t="e">
        <f t="shared" si="1"/>
        <v>#VALUE!</v>
      </c>
    </row>
    <row r="113" spans="1:16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  <c r="O113">
        <f>TBL_Employees[[#This Row],[Annual Salary]]*TBL_Employees[[#This Row],[Bonus %]]</f>
        <v>24180.45</v>
      </c>
      <c r="P113" t="e">
        <f t="shared" si="1"/>
        <v>#VALUE!</v>
      </c>
    </row>
    <row r="114" spans="1:16" x14ac:dyDescent="0.3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  <c r="O114">
        <f>TBL_Employees[[#This Row],[Annual Salary]]*TBL_Employees[[#This Row],[Bonus %]]</f>
        <v>0</v>
      </c>
      <c r="P114" t="e">
        <f t="shared" si="1"/>
        <v>#VALUE!</v>
      </c>
    </row>
    <row r="115" spans="1:16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  <c r="O115">
        <f>TBL_Employees[[#This Row],[Annual Salary]]*TBL_Employees[[#This Row],[Bonus %]]</f>
        <v>35946.33</v>
      </c>
      <c r="P115" t="e">
        <f t="shared" si="1"/>
        <v>#VALUE!</v>
      </c>
    </row>
    <row r="116" spans="1:16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  <c r="O116">
        <f>TBL_Employees[[#This Row],[Annual Salary]]*TBL_Employees[[#This Row],[Bonus %]]</f>
        <v>74541.679999999993</v>
      </c>
      <c r="P116" t="e">
        <f t="shared" si="1"/>
        <v>#VALUE!</v>
      </c>
    </row>
    <row r="117" spans="1:16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  <c r="O117">
        <f>TBL_Employees[[#This Row],[Annual Salary]]*TBL_Employees[[#This Row],[Bonus %]]</f>
        <v>26234.25</v>
      </c>
      <c r="P117" t="e">
        <f t="shared" si="1"/>
        <v>#VALUE!</v>
      </c>
    </row>
    <row r="118" spans="1:16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  <c r="O118">
        <f>TBL_Employees[[#This Row],[Annual Salary]]*TBL_Employees[[#This Row],[Bonus %]]</f>
        <v>18828.04</v>
      </c>
      <c r="P118" t="e">
        <f t="shared" si="1"/>
        <v>#VALUE!</v>
      </c>
    </row>
    <row r="119" spans="1:16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  <c r="O119">
        <f>TBL_Employees[[#This Row],[Annual Salary]]*TBL_Employees[[#This Row],[Bonus %]]</f>
        <v>0</v>
      </c>
      <c r="P119" t="e">
        <f t="shared" si="1"/>
        <v>#VALUE!</v>
      </c>
    </row>
    <row r="120" spans="1:16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  <c r="O120">
        <f>TBL_Employees[[#This Row],[Annual Salary]]*TBL_Employees[[#This Row],[Bonus %]]</f>
        <v>0</v>
      </c>
      <c r="P120" t="e">
        <f t="shared" si="1"/>
        <v>#VALUE!</v>
      </c>
    </row>
    <row r="121" spans="1:16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  <c r="O121">
        <f>TBL_Employees[[#This Row],[Annual Salary]]*TBL_Employees[[#This Row],[Bonus %]]</f>
        <v>7245.2800000000007</v>
      </c>
      <c r="P121" t="e">
        <f t="shared" si="1"/>
        <v>#VALUE!</v>
      </c>
    </row>
    <row r="122" spans="1:16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  <c r="O122">
        <f>TBL_Employees[[#This Row],[Annual Salary]]*TBL_Employees[[#This Row],[Bonus %]]</f>
        <v>0</v>
      </c>
      <c r="P122" t="e">
        <f t="shared" si="1"/>
        <v>#VALUE!</v>
      </c>
    </row>
    <row r="123" spans="1:16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  <c r="O123">
        <f>TBL_Employees[[#This Row],[Annual Salary]]*TBL_Employees[[#This Row],[Bonus %]]</f>
        <v>0</v>
      </c>
      <c r="P123" t="e">
        <f t="shared" si="1"/>
        <v>#VALUE!</v>
      </c>
    </row>
    <row r="124" spans="1:16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  <c r="O124">
        <f>TBL_Employees[[#This Row],[Annual Salary]]*TBL_Employees[[#This Row],[Bonus %]]</f>
        <v>0</v>
      </c>
      <c r="P124" t="e">
        <f t="shared" si="1"/>
        <v>#VALUE!</v>
      </c>
    </row>
    <row r="125" spans="1:16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  <c r="O125">
        <f>TBL_Employees[[#This Row],[Annual Salary]]*TBL_Employees[[#This Row],[Bonus %]]</f>
        <v>10490.300000000001</v>
      </c>
      <c r="P125" t="e">
        <f t="shared" si="1"/>
        <v>#VALUE!</v>
      </c>
    </row>
    <row r="126" spans="1:16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  <c r="O126">
        <f>TBL_Employees[[#This Row],[Annual Salary]]*TBL_Employees[[#This Row],[Bonus %]]</f>
        <v>0</v>
      </c>
      <c r="P126" t="e">
        <f t="shared" si="1"/>
        <v>#VALUE!</v>
      </c>
    </row>
    <row r="127" spans="1:16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  <c r="O127">
        <f>TBL_Employees[[#This Row],[Annual Salary]]*TBL_Employees[[#This Row],[Bonus %]]</f>
        <v>0</v>
      </c>
      <c r="P127" t="e">
        <f t="shared" si="1"/>
        <v>#VALUE!</v>
      </c>
    </row>
    <row r="128" spans="1:16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  <c r="O128">
        <f>TBL_Employees[[#This Row],[Annual Salary]]*TBL_Employees[[#This Row],[Bonus %]]</f>
        <v>0</v>
      </c>
      <c r="P128" t="e">
        <f t="shared" si="1"/>
        <v>#VALUE!</v>
      </c>
    </row>
    <row r="129" spans="1:16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  <c r="O129">
        <f>TBL_Employees[[#This Row],[Annual Salary]]*TBL_Employees[[#This Row],[Bonus %]]</f>
        <v>0</v>
      </c>
      <c r="P129" t="e">
        <f t="shared" si="1"/>
        <v>#VALUE!</v>
      </c>
    </row>
    <row r="130" spans="1:16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  <c r="O130">
        <f>TBL_Employees[[#This Row],[Annual Salary]]*TBL_Employees[[#This Row],[Bonus %]]</f>
        <v>0</v>
      </c>
      <c r="P130" t="e">
        <f t="shared" ref="P130:P193" si="2">IF((TEXT(N130,"yyyy")-TEXT(I130,"yyyy"))&gt;5,"yes","no")</f>
        <v>#VALUE!</v>
      </c>
    </row>
    <row r="131" spans="1:16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  <c r="O131">
        <f>TBL_Employees[[#This Row],[Annual Salary]]*TBL_Employees[[#This Row],[Bonus %]]</f>
        <v>74434.14</v>
      </c>
      <c r="P131" t="e">
        <f t="shared" si="2"/>
        <v>#VALUE!</v>
      </c>
    </row>
    <row r="132" spans="1:16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  <c r="O132">
        <f>TBL_Employees[[#This Row],[Annual Salary]]*TBL_Employees[[#This Row],[Bonus %]]</f>
        <v>15478.08</v>
      </c>
      <c r="P132" t="str">
        <f t="shared" si="2"/>
        <v>yes</v>
      </c>
    </row>
    <row r="133" spans="1:16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  <c r="O133">
        <f>TBL_Employees[[#This Row],[Annual Salary]]*TBL_Employees[[#This Row],[Bonus %]]</f>
        <v>0</v>
      </c>
      <c r="P133" t="e">
        <f t="shared" si="2"/>
        <v>#VALUE!</v>
      </c>
    </row>
    <row r="134" spans="1:16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  <c r="O134">
        <f>TBL_Employees[[#This Row],[Annual Salary]]*TBL_Employees[[#This Row],[Bonus %]]</f>
        <v>49362.320000000007</v>
      </c>
      <c r="P134" t="e">
        <f t="shared" si="2"/>
        <v>#VALUE!</v>
      </c>
    </row>
    <row r="135" spans="1:16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  <c r="O135">
        <f>TBL_Employees[[#This Row],[Annual Salary]]*TBL_Employees[[#This Row],[Bonus %]]</f>
        <v>0</v>
      </c>
      <c r="P135" t="e">
        <f t="shared" si="2"/>
        <v>#VALUE!</v>
      </c>
    </row>
    <row r="136" spans="1:16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  <c r="O136">
        <f>TBL_Employees[[#This Row],[Annual Salary]]*TBL_Employees[[#This Row],[Bonus %]]</f>
        <v>96195.200000000012</v>
      </c>
      <c r="P136" t="e">
        <f t="shared" si="2"/>
        <v>#VALUE!</v>
      </c>
    </row>
    <row r="137" spans="1:16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  <c r="O137">
        <f>TBL_Employees[[#This Row],[Annual Salary]]*TBL_Employees[[#This Row],[Bonus %]]</f>
        <v>0</v>
      </c>
      <c r="P137" t="e">
        <f t="shared" si="2"/>
        <v>#VALUE!</v>
      </c>
    </row>
    <row r="138" spans="1:16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  <c r="O138">
        <f>TBL_Employees[[#This Row],[Annual Salary]]*TBL_Employees[[#This Row],[Bonus %]]</f>
        <v>78177.67</v>
      </c>
      <c r="P138" t="e">
        <f t="shared" si="2"/>
        <v>#VALUE!</v>
      </c>
    </row>
    <row r="139" spans="1:16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  <c r="O139">
        <f>TBL_Employees[[#This Row],[Annual Salary]]*TBL_Employees[[#This Row],[Bonus %]]</f>
        <v>74851.8</v>
      </c>
      <c r="P139" t="e">
        <f t="shared" si="2"/>
        <v>#VALUE!</v>
      </c>
    </row>
    <row r="140" spans="1:16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  <c r="O140">
        <f>TBL_Employees[[#This Row],[Annual Salary]]*TBL_Employees[[#This Row],[Bonus %]]</f>
        <v>0</v>
      </c>
      <c r="P140" t="e">
        <f t="shared" si="2"/>
        <v>#VALUE!</v>
      </c>
    </row>
    <row r="141" spans="1:16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  <c r="O141">
        <f>TBL_Employees[[#This Row],[Annual Salary]]*TBL_Employees[[#This Row],[Bonus %]]</f>
        <v>0</v>
      </c>
      <c r="P141" t="e">
        <f t="shared" si="2"/>
        <v>#VALUE!</v>
      </c>
    </row>
    <row r="142" spans="1:16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  <c r="O142">
        <f>TBL_Employees[[#This Row],[Annual Salary]]*TBL_Employees[[#This Row],[Bonus %]]</f>
        <v>0</v>
      </c>
      <c r="P142" t="e">
        <f t="shared" si="2"/>
        <v>#VALUE!</v>
      </c>
    </row>
    <row r="143" spans="1:16" x14ac:dyDescent="0.3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  <c r="O143">
        <f>TBL_Employees[[#This Row],[Annual Salary]]*TBL_Employees[[#This Row],[Bonus %]]</f>
        <v>61594.2</v>
      </c>
      <c r="P143" t="e">
        <f t="shared" si="2"/>
        <v>#VALUE!</v>
      </c>
    </row>
    <row r="144" spans="1:16" x14ac:dyDescent="0.3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  <c r="O144">
        <f>TBL_Employees[[#This Row],[Annual Salary]]*TBL_Employees[[#This Row],[Bonus %]]</f>
        <v>64993.83</v>
      </c>
      <c r="P144" t="e">
        <f t="shared" si="2"/>
        <v>#VALUE!</v>
      </c>
    </row>
    <row r="145" spans="1:16" x14ac:dyDescent="0.3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  <c r="O145">
        <f>TBL_Employees[[#This Row],[Annual Salary]]*TBL_Employees[[#This Row],[Bonus %]]</f>
        <v>0</v>
      </c>
      <c r="P145" t="e">
        <f t="shared" si="2"/>
        <v>#VALUE!</v>
      </c>
    </row>
    <row r="146" spans="1:16" x14ac:dyDescent="0.3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  <c r="O146">
        <f>TBL_Employees[[#This Row],[Annual Salary]]*TBL_Employees[[#This Row],[Bonus %]]</f>
        <v>0</v>
      </c>
      <c r="P146" t="e">
        <f t="shared" si="2"/>
        <v>#VALUE!</v>
      </c>
    </row>
    <row r="147" spans="1:16" x14ac:dyDescent="0.3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  <c r="O147">
        <f>TBL_Employees[[#This Row],[Annual Salary]]*TBL_Employees[[#This Row],[Bonus %]]</f>
        <v>10074.880000000001</v>
      </c>
      <c r="P147" t="e">
        <f t="shared" si="2"/>
        <v>#VALUE!</v>
      </c>
    </row>
    <row r="148" spans="1:16" x14ac:dyDescent="0.3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  <c r="O148">
        <f>TBL_Employees[[#This Row],[Annual Salary]]*TBL_Employees[[#This Row],[Bonus %]]</f>
        <v>20959.68</v>
      </c>
      <c r="P148" t="e">
        <f t="shared" si="2"/>
        <v>#VALUE!</v>
      </c>
    </row>
    <row r="149" spans="1:16" x14ac:dyDescent="0.3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  <c r="O149">
        <f>TBL_Employees[[#This Row],[Annual Salary]]*TBL_Employees[[#This Row],[Bonus %]]</f>
        <v>0</v>
      </c>
      <c r="P149" t="e">
        <f t="shared" si="2"/>
        <v>#VALUE!</v>
      </c>
    </row>
    <row r="150" spans="1:16" x14ac:dyDescent="0.3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  <c r="O150">
        <f>TBL_Employees[[#This Row],[Annual Salary]]*TBL_Employees[[#This Row],[Bonus %]]</f>
        <v>0</v>
      </c>
      <c r="P150" t="e">
        <f t="shared" si="2"/>
        <v>#VALUE!</v>
      </c>
    </row>
    <row r="151" spans="1:16" x14ac:dyDescent="0.3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  <c r="O151">
        <f>TBL_Employees[[#This Row],[Annual Salary]]*TBL_Employees[[#This Row],[Bonus %]]</f>
        <v>0</v>
      </c>
      <c r="P151" t="e">
        <f t="shared" si="2"/>
        <v>#VALUE!</v>
      </c>
    </row>
    <row r="152" spans="1:16" x14ac:dyDescent="0.3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  <c r="O152">
        <f>TBL_Employees[[#This Row],[Annual Salary]]*TBL_Employees[[#This Row],[Bonus %]]</f>
        <v>0</v>
      </c>
      <c r="P152" t="e">
        <f t="shared" si="2"/>
        <v>#VALUE!</v>
      </c>
    </row>
    <row r="153" spans="1:16" x14ac:dyDescent="0.3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  <c r="O153">
        <f>TBL_Employees[[#This Row],[Annual Salary]]*TBL_Employees[[#This Row],[Bonus %]]</f>
        <v>0</v>
      </c>
      <c r="P153" t="e">
        <f t="shared" si="2"/>
        <v>#VALUE!</v>
      </c>
    </row>
    <row r="154" spans="1:16" x14ac:dyDescent="0.3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  <c r="O154">
        <f>TBL_Employees[[#This Row],[Annual Salary]]*TBL_Employees[[#This Row],[Bonus %]]</f>
        <v>0</v>
      </c>
      <c r="P154" t="e">
        <f t="shared" si="2"/>
        <v>#VALUE!</v>
      </c>
    </row>
    <row r="155" spans="1:16" x14ac:dyDescent="0.3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  <c r="O155">
        <f>TBL_Employees[[#This Row],[Annual Salary]]*TBL_Employees[[#This Row],[Bonus %]]</f>
        <v>0</v>
      </c>
      <c r="P155" t="e">
        <f t="shared" si="2"/>
        <v>#VALUE!</v>
      </c>
    </row>
    <row r="156" spans="1:16" x14ac:dyDescent="0.3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  <c r="O156">
        <f>TBL_Employees[[#This Row],[Annual Salary]]*TBL_Employees[[#This Row],[Bonus %]]</f>
        <v>0</v>
      </c>
      <c r="P156" t="e">
        <f t="shared" si="2"/>
        <v>#VALUE!</v>
      </c>
    </row>
    <row r="157" spans="1:16" x14ac:dyDescent="0.3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  <c r="O157">
        <f>TBL_Employees[[#This Row],[Annual Salary]]*TBL_Employees[[#This Row],[Bonus %]]</f>
        <v>0</v>
      </c>
      <c r="P157" t="e">
        <f t="shared" si="2"/>
        <v>#VALUE!</v>
      </c>
    </row>
    <row r="158" spans="1:16" x14ac:dyDescent="0.3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  <c r="O158">
        <f>TBL_Employees[[#This Row],[Annual Salary]]*TBL_Employees[[#This Row],[Bonus %]]</f>
        <v>12714.800000000001</v>
      </c>
      <c r="P158" t="e">
        <f t="shared" si="2"/>
        <v>#VALUE!</v>
      </c>
    </row>
    <row r="159" spans="1:16" x14ac:dyDescent="0.3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  <c r="O159">
        <f>TBL_Employees[[#This Row],[Annual Salary]]*TBL_Employees[[#This Row],[Bonus %]]</f>
        <v>62783.490000000005</v>
      </c>
      <c r="P159" t="e">
        <f t="shared" si="2"/>
        <v>#VALUE!</v>
      </c>
    </row>
    <row r="160" spans="1:16" x14ac:dyDescent="0.3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  <c r="O160">
        <f>TBL_Employees[[#This Row],[Annual Salary]]*TBL_Employees[[#This Row],[Bonus %]]</f>
        <v>5789.9000000000005</v>
      </c>
      <c r="P160" t="e">
        <f t="shared" si="2"/>
        <v>#VALUE!</v>
      </c>
    </row>
    <row r="161" spans="1:16" x14ac:dyDescent="0.3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  <c r="O161">
        <f>TBL_Employees[[#This Row],[Annual Salary]]*TBL_Employees[[#This Row],[Bonus %]]</f>
        <v>0</v>
      </c>
      <c r="P161" t="str">
        <f t="shared" si="2"/>
        <v>yes</v>
      </c>
    </row>
    <row r="162" spans="1:16" x14ac:dyDescent="0.3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  <c r="O162">
        <f>TBL_Employees[[#This Row],[Annual Salary]]*TBL_Employees[[#This Row],[Bonus %]]</f>
        <v>16508.099999999999</v>
      </c>
      <c r="P162" t="e">
        <f t="shared" si="2"/>
        <v>#VALUE!</v>
      </c>
    </row>
    <row r="163" spans="1:16" x14ac:dyDescent="0.3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  <c r="O163">
        <f>TBL_Employees[[#This Row],[Annual Salary]]*TBL_Employees[[#This Row],[Bonus %]]</f>
        <v>0</v>
      </c>
      <c r="P163" t="e">
        <f t="shared" si="2"/>
        <v>#VALUE!</v>
      </c>
    </row>
    <row r="164" spans="1:16" x14ac:dyDescent="0.3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  <c r="O164">
        <f>TBL_Employees[[#This Row],[Annual Salary]]*TBL_Employees[[#This Row],[Bonus %]]</f>
        <v>0</v>
      </c>
      <c r="P164" t="e">
        <f t="shared" si="2"/>
        <v>#VALUE!</v>
      </c>
    </row>
    <row r="165" spans="1:16" x14ac:dyDescent="0.3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  <c r="O165">
        <f>TBL_Employees[[#This Row],[Annual Salary]]*TBL_Employees[[#This Row],[Bonus %]]</f>
        <v>0</v>
      </c>
      <c r="P165" t="e">
        <f t="shared" si="2"/>
        <v>#VALUE!</v>
      </c>
    </row>
    <row r="166" spans="1:16" x14ac:dyDescent="0.3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  <c r="O166">
        <f>TBL_Employees[[#This Row],[Annual Salary]]*TBL_Employees[[#This Row],[Bonus %]]</f>
        <v>75304.89</v>
      </c>
      <c r="P166" t="e">
        <f t="shared" si="2"/>
        <v>#VALUE!</v>
      </c>
    </row>
    <row r="167" spans="1:16" x14ac:dyDescent="0.3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  <c r="O167">
        <f>TBL_Employees[[#This Row],[Annual Salary]]*TBL_Employees[[#This Row],[Bonus %]]</f>
        <v>53466.719999999994</v>
      </c>
      <c r="P167" t="e">
        <f t="shared" si="2"/>
        <v>#VALUE!</v>
      </c>
    </row>
    <row r="168" spans="1:16" x14ac:dyDescent="0.3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  <c r="O168">
        <f>TBL_Employees[[#This Row],[Annual Salary]]*TBL_Employees[[#This Row],[Bonus %]]</f>
        <v>21713.1</v>
      </c>
      <c r="P168" t="e">
        <f t="shared" si="2"/>
        <v>#VALUE!</v>
      </c>
    </row>
    <row r="169" spans="1:16" x14ac:dyDescent="0.3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  <c r="O169">
        <f>TBL_Employees[[#This Row],[Annual Salary]]*TBL_Employees[[#This Row],[Bonus %]]</f>
        <v>0</v>
      </c>
      <c r="P169" t="e">
        <f t="shared" si="2"/>
        <v>#VALUE!</v>
      </c>
    </row>
    <row r="170" spans="1:16" x14ac:dyDescent="0.3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  <c r="O170">
        <f>TBL_Employees[[#This Row],[Annual Salary]]*TBL_Employees[[#This Row],[Bonus %]]</f>
        <v>76326</v>
      </c>
      <c r="P170" t="e">
        <f t="shared" si="2"/>
        <v>#VALUE!</v>
      </c>
    </row>
    <row r="171" spans="1:16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  <c r="O171">
        <f>TBL_Employees[[#This Row],[Annual Salary]]*TBL_Employees[[#This Row],[Bonus %]]</f>
        <v>19319.300000000003</v>
      </c>
      <c r="P171" t="e">
        <f t="shared" si="2"/>
        <v>#VALUE!</v>
      </c>
    </row>
    <row r="172" spans="1:16" x14ac:dyDescent="0.3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  <c r="O172">
        <f>TBL_Employees[[#This Row],[Annual Salary]]*TBL_Employees[[#This Row],[Bonus %]]</f>
        <v>0</v>
      </c>
      <c r="P172" t="e">
        <f t="shared" si="2"/>
        <v>#VALUE!</v>
      </c>
    </row>
    <row r="173" spans="1:16" x14ac:dyDescent="0.3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  <c r="O173">
        <f>TBL_Employees[[#This Row],[Annual Salary]]*TBL_Employees[[#This Row],[Bonus %]]</f>
        <v>0</v>
      </c>
      <c r="P173" t="e">
        <f t="shared" si="2"/>
        <v>#VALUE!</v>
      </c>
    </row>
    <row r="174" spans="1:16" x14ac:dyDescent="0.3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  <c r="O174">
        <f>TBL_Employees[[#This Row],[Annual Salary]]*TBL_Employees[[#This Row],[Bonus %]]</f>
        <v>76973.13</v>
      </c>
      <c r="P174" t="e">
        <f t="shared" si="2"/>
        <v>#VALUE!</v>
      </c>
    </row>
    <row r="175" spans="1:16" x14ac:dyDescent="0.3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  <c r="O175">
        <f>TBL_Employees[[#This Row],[Annual Salary]]*TBL_Employees[[#This Row],[Bonus %]]</f>
        <v>36560.369999999995</v>
      </c>
      <c r="P175" t="e">
        <f t="shared" si="2"/>
        <v>#VALUE!</v>
      </c>
    </row>
    <row r="176" spans="1:16" x14ac:dyDescent="0.3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  <c r="O176">
        <f>TBL_Employees[[#This Row],[Annual Salary]]*TBL_Employees[[#This Row],[Bonus %]]</f>
        <v>12012.800000000001</v>
      </c>
      <c r="P176" t="e">
        <f t="shared" si="2"/>
        <v>#VALUE!</v>
      </c>
    </row>
    <row r="177" spans="1:16" x14ac:dyDescent="0.3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  <c r="O177">
        <f>TBL_Employees[[#This Row],[Annual Salary]]*TBL_Employees[[#This Row],[Bonus %]]</f>
        <v>6485.4000000000005</v>
      </c>
      <c r="P177" t="e">
        <f t="shared" si="2"/>
        <v>#VALUE!</v>
      </c>
    </row>
    <row r="178" spans="1:16" x14ac:dyDescent="0.3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  <c r="O178">
        <f>TBL_Employees[[#This Row],[Annual Salary]]*TBL_Employees[[#This Row],[Bonus %]]</f>
        <v>10227</v>
      </c>
      <c r="P178" t="e">
        <f t="shared" si="2"/>
        <v>#VALUE!</v>
      </c>
    </row>
    <row r="179" spans="1:16" x14ac:dyDescent="0.3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  <c r="O179">
        <f>TBL_Employees[[#This Row],[Annual Salary]]*TBL_Employees[[#This Row],[Bonus %]]</f>
        <v>77402.66</v>
      </c>
      <c r="P179" t="e">
        <f t="shared" si="2"/>
        <v>#VALUE!</v>
      </c>
    </row>
    <row r="180" spans="1:16" x14ac:dyDescent="0.3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  <c r="O180">
        <f>TBL_Employees[[#This Row],[Annual Salary]]*TBL_Employees[[#This Row],[Bonus %]]</f>
        <v>0</v>
      </c>
      <c r="P180" t="e">
        <f t="shared" si="2"/>
        <v>#VALUE!</v>
      </c>
    </row>
    <row r="181" spans="1:16" x14ac:dyDescent="0.3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  <c r="O181">
        <f>TBL_Employees[[#This Row],[Annual Salary]]*TBL_Employees[[#This Row],[Bonus %]]</f>
        <v>8007.92</v>
      </c>
      <c r="P181" t="e">
        <f t="shared" si="2"/>
        <v>#VALUE!</v>
      </c>
    </row>
    <row r="182" spans="1:16" x14ac:dyDescent="0.3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  <c r="O182">
        <f>TBL_Employees[[#This Row],[Annual Salary]]*TBL_Employees[[#This Row],[Bonus %]]</f>
        <v>0</v>
      </c>
      <c r="P182" t="e">
        <f t="shared" si="2"/>
        <v>#VALUE!</v>
      </c>
    </row>
    <row r="183" spans="1:16" x14ac:dyDescent="0.3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  <c r="O183">
        <f>TBL_Employees[[#This Row],[Annual Salary]]*TBL_Employees[[#This Row],[Bonus %]]</f>
        <v>0</v>
      </c>
      <c r="P183" t="e">
        <f t="shared" si="2"/>
        <v>#VALUE!</v>
      </c>
    </row>
    <row r="184" spans="1:16" x14ac:dyDescent="0.3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  <c r="O184">
        <f>TBL_Employees[[#This Row],[Annual Salary]]*TBL_Employees[[#This Row],[Bonus %]]</f>
        <v>0</v>
      </c>
      <c r="P184" t="e">
        <f t="shared" si="2"/>
        <v>#VALUE!</v>
      </c>
    </row>
    <row r="185" spans="1:16" x14ac:dyDescent="0.3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  <c r="O185">
        <f>TBL_Employees[[#This Row],[Annual Salary]]*TBL_Employees[[#This Row],[Bonus %]]</f>
        <v>0</v>
      </c>
      <c r="P185" t="e">
        <f t="shared" si="2"/>
        <v>#VALUE!</v>
      </c>
    </row>
    <row r="186" spans="1:16" x14ac:dyDescent="0.3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  <c r="O186">
        <f>TBL_Employees[[#This Row],[Annual Salary]]*TBL_Employees[[#This Row],[Bonus %]]</f>
        <v>0</v>
      </c>
      <c r="P186" t="e">
        <f t="shared" si="2"/>
        <v>#VALUE!</v>
      </c>
    </row>
    <row r="187" spans="1:16" x14ac:dyDescent="0.3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  <c r="O187">
        <f>TBL_Employees[[#This Row],[Annual Salary]]*TBL_Employees[[#This Row],[Bonus %]]</f>
        <v>0</v>
      </c>
      <c r="P187" t="e">
        <f t="shared" si="2"/>
        <v>#VALUE!</v>
      </c>
    </row>
    <row r="188" spans="1:16" x14ac:dyDescent="0.3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  <c r="O188">
        <f>TBL_Employees[[#This Row],[Annual Salary]]*TBL_Employees[[#This Row],[Bonus %]]</f>
        <v>0</v>
      </c>
      <c r="P188" t="e">
        <f t="shared" si="2"/>
        <v>#VALUE!</v>
      </c>
    </row>
    <row r="189" spans="1:16" x14ac:dyDescent="0.3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  <c r="O189">
        <f>TBL_Employees[[#This Row],[Annual Salary]]*TBL_Employees[[#This Row],[Bonus %]]</f>
        <v>0</v>
      </c>
      <c r="P189" t="e">
        <f t="shared" si="2"/>
        <v>#VALUE!</v>
      </c>
    </row>
    <row r="190" spans="1:16" x14ac:dyDescent="0.3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  <c r="O190">
        <f>TBL_Employees[[#This Row],[Annual Salary]]*TBL_Employees[[#This Row],[Bonus %]]</f>
        <v>18874.2</v>
      </c>
      <c r="P190" t="e">
        <f t="shared" si="2"/>
        <v>#VALUE!</v>
      </c>
    </row>
    <row r="191" spans="1:16" x14ac:dyDescent="0.3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  <c r="O191">
        <f>TBL_Employees[[#This Row],[Annual Salary]]*TBL_Employees[[#This Row],[Bonus %]]</f>
        <v>0</v>
      </c>
      <c r="P191" t="e">
        <f t="shared" si="2"/>
        <v>#VALUE!</v>
      </c>
    </row>
    <row r="192" spans="1:16" x14ac:dyDescent="0.3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  <c r="O192">
        <f>TBL_Employees[[#This Row],[Annual Salary]]*TBL_Employees[[#This Row],[Bonus %]]</f>
        <v>16042.650000000001</v>
      </c>
      <c r="P192" t="e">
        <f t="shared" si="2"/>
        <v>#VALUE!</v>
      </c>
    </row>
    <row r="193" spans="1:16" x14ac:dyDescent="0.3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  <c r="O193">
        <f>TBL_Employees[[#This Row],[Annual Salary]]*TBL_Employees[[#This Row],[Bonus %]]</f>
        <v>0</v>
      </c>
      <c r="P193" t="e">
        <f t="shared" si="2"/>
        <v>#VALUE!</v>
      </c>
    </row>
    <row r="194" spans="1:16" x14ac:dyDescent="0.3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  <c r="O194">
        <f>TBL_Employees[[#This Row],[Annual Salary]]*TBL_Employees[[#This Row],[Bonus %]]</f>
        <v>9506.1</v>
      </c>
      <c r="P194" t="e">
        <f t="shared" ref="P194:P257" si="3">IF((TEXT(N194,"yyyy")-TEXT(I194,"yyyy"))&gt;5,"yes","no")</f>
        <v>#VALUE!</v>
      </c>
    </row>
    <row r="195" spans="1:16" x14ac:dyDescent="0.3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  <c r="O195">
        <f>TBL_Employees[[#This Row],[Annual Salary]]*TBL_Employees[[#This Row],[Bonus %]]</f>
        <v>48249.599999999999</v>
      </c>
      <c r="P195" t="e">
        <f t="shared" si="3"/>
        <v>#VALUE!</v>
      </c>
    </row>
    <row r="196" spans="1:16" x14ac:dyDescent="0.3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  <c r="O196">
        <f>TBL_Employees[[#This Row],[Annual Salary]]*TBL_Employees[[#This Row],[Bonus %]]</f>
        <v>0</v>
      </c>
      <c r="P196" t="e">
        <f t="shared" si="3"/>
        <v>#VALUE!</v>
      </c>
    </row>
    <row r="197" spans="1:16" x14ac:dyDescent="0.3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  <c r="O197">
        <f>TBL_Employees[[#This Row],[Annual Salary]]*TBL_Employees[[#This Row],[Bonus %]]</f>
        <v>7652.58</v>
      </c>
      <c r="P197" t="e">
        <f t="shared" si="3"/>
        <v>#VALUE!</v>
      </c>
    </row>
    <row r="198" spans="1:16" x14ac:dyDescent="0.3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  <c r="O198">
        <f>TBL_Employees[[#This Row],[Annual Salary]]*TBL_Employees[[#This Row],[Bonus %]]</f>
        <v>0</v>
      </c>
      <c r="P198" t="e">
        <f t="shared" si="3"/>
        <v>#VALUE!</v>
      </c>
    </row>
    <row r="199" spans="1:16" x14ac:dyDescent="0.3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  <c r="O199">
        <f>TBL_Employees[[#This Row],[Annual Salary]]*TBL_Employees[[#This Row],[Bonus %]]</f>
        <v>65559</v>
      </c>
      <c r="P199" t="e">
        <f t="shared" si="3"/>
        <v>#VALUE!</v>
      </c>
    </row>
    <row r="200" spans="1:16" x14ac:dyDescent="0.3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  <c r="O200">
        <f>TBL_Employees[[#This Row],[Annual Salary]]*TBL_Employees[[#This Row],[Bonus %]]</f>
        <v>0</v>
      </c>
      <c r="P200" t="e">
        <f t="shared" si="3"/>
        <v>#VALUE!</v>
      </c>
    </row>
    <row r="201" spans="1:16" x14ac:dyDescent="0.3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  <c r="O201">
        <f>TBL_Employees[[#This Row],[Annual Salary]]*TBL_Employees[[#This Row],[Bonus %]]</f>
        <v>70789.440000000002</v>
      </c>
      <c r="P201" t="str">
        <f t="shared" si="3"/>
        <v>no</v>
      </c>
    </row>
    <row r="202" spans="1:16" x14ac:dyDescent="0.3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  <c r="O202">
        <f>TBL_Employees[[#This Row],[Annual Salary]]*TBL_Employees[[#This Row],[Bonus %]]</f>
        <v>0</v>
      </c>
      <c r="P202" t="e">
        <f t="shared" si="3"/>
        <v>#VALUE!</v>
      </c>
    </row>
    <row r="203" spans="1:16" x14ac:dyDescent="0.3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  <c r="O203">
        <f>TBL_Employees[[#This Row],[Annual Salary]]*TBL_Employees[[#This Row],[Bonus %]]</f>
        <v>0</v>
      </c>
      <c r="P203" t="e">
        <f t="shared" si="3"/>
        <v>#VALUE!</v>
      </c>
    </row>
    <row r="204" spans="1:16" x14ac:dyDescent="0.3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  <c r="O204">
        <f>TBL_Employees[[#This Row],[Annual Salary]]*TBL_Employees[[#This Row],[Bonus %]]</f>
        <v>95737.98000000001</v>
      </c>
      <c r="P204" t="e">
        <f t="shared" si="3"/>
        <v>#VALUE!</v>
      </c>
    </row>
    <row r="205" spans="1:16" x14ac:dyDescent="0.3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  <c r="O205">
        <f>TBL_Employees[[#This Row],[Annual Salary]]*TBL_Employees[[#This Row],[Bonus %]]</f>
        <v>0</v>
      </c>
      <c r="P205" t="e">
        <f t="shared" si="3"/>
        <v>#VALUE!</v>
      </c>
    </row>
    <row r="206" spans="1:16" x14ac:dyDescent="0.3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  <c r="O206">
        <f>TBL_Employees[[#This Row],[Annual Salary]]*TBL_Employees[[#This Row],[Bonus %]]</f>
        <v>40295.42</v>
      </c>
      <c r="P206" t="e">
        <f t="shared" si="3"/>
        <v>#VALUE!</v>
      </c>
    </row>
    <row r="207" spans="1:16" x14ac:dyDescent="0.3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  <c r="O207">
        <f>TBL_Employees[[#This Row],[Annual Salary]]*TBL_Employees[[#This Row],[Bonus %]]</f>
        <v>0</v>
      </c>
      <c r="P207" t="e">
        <f t="shared" si="3"/>
        <v>#VALUE!</v>
      </c>
    </row>
    <row r="208" spans="1:16" x14ac:dyDescent="0.3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  <c r="O208">
        <f>TBL_Employees[[#This Row],[Annual Salary]]*TBL_Employees[[#This Row],[Bonus %]]</f>
        <v>0</v>
      </c>
      <c r="P208" t="e">
        <f t="shared" si="3"/>
        <v>#VALUE!</v>
      </c>
    </row>
    <row r="209" spans="1:16" x14ac:dyDescent="0.3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  <c r="O209">
        <f>TBL_Employees[[#This Row],[Annual Salary]]*TBL_Employees[[#This Row],[Bonus %]]</f>
        <v>8446.2000000000007</v>
      </c>
      <c r="P209" t="e">
        <f t="shared" si="3"/>
        <v>#VALUE!</v>
      </c>
    </row>
    <row r="210" spans="1:16" x14ac:dyDescent="0.3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  <c r="O210">
        <f>TBL_Employees[[#This Row],[Annual Salary]]*TBL_Employees[[#This Row],[Bonus %]]</f>
        <v>0</v>
      </c>
      <c r="P210" t="e">
        <f t="shared" si="3"/>
        <v>#VALUE!</v>
      </c>
    </row>
    <row r="211" spans="1:16" x14ac:dyDescent="0.3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  <c r="O211">
        <f>TBL_Employees[[#This Row],[Annual Salary]]*TBL_Employees[[#This Row],[Bonus %]]</f>
        <v>76885.2</v>
      </c>
      <c r="P211" t="e">
        <f t="shared" si="3"/>
        <v>#VALUE!</v>
      </c>
    </row>
    <row r="212" spans="1:16" x14ac:dyDescent="0.3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  <c r="O212">
        <f>TBL_Employees[[#This Row],[Annual Salary]]*TBL_Employees[[#This Row],[Bonus %]]</f>
        <v>0</v>
      </c>
      <c r="P212" t="e">
        <f t="shared" si="3"/>
        <v>#VALUE!</v>
      </c>
    </row>
    <row r="213" spans="1:16" x14ac:dyDescent="0.3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  <c r="O213">
        <f>TBL_Employees[[#This Row],[Annual Salary]]*TBL_Employees[[#This Row],[Bonus %]]</f>
        <v>22711.95</v>
      </c>
      <c r="P213" t="e">
        <f t="shared" si="3"/>
        <v>#VALUE!</v>
      </c>
    </row>
    <row r="214" spans="1:16" x14ac:dyDescent="0.3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  <c r="O214">
        <f>TBL_Employees[[#This Row],[Annual Salary]]*TBL_Employees[[#This Row],[Bonus %]]</f>
        <v>0</v>
      </c>
      <c r="P214" t="e">
        <f t="shared" si="3"/>
        <v>#VALUE!</v>
      </c>
    </row>
    <row r="215" spans="1:16" x14ac:dyDescent="0.3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  <c r="O215">
        <f>TBL_Employees[[#This Row],[Annual Salary]]*TBL_Employees[[#This Row],[Bonus %]]</f>
        <v>6140.1</v>
      </c>
      <c r="P215" t="e">
        <f t="shared" si="3"/>
        <v>#VALUE!</v>
      </c>
    </row>
    <row r="216" spans="1:16" x14ac:dyDescent="0.3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  <c r="O216">
        <f>TBL_Employees[[#This Row],[Annual Salary]]*TBL_Employees[[#This Row],[Bonus %]]</f>
        <v>0</v>
      </c>
      <c r="P216" t="e">
        <f t="shared" si="3"/>
        <v>#VALUE!</v>
      </c>
    </row>
    <row r="217" spans="1:16" x14ac:dyDescent="0.3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  <c r="O217">
        <f>TBL_Employees[[#This Row],[Annual Salary]]*TBL_Employees[[#This Row],[Bonus %]]</f>
        <v>0</v>
      </c>
      <c r="P217" t="e">
        <f t="shared" si="3"/>
        <v>#VALUE!</v>
      </c>
    </row>
    <row r="218" spans="1:16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  <c r="O218">
        <f>TBL_Employees[[#This Row],[Annual Salary]]*TBL_Employees[[#This Row],[Bonus %]]</f>
        <v>0</v>
      </c>
      <c r="P218" t="e">
        <f t="shared" si="3"/>
        <v>#VALUE!</v>
      </c>
    </row>
    <row r="219" spans="1:16" x14ac:dyDescent="0.3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  <c r="O219">
        <f>TBL_Employees[[#This Row],[Annual Salary]]*TBL_Employees[[#This Row],[Bonus %]]</f>
        <v>70448.37</v>
      </c>
      <c r="P219" t="e">
        <f t="shared" si="3"/>
        <v>#VALUE!</v>
      </c>
    </row>
    <row r="220" spans="1:16" x14ac:dyDescent="0.3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  <c r="O220">
        <f>TBL_Employees[[#This Row],[Annual Salary]]*TBL_Employees[[#This Row],[Bonus %]]</f>
        <v>0</v>
      </c>
      <c r="P220" t="e">
        <f t="shared" si="3"/>
        <v>#VALUE!</v>
      </c>
    </row>
    <row r="221" spans="1:16" x14ac:dyDescent="0.3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  <c r="O221">
        <f>TBL_Employees[[#This Row],[Annual Salary]]*TBL_Employees[[#This Row],[Bonus %]]</f>
        <v>0</v>
      </c>
      <c r="P221" t="e">
        <f t="shared" si="3"/>
        <v>#VALUE!</v>
      </c>
    </row>
    <row r="222" spans="1:16" x14ac:dyDescent="0.3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  <c r="O222">
        <f>TBL_Employees[[#This Row],[Annual Salary]]*TBL_Employees[[#This Row],[Bonus %]]</f>
        <v>91955.16</v>
      </c>
      <c r="P222" t="e">
        <f t="shared" si="3"/>
        <v>#VALUE!</v>
      </c>
    </row>
    <row r="223" spans="1:16" x14ac:dyDescent="0.3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  <c r="O223">
        <f>TBL_Employees[[#This Row],[Annual Salary]]*TBL_Employees[[#This Row],[Bonus %]]</f>
        <v>0</v>
      </c>
      <c r="P223" t="e">
        <f t="shared" si="3"/>
        <v>#VALUE!</v>
      </c>
    </row>
    <row r="224" spans="1:16" x14ac:dyDescent="0.3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  <c r="O224">
        <f>TBL_Employees[[#This Row],[Annual Salary]]*TBL_Employees[[#This Row],[Bonus %]]</f>
        <v>0</v>
      </c>
      <c r="P224" t="e">
        <f t="shared" si="3"/>
        <v>#VALUE!</v>
      </c>
    </row>
    <row r="225" spans="1:16" x14ac:dyDescent="0.3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  <c r="O225">
        <f>TBL_Employees[[#This Row],[Annual Salary]]*TBL_Employees[[#This Row],[Bonus %]]</f>
        <v>0</v>
      </c>
      <c r="P225" t="e">
        <f t="shared" si="3"/>
        <v>#VALUE!</v>
      </c>
    </row>
    <row r="226" spans="1:16" x14ac:dyDescent="0.3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  <c r="O226">
        <f>TBL_Employees[[#This Row],[Annual Salary]]*TBL_Employees[[#This Row],[Bonus %]]</f>
        <v>0</v>
      </c>
      <c r="P226" t="e">
        <f t="shared" si="3"/>
        <v>#VALUE!</v>
      </c>
    </row>
    <row r="227" spans="1:16" x14ac:dyDescent="0.3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  <c r="O227">
        <f>TBL_Employees[[#This Row],[Annual Salary]]*TBL_Employees[[#This Row],[Bonus %]]</f>
        <v>0</v>
      </c>
      <c r="P227" t="e">
        <f t="shared" si="3"/>
        <v>#VALUE!</v>
      </c>
    </row>
    <row r="228" spans="1:16" x14ac:dyDescent="0.3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  <c r="O228">
        <f>TBL_Employees[[#This Row],[Annual Salary]]*TBL_Employees[[#This Row],[Bonus %]]</f>
        <v>34330.53</v>
      </c>
      <c r="P228" t="e">
        <f t="shared" si="3"/>
        <v>#VALUE!</v>
      </c>
    </row>
    <row r="229" spans="1:16" x14ac:dyDescent="0.3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  <c r="O229">
        <f>TBL_Employees[[#This Row],[Annual Salary]]*TBL_Employees[[#This Row],[Bonus %]]</f>
        <v>14361.449999999999</v>
      </c>
      <c r="P229" t="str">
        <f t="shared" si="3"/>
        <v>yes</v>
      </c>
    </row>
    <row r="230" spans="1:16" x14ac:dyDescent="0.3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  <c r="O230">
        <f>TBL_Employees[[#This Row],[Annual Salary]]*TBL_Employees[[#This Row],[Bonus %]]</f>
        <v>0</v>
      </c>
      <c r="P230" t="e">
        <f t="shared" si="3"/>
        <v>#VALUE!</v>
      </c>
    </row>
    <row r="231" spans="1:16" x14ac:dyDescent="0.3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  <c r="O231">
        <f>TBL_Employees[[#This Row],[Annual Salary]]*TBL_Employees[[#This Row],[Bonus %]]</f>
        <v>11047.77</v>
      </c>
      <c r="P231" t="e">
        <f t="shared" si="3"/>
        <v>#VALUE!</v>
      </c>
    </row>
    <row r="232" spans="1:16" x14ac:dyDescent="0.3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  <c r="O232">
        <f>TBL_Employees[[#This Row],[Annual Salary]]*TBL_Employees[[#This Row],[Bonus %]]</f>
        <v>0</v>
      </c>
      <c r="P232" t="e">
        <f t="shared" si="3"/>
        <v>#VALUE!</v>
      </c>
    </row>
    <row r="233" spans="1:16" x14ac:dyDescent="0.3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  <c r="O233">
        <f>TBL_Employees[[#This Row],[Annual Salary]]*TBL_Employees[[#This Row],[Bonus %]]</f>
        <v>0</v>
      </c>
      <c r="P233" t="e">
        <f t="shared" si="3"/>
        <v>#VALUE!</v>
      </c>
    </row>
    <row r="234" spans="1:16" x14ac:dyDescent="0.3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  <c r="O234">
        <f>TBL_Employees[[#This Row],[Annual Salary]]*TBL_Employees[[#This Row],[Bonus %]]</f>
        <v>103370.40000000001</v>
      </c>
      <c r="P234" t="e">
        <f t="shared" si="3"/>
        <v>#VALUE!</v>
      </c>
    </row>
    <row r="235" spans="1:16" x14ac:dyDescent="0.3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  <c r="O235">
        <f>TBL_Employees[[#This Row],[Annual Salary]]*TBL_Employees[[#This Row],[Bonus %]]</f>
        <v>11283.75</v>
      </c>
      <c r="P235" t="e">
        <f t="shared" si="3"/>
        <v>#VALUE!</v>
      </c>
    </row>
    <row r="236" spans="1:16" x14ac:dyDescent="0.3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  <c r="O236">
        <f>TBL_Employees[[#This Row],[Annual Salary]]*TBL_Employees[[#This Row],[Bonus %]]</f>
        <v>61455.33</v>
      </c>
      <c r="P236" t="e">
        <f t="shared" si="3"/>
        <v>#VALUE!</v>
      </c>
    </row>
    <row r="237" spans="1:16" x14ac:dyDescent="0.3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  <c r="O237">
        <f>TBL_Employees[[#This Row],[Annual Salary]]*TBL_Employees[[#This Row],[Bonus %]]</f>
        <v>0</v>
      </c>
      <c r="P237" t="e">
        <f t="shared" si="3"/>
        <v>#VALUE!</v>
      </c>
    </row>
    <row r="238" spans="1:16" x14ac:dyDescent="0.3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  <c r="O238">
        <f>TBL_Employees[[#This Row],[Annual Salary]]*TBL_Employees[[#This Row],[Bonus %]]</f>
        <v>0</v>
      </c>
      <c r="P238" t="str">
        <f t="shared" si="3"/>
        <v>no</v>
      </c>
    </row>
    <row r="239" spans="1:16" x14ac:dyDescent="0.3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  <c r="O239">
        <f>TBL_Employees[[#This Row],[Annual Salary]]*TBL_Employees[[#This Row],[Bonus %]]</f>
        <v>0</v>
      </c>
      <c r="P239" t="e">
        <f t="shared" si="3"/>
        <v>#VALUE!</v>
      </c>
    </row>
    <row r="240" spans="1:16" x14ac:dyDescent="0.3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  <c r="O240">
        <f>TBL_Employees[[#This Row],[Annual Salary]]*TBL_Employees[[#This Row],[Bonus %]]</f>
        <v>20192.34</v>
      </c>
      <c r="P240" t="str">
        <f t="shared" si="3"/>
        <v>yes</v>
      </c>
    </row>
    <row r="241" spans="1:16" x14ac:dyDescent="0.3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  <c r="O241">
        <f>TBL_Employees[[#This Row],[Annual Salary]]*TBL_Employees[[#This Row],[Bonus %]]</f>
        <v>0</v>
      </c>
      <c r="P241" t="e">
        <f t="shared" si="3"/>
        <v>#VALUE!</v>
      </c>
    </row>
    <row r="242" spans="1:16" x14ac:dyDescent="0.3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  <c r="O242">
        <f>TBL_Employees[[#This Row],[Annual Salary]]*TBL_Employees[[#This Row],[Bonus %]]</f>
        <v>18619.349999999999</v>
      </c>
      <c r="P242" t="e">
        <f t="shared" si="3"/>
        <v>#VALUE!</v>
      </c>
    </row>
    <row r="243" spans="1:16" x14ac:dyDescent="0.3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  <c r="O243">
        <f>TBL_Employees[[#This Row],[Annual Salary]]*TBL_Employees[[#This Row],[Bonus %]]</f>
        <v>0</v>
      </c>
      <c r="P243" t="e">
        <f t="shared" si="3"/>
        <v>#VALUE!</v>
      </c>
    </row>
    <row r="244" spans="1:16" x14ac:dyDescent="0.3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  <c r="O244">
        <f>TBL_Employees[[#This Row],[Annual Salary]]*TBL_Employees[[#This Row],[Bonus %]]</f>
        <v>41643.800000000003</v>
      </c>
      <c r="P244" t="str">
        <f t="shared" si="3"/>
        <v>no</v>
      </c>
    </row>
    <row r="245" spans="1:16" x14ac:dyDescent="0.3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  <c r="O245">
        <f>TBL_Employees[[#This Row],[Annual Salary]]*TBL_Employees[[#This Row],[Bonus %]]</f>
        <v>54660.6</v>
      </c>
      <c r="P245" t="e">
        <f t="shared" si="3"/>
        <v>#VALUE!</v>
      </c>
    </row>
    <row r="246" spans="1:16" x14ac:dyDescent="0.3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  <c r="O246">
        <f>TBL_Employees[[#This Row],[Annual Salary]]*TBL_Employees[[#This Row],[Bonus %]]</f>
        <v>8226.26</v>
      </c>
      <c r="P246" t="e">
        <f t="shared" si="3"/>
        <v>#VALUE!</v>
      </c>
    </row>
    <row r="247" spans="1:16" x14ac:dyDescent="0.3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  <c r="O247">
        <f>TBL_Employees[[#This Row],[Annual Salary]]*TBL_Employees[[#This Row],[Bonus %]]</f>
        <v>17322.14</v>
      </c>
      <c r="P247" t="e">
        <f t="shared" si="3"/>
        <v>#VALUE!</v>
      </c>
    </row>
    <row r="248" spans="1:16" x14ac:dyDescent="0.3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  <c r="O248">
        <f>TBL_Employees[[#This Row],[Annual Salary]]*TBL_Employees[[#This Row],[Bonus %]]</f>
        <v>7611.36</v>
      </c>
      <c r="P248" t="e">
        <f t="shared" si="3"/>
        <v>#VALUE!</v>
      </c>
    </row>
    <row r="249" spans="1:16" x14ac:dyDescent="0.3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  <c r="O249">
        <f>TBL_Employees[[#This Row],[Annual Salary]]*TBL_Employees[[#This Row],[Bonus %]]</f>
        <v>15494.88</v>
      </c>
      <c r="P249" t="e">
        <f t="shared" si="3"/>
        <v>#VALUE!</v>
      </c>
    </row>
    <row r="250" spans="1:16" x14ac:dyDescent="0.3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  <c r="O250">
        <f>TBL_Employees[[#This Row],[Annual Salary]]*TBL_Employees[[#This Row],[Bonus %]]</f>
        <v>26428.959999999999</v>
      </c>
      <c r="P250" t="e">
        <f t="shared" si="3"/>
        <v>#VALUE!</v>
      </c>
    </row>
    <row r="251" spans="1:16" x14ac:dyDescent="0.3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  <c r="O251">
        <f>TBL_Employees[[#This Row],[Annual Salary]]*TBL_Employees[[#This Row],[Bonus %]]</f>
        <v>86778.65</v>
      </c>
      <c r="P251" t="e">
        <f t="shared" si="3"/>
        <v>#VALUE!</v>
      </c>
    </row>
    <row r="252" spans="1:16" x14ac:dyDescent="0.3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  <c r="O252">
        <f>TBL_Employees[[#This Row],[Annual Salary]]*TBL_Employees[[#This Row],[Bonus %]]</f>
        <v>30511.62</v>
      </c>
      <c r="P252" t="e">
        <f t="shared" si="3"/>
        <v>#VALUE!</v>
      </c>
    </row>
    <row r="253" spans="1:16" x14ac:dyDescent="0.3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  <c r="O253">
        <f>TBL_Employees[[#This Row],[Annual Salary]]*TBL_Employees[[#This Row],[Bonus %]]</f>
        <v>13852.1</v>
      </c>
      <c r="P253" t="e">
        <f t="shared" si="3"/>
        <v>#VALUE!</v>
      </c>
    </row>
    <row r="254" spans="1:16" x14ac:dyDescent="0.3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  <c r="O254">
        <f>TBL_Employees[[#This Row],[Annual Salary]]*TBL_Employees[[#This Row],[Bonus %]]</f>
        <v>12526.03</v>
      </c>
      <c r="P254" t="e">
        <f t="shared" si="3"/>
        <v>#VALUE!</v>
      </c>
    </row>
    <row r="255" spans="1:16" x14ac:dyDescent="0.3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  <c r="O255">
        <f>TBL_Employees[[#This Row],[Annual Salary]]*TBL_Employees[[#This Row],[Bonus %]]</f>
        <v>0</v>
      </c>
      <c r="P255" t="e">
        <f t="shared" si="3"/>
        <v>#VALUE!</v>
      </c>
    </row>
    <row r="256" spans="1:16" x14ac:dyDescent="0.3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  <c r="O256">
        <f>TBL_Employees[[#This Row],[Annual Salary]]*TBL_Employees[[#This Row],[Bonus %]]</f>
        <v>0</v>
      </c>
      <c r="P256" t="e">
        <f t="shared" si="3"/>
        <v>#VALUE!</v>
      </c>
    </row>
    <row r="257" spans="1:16" x14ac:dyDescent="0.3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  <c r="O257">
        <f>TBL_Employees[[#This Row],[Annual Salary]]*TBL_Employees[[#This Row],[Bonus %]]</f>
        <v>0</v>
      </c>
      <c r="P257" t="e">
        <f t="shared" si="3"/>
        <v>#VALUE!</v>
      </c>
    </row>
    <row r="258" spans="1:16" x14ac:dyDescent="0.3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  <c r="O258">
        <f>TBL_Employees[[#This Row],[Annual Salary]]*TBL_Employees[[#This Row],[Bonus %]]</f>
        <v>0</v>
      </c>
      <c r="P258" t="e">
        <f t="shared" ref="P258:P321" si="4">IF((TEXT(N258,"yyyy")-TEXT(I258,"yyyy"))&gt;5,"yes","no")</f>
        <v>#VALUE!</v>
      </c>
    </row>
    <row r="259" spans="1:16" x14ac:dyDescent="0.3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  <c r="O259">
        <f>TBL_Employees[[#This Row],[Annual Salary]]*TBL_Employees[[#This Row],[Bonus %]]</f>
        <v>30787.600000000002</v>
      </c>
      <c r="P259" t="e">
        <f t="shared" si="4"/>
        <v>#VALUE!</v>
      </c>
    </row>
    <row r="260" spans="1:16" x14ac:dyDescent="0.3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  <c r="O260">
        <f>TBL_Employees[[#This Row],[Annual Salary]]*TBL_Employees[[#This Row],[Bonus %]]</f>
        <v>0</v>
      </c>
      <c r="P260" t="e">
        <f t="shared" si="4"/>
        <v>#VALUE!</v>
      </c>
    </row>
    <row r="261" spans="1:16" x14ac:dyDescent="0.3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  <c r="O261">
        <f>TBL_Employees[[#This Row],[Annual Salary]]*TBL_Employees[[#This Row],[Bonus %]]</f>
        <v>0</v>
      </c>
      <c r="P261" t="e">
        <f t="shared" si="4"/>
        <v>#VALUE!</v>
      </c>
    </row>
    <row r="262" spans="1:16" x14ac:dyDescent="0.3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  <c r="O262">
        <f>TBL_Employees[[#This Row],[Annual Salary]]*TBL_Employees[[#This Row],[Bonus %]]</f>
        <v>84271.77</v>
      </c>
      <c r="P262" t="e">
        <f t="shared" si="4"/>
        <v>#VALUE!</v>
      </c>
    </row>
    <row r="263" spans="1:16" x14ac:dyDescent="0.3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  <c r="O263">
        <f>TBL_Employees[[#This Row],[Annual Salary]]*TBL_Employees[[#This Row],[Bonus %]]</f>
        <v>19924.52</v>
      </c>
      <c r="P263" t="e">
        <f t="shared" si="4"/>
        <v>#VALUE!</v>
      </c>
    </row>
    <row r="264" spans="1:16" x14ac:dyDescent="0.3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  <c r="O264">
        <f>TBL_Employees[[#This Row],[Annual Salary]]*TBL_Employees[[#This Row],[Bonus %]]</f>
        <v>0</v>
      </c>
      <c r="P264" t="str">
        <f t="shared" si="4"/>
        <v>no</v>
      </c>
    </row>
    <row r="265" spans="1:16" x14ac:dyDescent="0.3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  <c r="O265">
        <f>TBL_Employees[[#This Row],[Annual Salary]]*TBL_Employees[[#This Row],[Bonus %]]</f>
        <v>83956.06</v>
      </c>
      <c r="P265" t="e">
        <f t="shared" si="4"/>
        <v>#VALUE!</v>
      </c>
    </row>
    <row r="266" spans="1:16" x14ac:dyDescent="0.3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  <c r="O266">
        <f>TBL_Employees[[#This Row],[Annual Salary]]*TBL_Employees[[#This Row],[Bonus %]]</f>
        <v>54946.799999999996</v>
      </c>
      <c r="P266" t="e">
        <f t="shared" si="4"/>
        <v>#VALUE!</v>
      </c>
    </row>
    <row r="267" spans="1:16" x14ac:dyDescent="0.3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  <c r="O267">
        <f>TBL_Employees[[#This Row],[Annual Salary]]*TBL_Employees[[#This Row],[Bonus %]]</f>
        <v>59752.19</v>
      </c>
      <c r="P267" t="e">
        <f t="shared" si="4"/>
        <v>#VALUE!</v>
      </c>
    </row>
    <row r="268" spans="1:16" x14ac:dyDescent="0.3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  <c r="O268">
        <f>TBL_Employees[[#This Row],[Annual Salary]]*TBL_Employees[[#This Row],[Bonus %]]</f>
        <v>18945.5</v>
      </c>
      <c r="P268" t="e">
        <f t="shared" si="4"/>
        <v>#VALUE!</v>
      </c>
    </row>
    <row r="269" spans="1:16" x14ac:dyDescent="0.3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  <c r="O269">
        <f>TBL_Employees[[#This Row],[Annual Salary]]*TBL_Employees[[#This Row],[Bonus %]]</f>
        <v>0</v>
      </c>
      <c r="P269" t="e">
        <f t="shared" si="4"/>
        <v>#VALUE!</v>
      </c>
    </row>
    <row r="270" spans="1:16" x14ac:dyDescent="0.3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  <c r="O270">
        <f>TBL_Employees[[#This Row],[Annual Salary]]*TBL_Employees[[#This Row],[Bonus %]]</f>
        <v>0</v>
      </c>
      <c r="P270" t="e">
        <f t="shared" si="4"/>
        <v>#VALUE!</v>
      </c>
    </row>
    <row r="271" spans="1:16" x14ac:dyDescent="0.3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  <c r="O271">
        <f>TBL_Employees[[#This Row],[Annual Salary]]*TBL_Employees[[#This Row],[Bonus %]]</f>
        <v>5569.74</v>
      </c>
      <c r="P271" t="e">
        <f t="shared" si="4"/>
        <v>#VALUE!</v>
      </c>
    </row>
    <row r="272" spans="1:16" x14ac:dyDescent="0.3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  <c r="O272">
        <f>TBL_Employees[[#This Row],[Annual Salary]]*TBL_Employees[[#This Row],[Bonus %]]</f>
        <v>50190.59</v>
      </c>
      <c r="P272" t="e">
        <f t="shared" si="4"/>
        <v>#VALUE!</v>
      </c>
    </row>
    <row r="273" spans="1:16" x14ac:dyDescent="0.3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  <c r="O273">
        <f>TBL_Employees[[#This Row],[Annual Salary]]*TBL_Employees[[#This Row],[Bonus %]]</f>
        <v>0</v>
      </c>
      <c r="P273" t="e">
        <f t="shared" si="4"/>
        <v>#VALUE!</v>
      </c>
    </row>
    <row r="274" spans="1:16" x14ac:dyDescent="0.3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  <c r="O274">
        <f>TBL_Employees[[#This Row],[Annual Salary]]*TBL_Employees[[#This Row],[Bonus %]]</f>
        <v>54435.6</v>
      </c>
      <c r="P274" t="e">
        <f t="shared" si="4"/>
        <v>#VALUE!</v>
      </c>
    </row>
    <row r="275" spans="1:16" x14ac:dyDescent="0.3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  <c r="O275">
        <f>TBL_Employees[[#This Row],[Annual Salary]]*TBL_Employees[[#This Row],[Bonus %]]</f>
        <v>0</v>
      </c>
      <c r="P275" t="e">
        <f t="shared" si="4"/>
        <v>#VALUE!</v>
      </c>
    </row>
    <row r="276" spans="1:16" x14ac:dyDescent="0.3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  <c r="O276">
        <f>TBL_Employees[[#This Row],[Annual Salary]]*TBL_Employees[[#This Row],[Bonus %]]</f>
        <v>0</v>
      </c>
      <c r="P276" t="e">
        <f t="shared" si="4"/>
        <v>#VALUE!</v>
      </c>
    </row>
    <row r="277" spans="1:16" x14ac:dyDescent="0.3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  <c r="O277">
        <f>TBL_Employees[[#This Row],[Annual Salary]]*TBL_Employees[[#This Row],[Bonus %]]</f>
        <v>43684.590000000004</v>
      </c>
      <c r="P277" t="e">
        <f t="shared" si="4"/>
        <v>#VALUE!</v>
      </c>
    </row>
    <row r="278" spans="1:16" x14ac:dyDescent="0.3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  <c r="O278">
        <f>TBL_Employees[[#This Row],[Annual Salary]]*TBL_Employees[[#This Row],[Bonus %]]</f>
        <v>0</v>
      </c>
      <c r="P278" t="e">
        <f t="shared" si="4"/>
        <v>#VALUE!</v>
      </c>
    </row>
    <row r="279" spans="1:16" x14ac:dyDescent="0.3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  <c r="O279">
        <f>TBL_Employees[[#This Row],[Annual Salary]]*TBL_Employees[[#This Row],[Bonus %]]</f>
        <v>0</v>
      </c>
      <c r="P279" t="e">
        <f t="shared" si="4"/>
        <v>#VALUE!</v>
      </c>
    </row>
    <row r="280" spans="1:16" x14ac:dyDescent="0.3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  <c r="O280">
        <f>TBL_Employees[[#This Row],[Annual Salary]]*TBL_Employees[[#This Row],[Bonus %]]</f>
        <v>18159.75</v>
      </c>
      <c r="P280" t="e">
        <f t="shared" si="4"/>
        <v>#VALUE!</v>
      </c>
    </row>
    <row r="281" spans="1:16" x14ac:dyDescent="0.3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  <c r="O281">
        <f>TBL_Employees[[#This Row],[Annual Salary]]*TBL_Employees[[#This Row],[Bonus %]]</f>
        <v>0</v>
      </c>
      <c r="P281" t="e">
        <f t="shared" si="4"/>
        <v>#VALUE!</v>
      </c>
    </row>
    <row r="282" spans="1:16" x14ac:dyDescent="0.3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  <c r="O282">
        <f>TBL_Employees[[#This Row],[Annual Salary]]*TBL_Employees[[#This Row],[Bonus %]]</f>
        <v>0</v>
      </c>
      <c r="P282" t="e">
        <f t="shared" si="4"/>
        <v>#VALUE!</v>
      </c>
    </row>
    <row r="283" spans="1:16" x14ac:dyDescent="0.3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  <c r="O283">
        <f>TBL_Employees[[#This Row],[Annual Salary]]*TBL_Employees[[#This Row],[Bonus %]]</f>
        <v>72685.39</v>
      </c>
      <c r="P283" t="e">
        <f t="shared" si="4"/>
        <v>#VALUE!</v>
      </c>
    </row>
    <row r="284" spans="1:16" x14ac:dyDescent="0.3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  <c r="O284">
        <f>TBL_Employees[[#This Row],[Annual Salary]]*TBL_Employees[[#This Row],[Bonus %]]</f>
        <v>0</v>
      </c>
      <c r="P284" t="e">
        <f t="shared" si="4"/>
        <v>#VALUE!</v>
      </c>
    </row>
    <row r="285" spans="1:16" x14ac:dyDescent="0.3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  <c r="O285">
        <f>TBL_Employees[[#This Row],[Annual Salary]]*TBL_Employees[[#This Row],[Bonus %]]</f>
        <v>0</v>
      </c>
      <c r="P285" t="e">
        <f t="shared" si="4"/>
        <v>#VALUE!</v>
      </c>
    </row>
    <row r="286" spans="1:16" x14ac:dyDescent="0.3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  <c r="O286">
        <f>TBL_Employees[[#This Row],[Annual Salary]]*TBL_Employees[[#This Row],[Bonus %]]</f>
        <v>86946.99</v>
      </c>
      <c r="P286" t="e">
        <f t="shared" si="4"/>
        <v>#VALUE!</v>
      </c>
    </row>
    <row r="287" spans="1:16" x14ac:dyDescent="0.3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  <c r="O287">
        <f>TBL_Employees[[#This Row],[Annual Salary]]*TBL_Employees[[#This Row],[Bonus %]]</f>
        <v>0</v>
      </c>
      <c r="P287" t="e">
        <f t="shared" si="4"/>
        <v>#VALUE!</v>
      </c>
    </row>
    <row r="288" spans="1:16" x14ac:dyDescent="0.3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  <c r="O288">
        <f>TBL_Employees[[#This Row],[Annual Salary]]*TBL_Employees[[#This Row],[Bonus %]]</f>
        <v>0</v>
      </c>
      <c r="P288" t="e">
        <f t="shared" si="4"/>
        <v>#VALUE!</v>
      </c>
    </row>
    <row r="289" spans="1:16" x14ac:dyDescent="0.3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  <c r="O289">
        <f>TBL_Employees[[#This Row],[Annual Salary]]*TBL_Employees[[#This Row],[Bonus %]]</f>
        <v>0</v>
      </c>
      <c r="P289" t="e">
        <f t="shared" si="4"/>
        <v>#VALUE!</v>
      </c>
    </row>
    <row r="290" spans="1:16" x14ac:dyDescent="0.3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  <c r="O290">
        <f>TBL_Employees[[#This Row],[Annual Salary]]*TBL_Employees[[#This Row],[Bonus %]]</f>
        <v>22272.75</v>
      </c>
      <c r="P290" t="e">
        <f t="shared" si="4"/>
        <v>#VALUE!</v>
      </c>
    </row>
    <row r="291" spans="1:16" x14ac:dyDescent="0.3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  <c r="O291">
        <f>TBL_Employees[[#This Row],[Annual Salary]]*TBL_Employees[[#This Row],[Bonus %]]</f>
        <v>0</v>
      </c>
      <c r="P291" t="e">
        <f t="shared" si="4"/>
        <v>#VALUE!</v>
      </c>
    </row>
    <row r="292" spans="1:16" x14ac:dyDescent="0.3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  <c r="O292">
        <f>TBL_Employees[[#This Row],[Annual Salary]]*TBL_Employees[[#This Row],[Bonus %]]</f>
        <v>15946.949999999999</v>
      </c>
      <c r="P292" t="e">
        <f t="shared" si="4"/>
        <v>#VALUE!</v>
      </c>
    </row>
    <row r="293" spans="1:16" x14ac:dyDescent="0.3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  <c r="O293">
        <f>TBL_Employees[[#This Row],[Annual Salary]]*TBL_Employees[[#This Row],[Bonus %]]</f>
        <v>0</v>
      </c>
      <c r="P293" t="str">
        <f t="shared" si="4"/>
        <v>no</v>
      </c>
    </row>
    <row r="294" spans="1:16" x14ac:dyDescent="0.3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  <c r="O294">
        <f>TBL_Employees[[#This Row],[Annual Salary]]*TBL_Employees[[#This Row],[Bonus %]]</f>
        <v>26404.400000000001</v>
      </c>
      <c r="P294" t="e">
        <f t="shared" si="4"/>
        <v>#VALUE!</v>
      </c>
    </row>
    <row r="295" spans="1:16" x14ac:dyDescent="0.3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  <c r="O295">
        <f>TBL_Employees[[#This Row],[Annual Salary]]*TBL_Employees[[#This Row],[Bonus %]]</f>
        <v>0</v>
      </c>
      <c r="P295" t="e">
        <f t="shared" si="4"/>
        <v>#VALUE!</v>
      </c>
    </row>
    <row r="296" spans="1:16" x14ac:dyDescent="0.3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  <c r="O296">
        <f>TBL_Employees[[#This Row],[Annual Salary]]*TBL_Employees[[#This Row],[Bonus %]]</f>
        <v>11725.840000000002</v>
      </c>
      <c r="P296" t="e">
        <f t="shared" si="4"/>
        <v>#VALUE!</v>
      </c>
    </row>
    <row r="297" spans="1:16" x14ac:dyDescent="0.3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  <c r="O297">
        <f>TBL_Employees[[#This Row],[Annual Salary]]*TBL_Employees[[#This Row],[Bonus %]]</f>
        <v>40554.520000000004</v>
      </c>
      <c r="P297" t="e">
        <f t="shared" si="4"/>
        <v>#VALUE!</v>
      </c>
    </row>
    <row r="298" spans="1:16" x14ac:dyDescent="0.3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  <c r="O298">
        <f>TBL_Employees[[#This Row],[Annual Salary]]*TBL_Employees[[#This Row],[Bonus %]]</f>
        <v>0</v>
      </c>
      <c r="P298" t="e">
        <f t="shared" si="4"/>
        <v>#VALUE!</v>
      </c>
    </row>
    <row r="299" spans="1:16" x14ac:dyDescent="0.3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  <c r="O299">
        <f>TBL_Employees[[#This Row],[Annual Salary]]*TBL_Employees[[#This Row],[Bonus %]]</f>
        <v>7291.3400000000011</v>
      </c>
      <c r="P299" t="e">
        <f t="shared" si="4"/>
        <v>#VALUE!</v>
      </c>
    </row>
    <row r="300" spans="1:16" x14ac:dyDescent="0.3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  <c r="O300">
        <f>TBL_Employees[[#This Row],[Annual Salary]]*TBL_Employees[[#This Row],[Bonus %]]</f>
        <v>0</v>
      </c>
      <c r="P300" t="str">
        <f t="shared" si="4"/>
        <v>yes</v>
      </c>
    </row>
    <row r="301" spans="1:16" x14ac:dyDescent="0.3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  <c r="O301">
        <f>TBL_Employees[[#This Row],[Annual Salary]]*TBL_Employees[[#This Row],[Bonus %]]</f>
        <v>0</v>
      </c>
      <c r="P301" t="e">
        <f t="shared" si="4"/>
        <v>#VALUE!</v>
      </c>
    </row>
    <row r="302" spans="1:16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  <c r="O302">
        <f>TBL_Employees[[#This Row],[Annual Salary]]*TBL_Employees[[#This Row],[Bonus %]]</f>
        <v>0</v>
      </c>
      <c r="P302" t="e">
        <f t="shared" si="4"/>
        <v>#VALUE!</v>
      </c>
    </row>
    <row r="303" spans="1:16" x14ac:dyDescent="0.3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  <c r="O303">
        <f>TBL_Employees[[#This Row],[Annual Salary]]*TBL_Employees[[#This Row],[Bonus %]]</f>
        <v>0</v>
      </c>
      <c r="P303" t="e">
        <f t="shared" si="4"/>
        <v>#VALUE!</v>
      </c>
    </row>
    <row r="304" spans="1:16" x14ac:dyDescent="0.3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  <c r="O304">
        <f>TBL_Employees[[#This Row],[Annual Salary]]*TBL_Employees[[#This Row],[Bonus %]]</f>
        <v>45363.780000000006</v>
      </c>
      <c r="P304" t="str">
        <f t="shared" si="4"/>
        <v>no</v>
      </c>
    </row>
    <row r="305" spans="1:16" x14ac:dyDescent="0.3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  <c r="O305">
        <f>TBL_Employees[[#This Row],[Annual Salary]]*TBL_Employees[[#This Row],[Bonus %]]</f>
        <v>0</v>
      </c>
      <c r="P305" t="e">
        <f t="shared" si="4"/>
        <v>#VALUE!</v>
      </c>
    </row>
    <row r="306" spans="1:16" x14ac:dyDescent="0.3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  <c r="O306">
        <f>TBL_Employees[[#This Row],[Annual Salary]]*TBL_Employees[[#This Row],[Bonus %]]</f>
        <v>0</v>
      </c>
      <c r="P306" t="e">
        <f t="shared" si="4"/>
        <v>#VALUE!</v>
      </c>
    </row>
    <row r="307" spans="1:16" x14ac:dyDescent="0.3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  <c r="O307">
        <f>TBL_Employees[[#This Row],[Annual Salary]]*TBL_Employees[[#This Row],[Bonus %]]</f>
        <v>21876.899999999998</v>
      </c>
      <c r="P307" t="e">
        <f t="shared" si="4"/>
        <v>#VALUE!</v>
      </c>
    </row>
    <row r="308" spans="1:16" x14ac:dyDescent="0.3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  <c r="O308">
        <f>TBL_Employees[[#This Row],[Annual Salary]]*TBL_Employees[[#This Row],[Bonus %]]</f>
        <v>18871.05</v>
      </c>
      <c r="P308" t="e">
        <f t="shared" si="4"/>
        <v>#VALUE!</v>
      </c>
    </row>
    <row r="309" spans="1:16" x14ac:dyDescent="0.3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  <c r="O309">
        <f>TBL_Employees[[#This Row],[Annual Salary]]*TBL_Employees[[#This Row],[Bonus %]]</f>
        <v>0</v>
      </c>
      <c r="P309" t="e">
        <f t="shared" si="4"/>
        <v>#VALUE!</v>
      </c>
    </row>
    <row r="310" spans="1:16" x14ac:dyDescent="0.3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  <c r="O310">
        <f>TBL_Employees[[#This Row],[Annual Salary]]*TBL_Employees[[#This Row],[Bonus %]]</f>
        <v>15796.900000000001</v>
      </c>
      <c r="P310" t="e">
        <f t="shared" si="4"/>
        <v>#VALUE!</v>
      </c>
    </row>
    <row r="311" spans="1:16" x14ac:dyDescent="0.3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  <c r="O311">
        <f>TBL_Employees[[#This Row],[Annual Salary]]*TBL_Employees[[#This Row],[Bonus %]]</f>
        <v>0</v>
      </c>
      <c r="P311" t="e">
        <f t="shared" si="4"/>
        <v>#VALUE!</v>
      </c>
    </row>
    <row r="312" spans="1:16" x14ac:dyDescent="0.3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  <c r="O312">
        <f>TBL_Employees[[#This Row],[Annual Salary]]*TBL_Employees[[#This Row],[Bonus %]]</f>
        <v>0</v>
      </c>
      <c r="P312" t="e">
        <f t="shared" si="4"/>
        <v>#VALUE!</v>
      </c>
    </row>
    <row r="313" spans="1:16" x14ac:dyDescent="0.3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  <c r="O313">
        <f>TBL_Employees[[#This Row],[Annual Salary]]*TBL_Employees[[#This Row],[Bonus %]]</f>
        <v>20935.18</v>
      </c>
      <c r="P313" t="e">
        <f t="shared" si="4"/>
        <v>#VALUE!</v>
      </c>
    </row>
    <row r="314" spans="1:16" x14ac:dyDescent="0.3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  <c r="O314">
        <f>TBL_Employees[[#This Row],[Annual Salary]]*TBL_Employees[[#This Row],[Bonus %]]</f>
        <v>19245.45</v>
      </c>
      <c r="P314" t="e">
        <f t="shared" si="4"/>
        <v>#VALUE!</v>
      </c>
    </row>
    <row r="315" spans="1:16" x14ac:dyDescent="0.3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  <c r="O315">
        <f>TBL_Employees[[#This Row],[Annual Salary]]*TBL_Employees[[#This Row],[Bonus %]]</f>
        <v>0</v>
      </c>
      <c r="P315" t="e">
        <f t="shared" si="4"/>
        <v>#VALUE!</v>
      </c>
    </row>
    <row r="316" spans="1:16" x14ac:dyDescent="0.3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  <c r="O316">
        <f>TBL_Employees[[#This Row],[Annual Salary]]*TBL_Employees[[#This Row],[Bonus %]]</f>
        <v>6130.0199999999995</v>
      </c>
      <c r="P316" t="e">
        <f t="shared" si="4"/>
        <v>#VALUE!</v>
      </c>
    </row>
    <row r="317" spans="1:16" x14ac:dyDescent="0.3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  <c r="O317">
        <f>TBL_Employees[[#This Row],[Annual Salary]]*TBL_Employees[[#This Row],[Bonus %]]</f>
        <v>15102.7</v>
      </c>
      <c r="P317" t="e">
        <f t="shared" si="4"/>
        <v>#VALUE!</v>
      </c>
    </row>
    <row r="318" spans="1:16" x14ac:dyDescent="0.3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  <c r="O318">
        <f>TBL_Employees[[#This Row],[Annual Salary]]*TBL_Employees[[#This Row],[Bonus %]]</f>
        <v>6045.25</v>
      </c>
      <c r="P318" t="e">
        <f t="shared" si="4"/>
        <v>#VALUE!</v>
      </c>
    </row>
    <row r="319" spans="1:16" x14ac:dyDescent="0.3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  <c r="O319">
        <f>TBL_Employees[[#This Row],[Annual Salary]]*TBL_Employees[[#This Row],[Bonus %]]</f>
        <v>83364.12</v>
      </c>
      <c r="P319" t="e">
        <f t="shared" si="4"/>
        <v>#VALUE!</v>
      </c>
    </row>
    <row r="320" spans="1:16" x14ac:dyDescent="0.3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  <c r="O320">
        <f>TBL_Employees[[#This Row],[Annual Salary]]*TBL_Employees[[#This Row],[Bonus %]]</f>
        <v>71078.040000000008</v>
      </c>
      <c r="P320" t="e">
        <f t="shared" si="4"/>
        <v>#VALUE!</v>
      </c>
    </row>
    <row r="321" spans="1:16" x14ac:dyDescent="0.3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  <c r="O321">
        <f>TBL_Employees[[#This Row],[Annual Salary]]*TBL_Employees[[#This Row],[Bonus %]]</f>
        <v>14076.92</v>
      </c>
      <c r="P321" t="e">
        <f t="shared" si="4"/>
        <v>#VALUE!</v>
      </c>
    </row>
    <row r="322" spans="1:16" x14ac:dyDescent="0.3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  <c r="O322">
        <f>TBL_Employees[[#This Row],[Annual Salary]]*TBL_Employees[[#This Row],[Bonus %]]</f>
        <v>0</v>
      </c>
      <c r="P322" t="str">
        <f t="shared" ref="P322:P385" si="5">IF((TEXT(N322,"yyyy")-TEXT(I322,"yyyy"))&gt;5,"yes","no")</f>
        <v>yes</v>
      </c>
    </row>
    <row r="323" spans="1:16" x14ac:dyDescent="0.3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  <c r="O323">
        <f>TBL_Employees[[#This Row],[Annual Salary]]*TBL_Employees[[#This Row],[Bonus %]]</f>
        <v>6925.0199999999995</v>
      </c>
      <c r="P323" t="e">
        <f t="shared" si="5"/>
        <v>#VALUE!</v>
      </c>
    </row>
    <row r="324" spans="1:16" x14ac:dyDescent="0.3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  <c r="O324">
        <f>TBL_Employees[[#This Row],[Annual Salary]]*TBL_Employees[[#This Row],[Bonus %]]</f>
        <v>0</v>
      </c>
      <c r="P324" t="e">
        <f t="shared" si="5"/>
        <v>#VALUE!</v>
      </c>
    </row>
    <row r="325" spans="1:16" x14ac:dyDescent="0.3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  <c r="O325">
        <f>TBL_Employees[[#This Row],[Annual Salary]]*TBL_Employees[[#This Row],[Bonus %]]</f>
        <v>5188.6799999999994</v>
      </c>
      <c r="P325" t="e">
        <f t="shared" si="5"/>
        <v>#VALUE!</v>
      </c>
    </row>
    <row r="326" spans="1:16" x14ac:dyDescent="0.3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  <c r="O326">
        <f>TBL_Employees[[#This Row],[Annual Salary]]*TBL_Employees[[#This Row],[Bonus %]]</f>
        <v>70587.66</v>
      </c>
      <c r="P326" t="e">
        <f t="shared" si="5"/>
        <v>#VALUE!</v>
      </c>
    </row>
    <row r="327" spans="1:16" x14ac:dyDescent="0.3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  <c r="O327">
        <f>TBL_Employees[[#This Row],[Annual Salary]]*TBL_Employees[[#This Row],[Bonus %]]</f>
        <v>0</v>
      </c>
      <c r="P327" t="e">
        <f t="shared" si="5"/>
        <v>#VALUE!</v>
      </c>
    </row>
    <row r="328" spans="1:16" x14ac:dyDescent="0.3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  <c r="O328">
        <f>TBL_Employees[[#This Row],[Annual Salary]]*TBL_Employees[[#This Row],[Bonus %]]</f>
        <v>0</v>
      </c>
      <c r="P328" t="e">
        <f t="shared" si="5"/>
        <v>#VALUE!</v>
      </c>
    </row>
    <row r="329" spans="1:16" x14ac:dyDescent="0.3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  <c r="O329">
        <f>TBL_Employees[[#This Row],[Annual Salary]]*TBL_Employees[[#This Row],[Bonus %]]</f>
        <v>52737.659999999996</v>
      </c>
      <c r="P329" t="str">
        <f t="shared" si="5"/>
        <v>no</v>
      </c>
    </row>
    <row r="330" spans="1:16" x14ac:dyDescent="0.3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  <c r="O330">
        <f>TBL_Employees[[#This Row],[Annual Salary]]*TBL_Employees[[#This Row],[Bonus %]]</f>
        <v>0</v>
      </c>
      <c r="P330" t="e">
        <f t="shared" si="5"/>
        <v>#VALUE!</v>
      </c>
    </row>
    <row r="331" spans="1:16" x14ac:dyDescent="0.3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  <c r="O331">
        <f>TBL_Employees[[#This Row],[Annual Salary]]*TBL_Employees[[#This Row],[Bonus %]]</f>
        <v>0</v>
      </c>
      <c r="P331" t="e">
        <f t="shared" si="5"/>
        <v>#VALUE!</v>
      </c>
    </row>
    <row r="332" spans="1:16" x14ac:dyDescent="0.3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  <c r="O332">
        <f>TBL_Employees[[#This Row],[Annual Salary]]*TBL_Employees[[#This Row],[Bonus %]]</f>
        <v>0</v>
      </c>
      <c r="P332" t="e">
        <f t="shared" si="5"/>
        <v>#VALUE!</v>
      </c>
    </row>
    <row r="333" spans="1:16" x14ac:dyDescent="0.3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  <c r="O333">
        <f>TBL_Employees[[#This Row],[Annual Salary]]*TBL_Employees[[#This Row],[Bonus %]]</f>
        <v>31070.2</v>
      </c>
      <c r="P333" t="e">
        <f t="shared" si="5"/>
        <v>#VALUE!</v>
      </c>
    </row>
    <row r="334" spans="1:16" x14ac:dyDescent="0.3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  <c r="O334">
        <f>TBL_Employees[[#This Row],[Annual Salary]]*TBL_Employees[[#This Row],[Bonus %]]</f>
        <v>46890.1</v>
      </c>
      <c r="P334" t="e">
        <f t="shared" si="5"/>
        <v>#VALUE!</v>
      </c>
    </row>
    <row r="335" spans="1:16" x14ac:dyDescent="0.3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  <c r="O335">
        <f>TBL_Employees[[#This Row],[Annual Salary]]*TBL_Employees[[#This Row],[Bonus %]]</f>
        <v>0</v>
      </c>
      <c r="P335" t="e">
        <f t="shared" si="5"/>
        <v>#VALUE!</v>
      </c>
    </row>
    <row r="336" spans="1:16" x14ac:dyDescent="0.3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  <c r="O336">
        <f>TBL_Employees[[#This Row],[Annual Salary]]*TBL_Employees[[#This Row],[Bonus %]]</f>
        <v>0</v>
      </c>
      <c r="P336" t="e">
        <f t="shared" si="5"/>
        <v>#VALUE!</v>
      </c>
    </row>
    <row r="337" spans="1:16" x14ac:dyDescent="0.3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  <c r="O337">
        <f>TBL_Employees[[#This Row],[Annual Salary]]*TBL_Employees[[#This Row],[Bonus %]]</f>
        <v>0</v>
      </c>
      <c r="P337" t="e">
        <f t="shared" si="5"/>
        <v>#VALUE!</v>
      </c>
    </row>
    <row r="338" spans="1:16" x14ac:dyDescent="0.3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  <c r="O338">
        <f>TBL_Employees[[#This Row],[Annual Salary]]*TBL_Employees[[#This Row],[Bonus %]]</f>
        <v>33243.760000000002</v>
      </c>
      <c r="P338" t="e">
        <f t="shared" si="5"/>
        <v>#VALUE!</v>
      </c>
    </row>
    <row r="339" spans="1:16" x14ac:dyDescent="0.3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  <c r="O339">
        <f>TBL_Employees[[#This Row],[Annual Salary]]*TBL_Employees[[#This Row],[Bonus %]]</f>
        <v>4717.8600000000006</v>
      </c>
      <c r="P339" t="e">
        <f t="shared" si="5"/>
        <v>#VALUE!</v>
      </c>
    </row>
    <row r="340" spans="1:16" x14ac:dyDescent="0.3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  <c r="O340">
        <f>TBL_Employees[[#This Row],[Annual Salary]]*TBL_Employees[[#This Row],[Bonus %]]</f>
        <v>0</v>
      </c>
      <c r="P340" t="e">
        <f t="shared" si="5"/>
        <v>#VALUE!</v>
      </c>
    </row>
    <row r="341" spans="1:16" x14ac:dyDescent="0.3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  <c r="O341">
        <f>TBL_Employees[[#This Row],[Annual Salary]]*TBL_Employees[[#This Row],[Bonus %]]</f>
        <v>0</v>
      </c>
      <c r="P341" t="e">
        <f t="shared" si="5"/>
        <v>#VALUE!</v>
      </c>
    </row>
    <row r="342" spans="1:16" x14ac:dyDescent="0.3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  <c r="O342">
        <f>TBL_Employees[[#This Row],[Annual Salary]]*TBL_Employees[[#This Row],[Bonus %]]</f>
        <v>0</v>
      </c>
      <c r="P342" t="e">
        <f t="shared" si="5"/>
        <v>#VALUE!</v>
      </c>
    </row>
    <row r="343" spans="1:16" x14ac:dyDescent="0.3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  <c r="O343">
        <f>TBL_Employees[[#This Row],[Annual Salary]]*TBL_Employees[[#This Row],[Bonus %]]</f>
        <v>0</v>
      </c>
      <c r="P343" t="e">
        <f t="shared" si="5"/>
        <v>#VALUE!</v>
      </c>
    </row>
    <row r="344" spans="1:16" x14ac:dyDescent="0.3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  <c r="O344">
        <f>TBL_Employees[[#This Row],[Annual Salary]]*TBL_Employees[[#This Row],[Bonus %]]</f>
        <v>5551.9000000000005</v>
      </c>
      <c r="P344" t="e">
        <f t="shared" si="5"/>
        <v>#VALUE!</v>
      </c>
    </row>
    <row r="345" spans="1:16" x14ac:dyDescent="0.3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  <c r="O345">
        <f>TBL_Employees[[#This Row],[Annual Salary]]*TBL_Employees[[#This Row],[Bonus %]]</f>
        <v>68083.64</v>
      </c>
      <c r="P345" t="e">
        <f t="shared" si="5"/>
        <v>#VALUE!</v>
      </c>
    </row>
    <row r="346" spans="1:16" x14ac:dyDescent="0.3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  <c r="O346">
        <f>TBL_Employees[[#This Row],[Annual Salary]]*TBL_Employees[[#This Row],[Bonus %]]</f>
        <v>68204.849999999991</v>
      </c>
      <c r="P346" t="e">
        <f t="shared" si="5"/>
        <v>#VALUE!</v>
      </c>
    </row>
    <row r="347" spans="1:16" x14ac:dyDescent="0.3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  <c r="O347">
        <f>TBL_Employees[[#This Row],[Annual Salary]]*TBL_Employees[[#This Row],[Bonus %]]</f>
        <v>0</v>
      </c>
      <c r="P347" t="str">
        <f t="shared" si="5"/>
        <v>yes</v>
      </c>
    </row>
    <row r="348" spans="1:16" x14ac:dyDescent="0.3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  <c r="O348">
        <f>TBL_Employees[[#This Row],[Annual Salary]]*TBL_Employees[[#This Row],[Bonus %]]</f>
        <v>0</v>
      </c>
      <c r="P348" t="e">
        <f t="shared" si="5"/>
        <v>#VALUE!</v>
      </c>
    </row>
    <row r="349" spans="1:16" x14ac:dyDescent="0.3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  <c r="O349">
        <f>TBL_Employees[[#This Row],[Annual Salary]]*TBL_Employees[[#This Row],[Bonus %]]</f>
        <v>0</v>
      </c>
      <c r="P349" t="e">
        <f t="shared" si="5"/>
        <v>#VALUE!</v>
      </c>
    </row>
    <row r="350" spans="1:16" x14ac:dyDescent="0.3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  <c r="O350">
        <f>TBL_Employees[[#This Row],[Annual Salary]]*TBL_Employees[[#This Row],[Bonus %]]</f>
        <v>42111.72</v>
      </c>
      <c r="P350" t="e">
        <f t="shared" si="5"/>
        <v>#VALUE!</v>
      </c>
    </row>
    <row r="351" spans="1:16" x14ac:dyDescent="0.3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  <c r="O351">
        <f>TBL_Employees[[#This Row],[Annual Salary]]*TBL_Employees[[#This Row],[Bonus %]]</f>
        <v>30453.200000000001</v>
      </c>
      <c r="P351" t="e">
        <f t="shared" si="5"/>
        <v>#VALUE!</v>
      </c>
    </row>
    <row r="352" spans="1:16" x14ac:dyDescent="0.3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  <c r="O352">
        <f>TBL_Employees[[#This Row],[Annual Salary]]*TBL_Employees[[#This Row],[Bonus %]]</f>
        <v>0</v>
      </c>
      <c r="P352" t="str">
        <f t="shared" si="5"/>
        <v>no</v>
      </c>
    </row>
    <row r="353" spans="1:16" x14ac:dyDescent="0.3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  <c r="O353">
        <f>TBL_Employees[[#This Row],[Annual Salary]]*TBL_Employees[[#This Row],[Bonus %]]</f>
        <v>43702.71</v>
      </c>
      <c r="P353" t="e">
        <f t="shared" si="5"/>
        <v>#VALUE!</v>
      </c>
    </row>
    <row r="354" spans="1:16" x14ac:dyDescent="0.3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  <c r="O354">
        <f>TBL_Employees[[#This Row],[Annual Salary]]*TBL_Employees[[#This Row],[Bonus %]]</f>
        <v>0</v>
      </c>
      <c r="P354" t="e">
        <f t="shared" si="5"/>
        <v>#VALUE!</v>
      </c>
    </row>
    <row r="355" spans="1:16" x14ac:dyDescent="0.3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  <c r="O355">
        <f>TBL_Employees[[#This Row],[Annual Salary]]*TBL_Employees[[#This Row],[Bonus %]]</f>
        <v>0</v>
      </c>
      <c r="P355" t="e">
        <f t="shared" si="5"/>
        <v>#VALUE!</v>
      </c>
    </row>
    <row r="356" spans="1:16" x14ac:dyDescent="0.3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  <c r="O356">
        <f>TBL_Employees[[#This Row],[Annual Salary]]*TBL_Employees[[#This Row],[Bonus %]]</f>
        <v>0</v>
      </c>
      <c r="P356" t="e">
        <f t="shared" si="5"/>
        <v>#VALUE!</v>
      </c>
    </row>
    <row r="357" spans="1:16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  <c r="O357">
        <f>TBL_Employees[[#This Row],[Annual Salary]]*TBL_Employees[[#This Row],[Bonus %]]</f>
        <v>13830.3</v>
      </c>
      <c r="P357" t="e">
        <f t="shared" si="5"/>
        <v>#VALUE!</v>
      </c>
    </row>
    <row r="358" spans="1:16" x14ac:dyDescent="0.3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  <c r="O358">
        <f>TBL_Employees[[#This Row],[Annual Salary]]*TBL_Employees[[#This Row],[Bonus %]]</f>
        <v>0</v>
      </c>
      <c r="P358" t="e">
        <f t="shared" si="5"/>
        <v>#VALUE!</v>
      </c>
    </row>
    <row r="359" spans="1:16" x14ac:dyDescent="0.3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  <c r="O359">
        <f>TBL_Employees[[#This Row],[Annual Salary]]*TBL_Employees[[#This Row],[Bonus %]]</f>
        <v>0</v>
      </c>
      <c r="P359" t="e">
        <f t="shared" si="5"/>
        <v>#VALUE!</v>
      </c>
    </row>
    <row r="360" spans="1:16" x14ac:dyDescent="0.3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  <c r="O360">
        <f>TBL_Employees[[#This Row],[Annual Salary]]*TBL_Employees[[#This Row],[Bonus %]]</f>
        <v>7412.3700000000008</v>
      </c>
      <c r="P360" t="e">
        <f t="shared" si="5"/>
        <v>#VALUE!</v>
      </c>
    </row>
    <row r="361" spans="1:16" x14ac:dyDescent="0.3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  <c r="O361">
        <f>TBL_Employees[[#This Row],[Annual Salary]]*TBL_Employees[[#This Row],[Bonus %]]</f>
        <v>91882.8</v>
      </c>
      <c r="P361" t="e">
        <f t="shared" si="5"/>
        <v>#VALUE!</v>
      </c>
    </row>
    <row r="362" spans="1:16" x14ac:dyDescent="0.3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  <c r="O362">
        <f>TBL_Employees[[#This Row],[Annual Salary]]*TBL_Employees[[#This Row],[Bonus %]]</f>
        <v>0</v>
      </c>
      <c r="P362" t="e">
        <f t="shared" si="5"/>
        <v>#VALUE!</v>
      </c>
    </row>
    <row r="363" spans="1:16" x14ac:dyDescent="0.3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  <c r="O363">
        <f>TBL_Employees[[#This Row],[Annual Salary]]*TBL_Employees[[#This Row],[Bonus %]]</f>
        <v>59855.360000000001</v>
      </c>
      <c r="P363" t="e">
        <f t="shared" si="5"/>
        <v>#VALUE!</v>
      </c>
    </row>
    <row r="364" spans="1:16" x14ac:dyDescent="0.3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  <c r="O364">
        <f>TBL_Employees[[#This Row],[Annual Salary]]*TBL_Employees[[#This Row],[Bonus %]]</f>
        <v>0</v>
      </c>
      <c r="P364" t="e">
        <f t="shared" si="5"/>
        <v>#VALUE!</v>
      </c>
    </row>
    <row r="365" spans="1:16" x14ac:dyDescent="0.3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  <c r="O365">
        <f>TBL_Employees[[#This Row],[Annual Salary]]*TBL_Employees[[#This Row],[Bonus %]]</f>
        <v>35700.400000000001</v>
      </c>
      <c r="P365" t="e">
        <f t="shared" si="5"/>
        <v>#VALUE!</v>
      </c>
    </row>
    <row r="366" spans="1:16" x14ac:dyDescent="0.3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  <c r="O366">
        <f>TBL_Employees[[#This Row],[Annual Salary]]*TBL_Employees[[#This Row],[Bonus %]]</f>
        <v>5186.2000000000007</v>
      </c>
      <c r="P366" t="e">
        <f t="shared" si="5"/>
        <v>#VALUE!</v>
      </c>
    </row>
    <row r="367" spans="1:16" x14ac:dyDescent="0.3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  <c r="O367">
        <f>TBL_Employees[[#This Row],[Annual Salary]]*TBL_Employees[[#This Row],[Bonus %]]</f>
        <v>34380.94</v>
      </c>
      <c r="P367" t="e">
        <f t="shared" si="5"/>
        <v>#VALUE!</v>
      </c>
    </row>
    <row r="368" spans="1:16" x14ac:dyDescent="0.3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  <c r="O368">
        <f>TBL_Employees[[#This Row],[Annual Salary]]*TBL_Employees[[#This Row],[Bonus %]]</f>
        <v>0</v>
      </c>
      <c r="P368" t="e">
        <f t="shared" si="5"/>
        <v>#VALUE!</v>
      </c>
    </row>
    <row r="369" spans="1:16" x14ac:dyDescent="0.3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  <c r="O369">
        <f>TBL_Employees[[#This Row],[Annual Salary]]*TBL_Employees[[#This Row],[Bonus %]]</f>
        <v>0</v>
      </c>
      <c r="P369" t="e">
        <f t="shared" si="5"/>
        <v>#VALUE!</v>
      </c>
    </row>
    <row r="370" spans="1:16" x14ac:dyDescent="0.3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  <c r="O370">
        <f>TBL_Employees[[#This Row],[Annual Salary]]*TBL_Employees[[#This Row],[Bonus %]]</f>
        <v>0</v>
      </c>
      <c r="P370" t="e">
        <f t="shared" si="5"/>
        <v>#VALUE!</v>
      </c>
    </row>
    <row r="371" spans="1:16" x14ac:dyDescent="0.3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  <c r="O371">
        <f>TBL_Employees[[#This Row],[Annual Salary]]*TBL_Employees[[#This Row],[Bonus %]]</f>
        <v>17115.36</v>
      </c>
      <c r="P371" t="e">
        <f t="shared" si="5"/>
        <v>#VALUE!</v>
      </c>
    </row>
    <row r="372" spans="1:16" x14ac:dyDescent="0.3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  <c r="O372">
        <f>TBL_Employees[[#This Row],[Annual Salary]]*TBL_Employees[[#This Row],[Bonus %]]</f>
        <v>0</v>
      </c>
      <c r="P372" t="e">
        <f t="shared" si="5"/>
        <v>#VALUE!</v>
      </c>
    </row>
    <row r="373" spans="1:16" x14ac:dyDescent="0.3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  <c r="O373">
        <f>TBL_Employees[[#This Row],[Annual Salary]]*TBL_Employees[[#This Row],[Bonus %]]</f>
        <v>0</v>
      </c>
      <c r="P373" t="e">
        <f t="shared" si="5"/>
        <v>#VALUE!</v>
      </c>
    </row>
    <row r="374" spans="1:16" x14ac:dyDescent="0.3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  <c r="O374">
        <f>TBL_Employees[[#This Row],[Annual Salary]]*TBL_Employees[[#This Row],[Bonus %]]</f>
        <v>12691.1</v>
      </c>
      <c r="P374" t="e">
        <f t="shared" si="5"/>
        <v>#VALUE!</v>
      </c>
    </row>
    <row r="375" spans="1:16" x14ac:dyDescent="0.3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  <c r="O375">
        <f>TBL_Employees[[#This Row],[Annual Salary]]*TBL_Employees[[#This Row],[Bonus %]]</f>
        <v>69423.680000000008</v>
      </c>
      <c r="P375" t="e">
        <f t="shared" si="5"/>
        <v>#VALUE!</v>
      </c>
    </row>
    <row r="376" spans="1:16" x14ac:dyDescent="0.3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  <c r="O376">
        <f>TBL_Employees[[#This Row],[Annual Salary]]*TBL_Employees[[#This Row],[Bonus %]]</f>
        <v>48867.899999999994</v>
      </c>
      <c r="P376" t="e">
        <f t="shared" si="5"/>
        <v>#VALUE!</v>
      </c>
    </row>
    <row r="377" spans="1:16" x14ac:dyDescent="0.3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  <c r="O377">
        <f>TBL_Employees[[#This Row],[Annual Salary]]*TBL_Employees[[#This Row],[Bonus %]]</f>
        <v>0</v>
      </c>
      <c r="P377" t="e">
        <f t="shared" si="5"/>
        <v>#VALUE!</v>
      </c>
    </row>
    <row r="378" spans="1:16" x14ac:dyDescent="0.3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  <c r="O378">
        <f>TBL_Employees[[#This Row],[Annual Salary]]*TBL_Employees[[#This Row],[Bonus %]]</f>
        <v>0</v>
      </c>
      <c r="P378" t="str">
        <f t="shared" si="5"/>
        <v>no</v>
      </c>
    </row>
    <row r="379" spans="1:16" x14ac:dyDescent="0.3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  <c r="O379">
        <f>TBL_Employees[[#This Row],[Annual Salary]]*TBL_Employees[[#This Row],[Bonus %]]</f>
        <v>10768.23</v>
      </c>
      <c r="P379" t="e">
        <f t="shared" si="5"/>
        <v>#VALUE!</v>
      </c>
    </row>
    <row r="380" spans="1:16" x14ac:dyDescent="0.3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  <c r="O380">
        <f>TBL_Employees[[#This Row],[Annual Salary]]*TBL_Employees[[#This Row],[Bonus %]]</f>
        <v>0</v>
      </c>
      <c r="P380" t="e">
        <f t="shared" si="5"/>
        <v>#VALUE!</v>
      </c>
    </row>
    <row r="381" spans="1:16" x14ac:dyDescent="0.3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  <c r="O381">
        <f>TBL_Employees[[#This Row],[Annual Salary]]*TBL_Employees[[#This Row],[Bonus %]]</f>
        <v>12754.300000000001</v>
      </c>
      <c r="P381" t="e">
        <f t="shared" si="5"/>
        <v>#VALUE!</v>
      </c>
    </row>
    <row r="382" spans="1:16" x14ac:dyDescent="0.3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  <c r="O382">
        <f>TBL_Employees[[#This Row],[Annual Salary]]*TBL_Employees[[#This Row],[Bonus %]]</f>
        <v>0</v>
      </c>
      <c r="P382" t="e">
        <f t="shared" si="5"/>
        <v>#VALUE!</v>
      </c>
    </row>
    <row r="383" spans="1:16" x14ac:dyDescent="0.3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  <c r="O383">
        <f>TBL_Employees[[#This Row],[Annual Salary]]*TBL_Employees[[#This Row],[Bonus %]]</f>
        <v>0</v>
      </c>
      <c r="P383" t="e">
        <f t="shared" si="5"/>
        <v>#VALUE!</v>
      </c>
    </row>
    <row r="384" spans="1:16" x14ac:dyDescent="0.3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  <c r="O384">
        <f>TBL_Employees[[#This Row],[Annual Salary]]*TBL_Employees[[#This Row],[Bonus %]]</f>
        <v>32531.23</v>
      </c>
      <c r="P384" t="e">
        <f t="shared" si="5"/>
        <v>#VALUE!</v>
      </c>
    </row>
    <row r="385" spans="1:16" x14ac:dyDescent="0.3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  <c r="O385">
        <f>TBL_Employees[[#This Row],[Annual Salary]]*TBL_Employees[[#This Row],[Bonus %]]</f>
        <v>7214.06</v>
      </c>
      <c r="P385" t="e">
        <f t="shared" si="5"/>
        <v>#VALUE!</v>
      </c>
    </row>
    <row r="386" spans="1:16" x14ac:dyDescent="0.3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  <c r="O386">
        <f>TBL_Employees[[#This Row],[Annual Salary]]*TBL_Employees[[#This Row],[Bonus %]]</f>
        <v>8194.34</v>
      </c>
      <c r="P386" t="e">
        <f t="shared" ref="P386:P449" si="6">IF((TEXT(N386,"yyyy")-TEXT(I386,"yyyy"))&gt;5,"yes","no")</f>
        <v>#VALUE!</v>
      </c>
    </row>
    <row r="387" spans="1:16" x14ac:dyDescent="0.3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  <c r="O387">
        <f>TBL_Employees[[#This Row],[Annual Salary]]*TBL_Employees[[#This Row],[Bonus %]]</f>
        <v>15903.1</v>
      </c>
      <c r="P387" t="e">
        <f t="shared" si="6"/>
        <v>#VALUE!</v>
      </c>
    </row>
    <row r="388" spans="1:16" x14ac:dyDescent="0.3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  <c r="O388">
        <f>TBL_Employees[[#This Row],[Annual Salary]]*TBL_Employees[[#This Row],[Bonus %]]</f>
        <v>12508.6</v>
      </c>
      <c r="P388" t="e">
        <f t="shared" si="6"/>
        <v>#VALUE!</v>
      </c>
    </row>
    <row r="389" spans="1:16" x14ac:dyDescent="0.3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  <c r="O389">
        <f>TBL_Employees[[#This Row],[Annual Salary]]*TBL_Employees[[#This Row],[Bonus %]]</f>
        <v>0</v>
      </c>
      <c r="P389" t="e">
        <f t="shared" si="6"/>
        <v>#VALUE!</v>
      </c>
    </row>
    <row r="390" spans="1:16" x14ac:dyDescent="0.3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  <c r="O390">
        <f>TBL_Employees[[#This Row],[Annual Salary]]*TBL_Employees[[#This Row],[Bonus %]]</f>
        <v>0</v>
      </c>
      <c r="P390" t="e">
        <f t="shared" si="6"/>
        <v>#VALUE!</v>
      </c>
    </row>
    <row r="391" spans="1:16" x14ac:dyDescent="0.3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  <c r="O391">
        <f>TBL_Employees[[#This Row],[Annual Salary]]*TBL_Employees[[#This Row],[Bonus %]]</f>
        <v>46847.25</v>
      </c>
      <c r="P391" t="e">
        <f t="shared" si="6"/>
        <v>#VALUE!</v>
      </c>
    </row>
    <row r="392" spans="1:16" x14ac:dyDescent="0.3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  <c r="O392">
        <f>TBL_Employees[[#This Row],[Annual Salary]]*TBL_Employees[[#This Row],[Bonus %]]</f>
        <v>17139.330000000002</v>
      </c>
      <c r="P392" t="e">
        <f t="shared" si="6"/>
        <v>#VALUE!</v>
      </c>
    </row>
    <row r="393" spans="1:16" x14ac:dyDescent="0.3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  <c r="O393">
        <f>TBL_Employees[[#This Row],[Annual Salary]]*TBL_Employees[[#This Row],[Bonus %]]</f>
        <v>0</v>
      </c>
      <c r="P393" t="e">
        <f t="shared" si="6"/>
        <v>#VALUE!</v>
      </c>
    </row>
    <row r="394" spans="1:16" x14ac:dyDescent="0.3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  <c r="O394">
        <f>TBL_Employees[[#This Row],[Annual Salary]]*TBL_Employees[[#This Row],[Bonus %]]</f>
        <v>18600.48</v>
      </c>
      <c r="P394" t="e">
        <f t="shared" si="6"/>
        <v>#VALUE!</v>
      </c>
    </row>
    <row r="395" spans="1:16" x14ac:dyDescent="0.3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  <c r="O395">
        <f>TBL_Employees[[#This Row],[Annual Salary]]*TBL_Employees[[#This Row],[Bonus %]]</f>
        <v>0</v>
      </c>
      <c r="P395" t="e">
        <f t="shared" si="6"/>
        <v>#VALUE!</v>
      </c>
    </row>
    <row r="396" spans="1:16" x14ac:dyDescent="0.3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  <c r="O396">
        <f>TBL_Employees[[#This Row],[Annual Salary]]*TBL_Employees[[#This Row],[Bonus %]]</f>
        <v>0</v>
      </c>
      <c r="P396" t="e">
        <f t="shared" si="6"/>
        <v>#VALUE!</v>
      </c>
    </row>
    <row r="397" spans="1:16" x14ac:dyDescent="0.3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  <c r="O397">
        <f>TBL_Employees[[#This Row],[Annual Salary]]*TBL_Employees[[#This Row],[Bonus %]]</f>
        <v>85324.02</v>
      </c>
      <c r="P397" t="e">
        <f t="shared" si="6"/>
        <v>#VALUE!</v>
      </c>
    </row>
    <row r="398" spans="1:16" x14ac:dyDescent="0.3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  <c r="O398">
        <f>TBL_Employees[[#This Row],[Annual Salary]]*TBL_Employees[[#This Row],[Bonus %]]</f>
        <v>40279.47</v>
      </c>
      <c r="P398" t="e">
        <f t="shared" si="6"/>
        <v>#VALUE!</v>
      </c>
    </row>
    <row r="399" spans="1:16" x14ac:dyDescent="0.3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  <c r="O399">
        <f>TBL_Employees[[#This Row],[Annual Salary]]*TBL_Employees[[#This Row],[Bonus %]]</f>
        <v>0</v>
      </c>
      <c r="P399" t="e">
        <f t="shared" si="6"/>
        <v>#VALUE!</v>
      </c>
    </row>
    <row r="400" spans="1:16" x14ac:dyDescent="0.3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  <c r="O400">
        <f>TBL_Employees[[#This Row],[Annual Salary]]*TBL_Employees[[#This Row],[Bonus %]]</f>
        <v>14330.14</v>
      </c>
      <c r="P400" t="e">
        <f t="shared" si="6"/>
        <v>#VALUE!</v>
      </c>
    </row>
    <row r="401" spans="1:16" x14ac:dyDescent="0.3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  <c r="O401">
        <f>TBL_Employees[[#This Row],[Annual Salary]]*TBL_Employees[[#This Row],[Bonus %]]</f>
        <v>0</v>
      </c>
      <c r="P401" t="e">
        <f t="shared" si="6"/>
        <v>#VALUE!</v>
      </c>
    </row>
    <row r="402" spans="1:16" x14ac:dyDescent="0.3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  <c r="O402">
        <f>TBL_Employees[[#This Row],[Annual Salary]]*TBL_Employees[[#This Row],[Bonus %]]</f>
        <v>19598.54</v>
      </c>
      <c r="P402" t="str">
        <f t="shared" si="6"/>
        <v>no</v>
      </c>
    </row>
    <row r="403" spans="1:16" x14ac:dyDescent="0.3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  <c r="O403">
        <f>TBL_Employees[[#This Row],[Annual Salary]]*TBL_Employees[[#This Row],[Bonus %]]</f>
        <v>36462.089999999997</v>
      </c>
      <c r="P403" t="e">
        <f t="shared" si="6"/>
        <v>#VALUE!</v>
      </c>
    </row>
    <row r="404" spans="1:16" x14ac:dyDescent="0.3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  <c r="O404">
        <f>TBL_Employees[[#This Row],[Annual Salary]]*TBL_Employees[[#This Row],[Bonus %]]</f>
        <v>0</v>
      </c>
      <c r="P404" t="e">
        <f t="shared" si="6"/>
        <v>#VALUE!</v>
      </c>
    </row>
    <row r="405" spans="1:16" x14ac:dyDescent="0.3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  <c r="O405">
        <f>TBL_Employees[[#This Row],[Annual Salary]]*TBL_Employees[[#This Row],[Bonus %]]</f>
        <v>0</v>
      </c>
      <c r="P405" t="e">
        <f t="shared" si="6"/>
        <v>#VALUE!</v>
      </c>
    </row>
    <row r="406" spans="1:16" x14ac:dyDescent="0.3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  <c r="O406">
        <f>TBL_Employees[[#This Row],[Annual Salary]]*TBL_Employees[[#This Row],[Bonus %]]</f>
        <v>0</v>
      </c>
      <c r="P406" t="e">
        <f t="shared" si="6"/>
        <v>#VALUE!</v>
      </c>
    </row>
    <row r="407" spans="1:16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  <c r="O407">
        <f>TBL_Employees[[#This Row],[Annual Salary]]*TBL_Employees[[#This Row],[Bonus %]]</f>
        <v>0</v>
      </c>
      <c r="P407" t="e">
        <f t="shared" si="6"/>
        <v>#VALUE!</v>
      </c>
    </row>
    <row r="408" spans="1:16" x14ac:dyDescent="0.3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  <c r="O408">
        <f>TBL_Employees[[#This Row],[Annual Salary]]*TBL_Employees[[#This Row],[Bonus %]]</f>
        <v>0</v>
      </c>
      <c r="P408" t="e">
        <f t="shared" si="6"/>
        <v>#VALUE!</v>
      </c>
    </row>
    <row r="409" spans="1:16" x14ac:dyDescent="0.3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  <c r="O409">
        <f>TBL_Employees[[#This Row],[Annual Salary]]*TBL_Employees[[#This Row],[Bonus %]]</f>
        <v>0</v>
      </c>
      <c r="P409" t="e">
        <f t="shared" si="6"/>
        <v>#VALUE!</v>
      </c>
    </row>
    <row r="410" spans="1:16" x14ac:dyDescent="0.3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  <c r="O410">
        <f>TBL_Employees[[#This Row],[Annual Salary]]*TBL_Employees[[#This Row],[Bonus %]]</f>
        <v>0</v>
      </c>
      <c r="P410" t="e">
        <f t="shared" si="6"/>
        <v>#VALUE!</v>
      </c>
    </row>
    <row r="411" spans="1:16" x14ac:dyDescent="0.3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  <c r="O411">
        <f>TBL_Employees[[#This Row],[Annual Salary]]*TBL_Employees[[#This Row],[Bonus %]]</f>
        <v>0</v>
      </c>
      <c r="P411" t="e">
        <f t="shared" si="6"/>
        <v>#VALUE!</v>
      </c>
    </row>
    <row r="412" spans="1:16" x14ac:dyDescent="0.3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  <c r="O412">
        <f>TBL_Employees[[#This Row],[Annual Salary]]*TBL_Employees[[#This Row],[Bonus %]]</f>
        <v>0</v>
      </c>
      <c r="P412" t="e">
        <f t="shared" si="6"/>
        <v>#VALUE!</v>
      </c>
    </row>
    <row r="413" spans="1:16" x14ac:dyDescent="0.3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  <c r="O413">
        <f>TBL_Employees[[#This Row],[Annual Salary]]*TBL_Employees[[#This Row],[Bonus %]]</f>
        <v>72720.400000000009</v>
      </c>
      <c r="P413" t="str">
        <f t="shared" si="6"/>
        <v>yes</v>
      </c>
    </row>
    <row r="414" spans="1:16" x14ac:dyDescent="0.3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  <c r="O414">
        <f>TBL_Employees[[#This Row],[Annual Salary]]*TBL_Employees[[#This Row],[Bonus %]]</f>
        <v>0</v>
      </c>
      <c r="P414" t="e">
        <f t="shared" si="6"/>
        <v>#VALUE!</v>
      </c>
    </row>
    <row r="415" spans="1:16" x14ac:dyDescent="0.3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  <c r="O415">
        <f>TBL_Employees[[#This Row],[Annual Salary]]*TBL_Employees[[#This Row],[Bonus %]]</f>
        <v>75298.100000000006</v>
      </c>
      <c r="P415" t="e">
        <f t="shared" si="6"/>
        <v>#VALUE!</v>
      </c>
    </row>
    <row r="416" spans="1:16" x14ac:dyDescent="0.3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  <c r="O416">
        <f>TBL_Employees[[#This Row],[Annual Salary]]*TBL_Employees[[#This Row],[Bonus %]]</f>
        <v>0</v>
      </c>
      <c r="P416" t="str">
        <f t="shared" si="6"/>
        <v>yes</v>
      </c>
    </row>
    <row r="417" spans="1:16" x14ac:dyDescent="0.3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  <c r="O417">
        <f>TBL_Employees[[#This Row],[Annual Salary]]*TBL_Employees[[#This Row],[Bonus %]]</f>
        <v>0</v>
      </c>
      <c r="P417" t="e">
        <f t="shared" si="6"/>
        <v>#VALUE!</v>
      </c>
    </row>
    <row r="418" spans="1:16" x14ac:dyDescent="0.3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  <c r="O418">
        <f>TBL_Employees[[#This Row],[Annual Salary]]*TBL_Employees[[#This Row],[Bonus %]]</f>
        <v>13511.19</v>
      </c>
      <c r="P418" t="e">
        <f t="shared" si="6"/>
        <v>#VALUE!</v>
      </c>
    </row>
    <row r="419" spans="1:16" x14ac:dyDescent="0.3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  <c r="O419">
        <f>TBL_Employees[[#This Row],[Annual Salary]]*TBL_Employees[[#This Row],[Bonus %]]</f>
        <v>15162.359999999999</v>
      </c>
      <c r="P419" t="e">
        <f t="shared" si="6"/>
        <v>#VALUE!</v>
      </c>
    </row>
    <row r="420" spans="1:16" x14ac:dyDescent="0.3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  <c r="O420">
        <f>TBL_Employees[[#This Row],[Annual Salary]]*TBL_Employees[[#This Row],[Bonus %]]</f>
        <v>43407.21</v>
      </c>
      <c r="P420" t="e">
        <f t="shared" si="6"/>
        <v>#VALUE!</v>
      </c>
    </row>
    <row r="421" spans="1:16" x14ac:dyDescent="0.3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  <c r="O421">
        <f>TBL_Employees[[#This Row],[Annual Salary]]*TBL_Employees[[#This Row],[Bonus %]]</f>
        <v>0</v>
      </c>
      <c r="P421" t="e">
        <f t="shared" si="6"/>
        <v>#VALUE!</v>
      </c>
    </row>
    <row r="422" spans="1:16" x14ac:dyDescent="0.3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  <c r="O422">
        <f>TBL_Employees[[#This Row],[Annual Salary]]*TBL_Employees[[#This Row],[Bonus %]]</f>
        <v>6521.16</v>
      </c>
      <c r="P422" t="e">
        <f t="shared" si="6"/>
        <v>#VALUE!</v>
      </c>
    </row>
    <row r="423" spans="1:16" x14ac:dyDescent="0.3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  <c r="O423">
        <f>TBL_Employees[[#This Row],[Annual Salary]]*TBL_Employees[[#This Row],[Bonus %]]</f>
        <v>0</v>
      </c>
      <c r="P423" t="e">
        <f t="shared" si="6"/>
        <v>#VALUE!</v>
      </c>
    </row>
    <row r="424" spans="1:16" x14ac:dyDescent="0.3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  <c r="O424">
        <f>TBL_Employees[[#This Row],[Annual Salary]]*TBL_Employees[[#This Row],[Bonus %]]</f>
        <v>0</v>
      </c>
      <c r="P424" t="e">
        <f t="shared" si="6"/>
        <v>#VALUE!</v>
      </c>
    </row>
    <row r="425" spans="1:16" x14ac:dyDescent="0.3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  <c r="O425">
        <f>TBL_Employees[[#This Row],[Annual Salary]]*TBL_Employees[[#This Row],[Bonus %]]</f>
        <v>48928.32</v>
      </c>
      <c r="P425" t="e">
        <f t="shared" si="6"/>
        <v>#VALUE!</v>
      </c>
    </row>
    <row r="426" spans="1:16" x14ac:dyDescent="0.3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  <c r="O426">
        <f>TBL_Employees[[#This Row],[Annual Salary]]*TBL_Employees[[#This Row],[Bonus %]]</f>
        <v>0</v>
      </c>
      <c r="P426" t="e">
        <f t="shared" si="6"/>
        <v>#VALUE!</v>
      </c>
    </row>
    <row r="427" spans="1:16" x14ac:dyDescent="0.3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  <c r="O427">
        <f>TBL_Employees[[#This Row],[Annual Salary]]*TBL_Employees[[#This Row],[Bonus %]]</f>
        <v>19186.2</v>
      </c>
      <c r="P427" t="e">
        <f t="shared" si="6"/>
        <v>#VALUE!</v>
      </c>
    </row>
    <row r="428" spans="1:16" x14ac:dyDescent="0.3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  <c r="O428">
        <f>TBL_Employees[[#This Row],[Annual Salary]]*TBL_Employees[[#This Row],[Bonus %]]</f>
        <v>22990.649999999998</v>
      </c>
      <c r="P428" t="e">
        <f t="shared" si="6"/>
        <v>#VALUE!</v>
      </c>
    </row>
    <row r="429" spans="1:16" x14ac:dyDescent="0.3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  <c r="O429">
        <f>TBL_Employees[[#This Row],[Annual Salary]]*TBL_Employees[[#This Row],[Bonus %]]</f>
        <v>9139.36</v>
      </c>
      <c r="P429" t="e">
        <f t="shared" si="6"/>
        <v>#VALUE!</v>
      </c>
    </row>
    <row r="430" spans="1:16" x14ac:dyDescent="0.3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  <c r="O430">
        <f>TBL_Employees[[#This Row],[Annual Salary]]*TBL_Employees[[#This Row],[Bonus %]]</f>
        <v>0</v>
      </c>
      <c r="P430" t="e">
        <f t="shared" si="6"/>
        <v>#VALUE!</v>
      </c>
    </row>
    <row r="431" spans="1:16" x14ac:dyDescent="0.3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  <c r="O431">
        <f>TBL_Employees[[#This Row],[Annual Salary]]*TBL_Employees[[#This Row],[Bonus %]]</f>
        <v>0</v>
      </c>
      <c r="P431" t="e">
        <f t="shared" si="6"/>
        <v>#VALUE!</v>
      </c>
    </row>
    <row r="432" spans="1:16" x14ac:dyDescent="0.3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  <c r="O432">
        <f>TBL_Employees[[#This Row],[Annual Salary]]*TBL_Employees[[#This Row],[Bonus %]]</f>
        <v>17730.239999999998</v>
      </c>
      <c r="P432" t="str">
        <f t="shared" si="6"/>
        <v>yes</v>
      </c>
    </row>
    <row r="433" spans="1:16" x14ac:dyDescent="0.3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  <c r="O433">
        <f>TBL_Employees[[#This Row],[Annual Salary]]*TBL_Employees[[#This Row],[Bonus %]]</f>
        <v>19153.400000000001</v>
      </c>
      <c r="P433" t="e">
        <f t="shared" si="6"/>
        <v>#VALUE!</v>
      </c>
    </row>
    <row r="434" spans="1:16" x14ac:dyDescent="0.3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  <c r="O434">
        <f>TBL_Employees[[#This Row],[Annual Salary]]*TBL_Employees[[#This Row],[Bonus %]]</f>
        <v>0</v>
      </c>
      <c r="P434" t="e">
        <f t="shared" si="6"/>
        <v>#VALUE!</v>
      </c>
    </row>
    <row r="435" spans="1:16" x14ac:dyDescent="0.3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  <c r="O435">
        <f>TBL_Employees[[#This Row],[Annual Salary]]*TBL_Employees[[#This Row],[Bonus %]]</f>
        <v>0</v>
      </c>
      <c r="P435" t="e">
        <f t="shared" si="6"/>
        <v>#VALUE!</v>
      </c>
    </row>
    <row r="436" spans="1:16" x14ac:dyDescent="0.3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  <c r="O436">
        <f>TBL_Employees[[#This Row],[Annual Salary]]*TBL_Employees[[#This Row],[Bonus %]]</f>
        <v>0</v>
      </c>
      <c r="P436" t="e">
        <f t="shared" si="6"/>
        <v>#VALUE!</v>
      </c>
    </row>
    <row r="437" spans="1:16" x14ac:dyDescent="0.3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  <c r="O437">
        <f>TBL_Employees[[#This Row],[Annual Salary]]*TBL_Employees[[#This Row],[Bonus %]]</f>
        <v>0</v>
      </c>
      <c r="P437" t="e">
        <f t="shared" si="6"/>
        <v>#VALUE!</v>
      </c>
    </row>
    <row r="438" spans="1:16" x14ac:dyDescent="0.3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  <c r="O438">
        <f>TBL_Employees[[#This Row],[Annual Salary]]*TBL_Employees[[#This Row],[Bonus %]]</f>
        <v>36736.520000000004</v>
      </c>
      <c r="P438" t="e">
        <f t="shared" si="6"/>
        <v>#VALUE!</v>
      </c>
    </row>
    <row r="439" spans="1:16" x14ac:dyDescent="0.3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  <c r="O439">
        <f>TBL_Employees[[#This Row],[Annual Salary]]*TBL_Employees[[#This Row],[Bonus %]]</f>
        <v>65948.399999999994</v>
      </c>
      <c r="P439" t="e">
        <f t="shared" si="6"/>
        <v>#VALUE!</v>
      </c>
    </row>
    <row r="440" spans="1:16" x14ac:dyDescent="0.3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  <c r="O440">
        <f>TBL_Employees[[#This Row],[Annual Salary]]*TBL_Employees[[#This Row],[Bonus %]]</f>
        <v>0</v>
      </c>
      <c r="P440" t="e">
        <f t="shared" si="6"/>
        <v>#VALUE!</v>
      </c>
    </row>
    <row r="441" spans="1:16" x14ac:dyDescent="0.3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  <c r="O441">
        <f>TBL_Employees[[#This Row],[Annual Salary]]*TBL_Employees[[#This Row],[Bonus %]]</f>
        <v>0</v>
      </c>
      <c r="P441" t="e">
        <f t="shared" si="6"/>
        <v>#VALUE!</v>
      </c>
    </row>
    <row r="442" spans="1:16" x14ac:dyDescent="0.3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  <c r="O442">
        <f>TBL_Employees[[#This Row],[Annual Salary]]*TBL_Employees[[#This Row],[Bonus %]]</f>
        <v>10555.02</v>
      </c>
      <c r="P442" t="e">
        <f t="shared" si="6"/>
        <v>#VALUE!</v>
      </c>
    </row>
    <row r="443" spans="1:16" x14ac:dyDescent="0.3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  <c r="O443">
        <f>TBL_Employees[[#This Row],[Annual Salary]]*TBL_Employees[[#This Row],[Bonus %]]</f>
        <v>7577.37</v>
      </c>
      <c r="P443" t="e">
        <f t="shared" si="6"/>
        <v>#VALUE!</v>
      </c>
    </row>
    <row r="444" spans="1:16" x14ac:dyDescent="0.3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  <c r="O444">
        <f>TBL_Employees[[#This Row],[Annual Salary]]*TBL_Employees[[#This Row],[Bonus %]]</f>
        <v>0</v>
      </c>
      <c r="P444" t="e">
        <f t="shared" si="6"/>
        <v>#VALUE!</v>
      </c>
    </row>
    <row r="445" spans="1:16" x14ac:dyDescent="0.3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  <c r="O445">
        <f>TBL_Employees[[#This Row],[Annual Salary]]*TBL_Employees[[#This Row],[Bonus %]]</f>
        <v>0</v>
      </c>
      <c r="P445" t="e">
        <f t="shared" si="6"/>
        <v>#VALUE!</v>
      </c>
    </row>
    <row r="446" spans="1:16" x14ac:dyDescent="0.3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  <c r="O446">
        <f>TBL_Employees[[#This Row],[Annual Salary]]*TBL_Employees[[#This Row],[Bonus %]]</f>
        <v>84500.28</v>
      </c>
      <c r="P446" t="e">
        <f t="shared" si="6"/>
        <v>#VALUE!</v>
      </c>
    </row>
    <row r="447" spans="1:16" x14ac:dyDescent="0.3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  <c r="O447">
        <f>TBL_Employees[[#This Row],[Annual Salary]]*TBL_Employees[[#This Row],[Bonus %]]</f>
        <v>0</v>
      </c>
      <c r="P447" t="e">
        <f t="shared" si="6"/>
        <v>#VALUE!</v>
      </c>
    </row>
    <row r="448" spans="1:16" x14ac:dyDescent="0.3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  <c r="O448">
        <f>TBL_Employees[[#This Row],[Annual Salary]]*TBL_Employees[[#This Row],[Bonus %]]</f>
        <v>0</v>
      </c>
      <c r="P448" t="e">
        <f t="shared" si="6"/>
        <v>#VALUE!</v>
      </c>
    </row>
    <row r="449" spans="1:16" x14ac:dyDescent="0.3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  <c r="O449">
        <f>TBL_Employees[[#This Row],[Annual Salary]]*TBL_Employees[[#This Row],[Bonus %]]</f>
        <v>0</v>
      </c>
      <c r="P449" t="e">
        <f t="shared" si="6"/>
        <v>#VALUE!</v>
      </c>
    </row>
    <row r="450" spans="1:16" x14ac:dyDescent="0.3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  <c r="O450">
        <f>TBL_Employees[[#This Row],[Annual Salary]]*TBL_Employees[[#This Row],[Bonus %]]</f>
        <v>0</v>
      </c>
      <c r="P450" t="e">
        <f t="shared" ref="P450:P513" si="7">IF((TEXT(N450,"yyyy")-TEXT(I450,"yyyy"))&gt;5,"yes","no")</f>
        <v>#VALUE!</v>
      </c>
    </row>
    <row r="451" spans="1:16" x14ac:dyDescent="0.3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  <c r="O451">
        <f>TBL_Employees[[#This Row],[Annual Salary]]*TBL_Employees[[#This Row],[Bonus %]]</f>
        <v>84445.119999999995</v>
      </c>
      <c r="P451" t="e">
        <f t="shared" si="7"/>
        <v>#VALUE!</v>
      </c>
    </row>
    <row r="452" spans="1:16" x14ac:dyDescent="0.3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  <c r="O452">
        <f>TBL_Employees[[#This Row],[Annual Salary]]*TBL_Employees[[#This Row],[Bonus %]]</f>
        <v>21921</v>
      </c>
      <c r="P452" t="e">
        <f t="shared" si="7"/>
        <v>#VALUE!</v>
      </c>
    </row>
    <row r="453" spans="1:16" x14ac:dyDescent="0.3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  <c r="O453">
        <f>TBL_Employees[[#This Row],[Annual Salary]]*TBL_Employees[[#This Row],[Bonus %]]</f>
        <v>10945.6</v>
      </c>
      <c r="P453" t="e">
        <f t="shared" si="7"/>
        <v>#VALUE!</v>
      </c>
    </row>
    <row r="454" spans="1:16" x14ac:dyDescent="0.3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  <c r="O454">
        <f>TBL_Employees[[#This Row],[Annual Salary]]*TBL_Employees[[#This Row],[Bonus %]]</f>
        <v>25533.149999999998</v>
      </c>
      <c r="P454" t="e">
        <f t="shared" si="7"/>
        <v>#VALUE!</v>
      </c>
    </row>
    <row r="455" spans="1:16" x14ac:dyDescent="0.3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  <c r="O455">
        <f>TBL_Employees[[#This Row],[Annual Salary]]*TBL_Employees[[#This Row],[Bonus %]]</f>
        <v>4871.6500000000005</v>
      </c>
      <c r="P455" t="str">
        <f t="shared" si="7"/>
        <v>yes</v>
      </c>
    </row>
    <row r="456" spans="1:16" x14ac:dyDescent="0.3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  <c r="O456">
        <f>TBL_Employees[[#This Row],[Annual Salary]]*TBL_Employees[[#This Row],[Bonus %]]</f>
        <v>0</v>
      </c>
      <c r="P456" t="e">
        <f t="shared" si="7"/>
        <v>#VALUE!</v>
      </c>
    </row>
    <row r="457" spans="1:16" x14ac:dyDescent="0.3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  <c r="O457">
        <f>TBL_Employees[[#This Row],[Annual Salary]]*TBL_Employees[[#This Row],[Bonus %]]</f>
        <v>28581.66</v>
      </c>
      <c r="P457" t="e">
        <f t="shared" si="7"/>
        <v>#VALUE!</v>
      </c>
    </row>
    <row r="458" spans="1:16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  <c r="O458">
        <f>TBL_Employees[[#This Row],[Annual Salary]]*TBL_Employees[[#This Row],[Bonus %]]</f>
        <v>0</v>
      </c>
      <c r="P458" t="e">
        <f t="shared" si="7"/>
        <v>#VALUE!</v>
      </c>
    </row>
    <row r="459" spans="1:16" x14ac:dyDescent="0.3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  <c r="O459">
        <f>TBL_Employees[[#This Row],[Annual Salary]]*TBL_Employees[[#This Row],[Bonus %]]</f>
        <v>0</v>
      </c>
      <c r="P459" t="e">
        <f t="shared" si="7"/>
        <v>#VALUE!</v>
      </c>
    </row>
    <row r="460" spans="1:16" x14ac:dyDescent="0.3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  <c r="O460">
        <f>TBL_Employees[[#This Row],[Annual Salary]]*TBL_Employees[[#This Row],[Bonus %]]</f>
        <v>40523.040000000001</v>
      </c>
      <c r="P460" t="e">
        <f t="shared" si="7"/>
        <v>#VALUE!</v>
      </c>
    </row>
    <row r="461" spans="1:16" x14ac:dyDescent="0.3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  <c r="O461">
        <f>TBL_Employees[[#This Row],[Annual Salary]]*TBL_Employees[[#This Row],[Bonus %]]</f>
        <v>0</v>
      </c>
      <c r="P461" t="str">
        <f t="shared" si="7"/>
        <v>yes</v>
      </c>
    </row>
    <row r="462" spans="1:16" x14ac:dyDescent="0.3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  <c r="O462">
        <f>TBL_Employees[[#This Row],[Annual Salary]]*TBL_Employees[[#This Row],[Bonus %]]</f>
        <v>19170.149999999998</v>
      </c>
      <c r="P462" t="e">
        <f t="shared" si="7"/>
        <v>#VALUE!</v>
      </c>
    </row>
    <row r="463" spans="1:16" x14ac:dyDescent="0.3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  <c r="O463">
        <f>TBL_Employees[[#This Row],[Annual Salary]]*TBL_Employees[[#This Row],[Bonus %]]</f>
        <v>0</v>
      </c>
      <c r="P463" t="e">
        <f t="shared" si="7"/>
        <v>#VALUE!</v>
      </c>
    </row>
    <row r="464" spans="1:16" x14ac:dyDescent="0.3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  <c r="O464">
        <f>TBL_Employees[[#This Row],[Annual Salary]]*TBL_Employees[[#This Row],[Bonus %]]</f>
        <v>95291.46</v>
      </c>
      <c r="P464" t="e">
        <f t="shared" si="7"/>
        <v>#VALUE!</v>
      </c>
    </row>
    <row r="465" spans="1:16" x14ac:dyDescent="0.3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  <c r="O465">
        <f>TBL_Employees[[#This Row],[Annual Salary]]*TBL_Employees[[#This Row],[Bonus %]]</f>
        <v>66916.5</v>
      </c>
      <c r="P465" t="e">
        <f t="shared" si="7"/>
        <v>#VALUE!</v>
      </c>
    </row>
    <row r="466" spans="1:16" x14ac:dyDescent="0.3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  <c r="O466">
        <f>TBL_Employees[[#This Row],[Annual Salary]]*TBL_Employees[[#This Row],[Bonus %]]</f>
        <v>43626.400000000001</v>
      </c>
      <c r="P466" t="e">
        <f t="shared" si="7"/>
        <v>#VALUE!</v>
      </c>
    </row>
    <row r="467" spans="1:16" x14ac:dyDescent="0.3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  <c r="O467">
        <f>TBL_Employees[[#This Row],[Annual Salary]]*TBL_Employees[[#This Row],[Bonus %]]</f>
        <v>0</v>
      </c>
      <c r="P467" t="e">
        <f t="shared" si="7"/>
        <v>#VALUE!</v>
      </c>
    </row>
    <row r="468" spans="1:16" x14ac:dyDescent="0.3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  <c r="O468">
        <f>TBL_Employees[[#This Row],[Annual Salary]]*TBL_Employees[[#This Row],[Bonus %]]</f>
        <v>0</v>
      </c>
      <c r="P468" t="e">
        <f t="shared" si="7"/>
        <v>#VALUE!</v>
      </c>
    </row>
    <row r="469" spans="1:16" x14ac:dyDescent="0.3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  <c r="O469">
        <f>TBL_Employees[[#This Row],[Annual Salary]]*TBL_Employees[[#This Row],[Bonus %]]</f>
        <v>43947.119999999995</v>
      </c>
      <c r="P469" t="e">
        <f t="shared" si="7"/>
        <v>#VALUE!</v>
      </c>
    </row>
    <row r="470" spans="1:16" x14ac:dyDescent="0.3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  <c r="O470">
        <f>TBL_Employees[[#This Row],[Annual Salary]]*TBL_Employees[[#This Row],[Bonus %]]</f>
        <v>0</v>
      </c>
      <c r="P470" t="e">
        <f t="shared" si="7"/>
        <v>#VALUE!</v>
      </c>
    </row>
    <row r="471" spans="1:16" x14ac:dyDescent="0.3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  <c r="O471">
        <f>TBL_Employees[[#This Row],[Annual Salary]]*TBL_Employees[[#This Row],[Bonus %]]</f>
        <v>5099.5200000000004</v>
      </c>
      <c r="P471" t="e">
        <f t="shared" si="7"/>
        <v>#VALUE!</v>
      </c>
    </row>
    <row r="472" spans="1:16" x14ac:dyDescent="0.3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  <c r="O472">
        <f>TBL_Employees[[#This Row],[Annual Salary]]*TBL_Employees[[#This Row],[Bonus %]]</f>
        <v>0</v>
      </c>
      <c r="P472" t="e">
        <f t="shared" si="7"/>
        <v>#VALUE!</v>
      </c>
    </row>
    <row r="473" spans="1:16" x14ac:dyDescent="0.3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  <c r="O473">
        <f>TBL_Employees[[#This Row],[Annual Salary]]*TBL_Employees[[#This Row],[Bonus %]]</f>
        <v>18898.439999999999</v>
      </c>
      <c r="P473" t="e">
        <f t="shared" si="7"/>
        <v>#VALUE!</v>
      </c>
    </row>
    <row r="474" spans="1:16" x14ac:dyDescent="0.3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  <c r="O474">
        <f>TBL_Employees[[#This Row],[Annual Salary]]*TBL_Employees[[#This Row],[Bonus %]]</f>
        <v>0</v>
      </c>
      <c r="P474" t="e">
        <f t="shared" si="7"/>
        <v>#VALUE!</v>
      </c>
    </row>
    <row r="475" spans="1:16" x14ac:dyDescent="0.3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  <c r="O475">
        <f>TBL_Employees[[#This Row],[Annual Salary]]*TBL_Employees[[#This Row],[Bonus %]]</f>
        <v>0</v>
      </c>
      <c r="P475" t="e">
        <f t="shared" si="7"/>
        <v>#VALUE!</v>
      </c>
    </row>
    <row r="476" spans="1:16" x14ac:dyDescent="0.3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  <c r="O476">
        <f>TBL_Employees[[#This Row],[Annual Salary]]*TBL_Employees[[#This Row],[Bonus %]]</f>
        <v>0</v>
      </c>
      <c r="P476" t="e">
        <f t="shared" si="7"/>
        <v>#VALUE!</v>
      </c>
    </row>
    <row r="477" spans="1:16" x14ac:dyDescent="0.3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  <c r="O477">
        <f>TBL_Employees[[#This Row],[Annual Salary]]*TBL_Employees[[#This Row],[Bonus %]]</f>
        <v>0</v>
      </c>
      <c r="P477" t="e">
        <f t="shared" si="7"/>
        <v>#VALUE!</v>
      </c>
    </row>
    <row r="478" spans="1:16" x14ac:dyDescent="0.3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  <c r="O478">
        <f>TBL_Employees[[#This Row],[Annual Salary]]*TBL_Employees[[#This Row],[Bonus %]]</f>
        <v>43556.76</v>
      </c>
      <c r="P478" t="e">
        <f t="shared" si="7"/>
        <v>#VALUE!</v>
      </c>
    </row>
    <row r="479" spans="1:16" x14ac:dyDescent="0.3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  <c r="O479">
        <f>TBL_Employees[[#This Row],[Annual Salary]]*TBL_Employees[[#This Row],[Bonus %]]</f>
        <v>0</v>
      </c>
      <c r="P479" t="e">
        <f t="shared" si="7"/>
        <v>#VALUE!</v>
      </c>
    </row>
    <row r="480" spans="1:16" x14ac:dyDescent="0.3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  <c r="O480">
        <f>TBL_Employees[[#This Row],[Annual Salary]]*TBL_Employees[[#This Row],[Bonus %]]</f>
        <v>9744.119999999999</v>
      </c>
      <c r="P480" t="str">
        <f t="shared" si="7"/>
        <v>yes</v>
      </c>
    </row>
    <row r="481" spans="1:16" x14ac:dyDescent="0.3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  <c r="O481">
        <f>TBL_Employees[[#This Row],[Annual Salary]]*TBL_Employees[[#This Row],[Bonus %]]</f>
        <v>0</v>
      </c>
      <c r="P481" t="e">
        <f t="shared" si="7"/>
        <v>#VALUE!</v>
      </c>
    </row>
    <row r="482" spans="1:16" x14ac:dyDescent="0.3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  <c r="O482">
        <f>TBL_Employees[[#This Row],[Annual Salary]]*TBL_Employees[[#This Row],[Bonus %]]</f>
        <v>0</v>
      </c>
      <c r="P482" t="e">
        <f t="shared" si="7"/>
        <v>#VALUE!</v>
      </c>
    </row>
    <row r="483" spans="1:16" x14ac:dyDescent="0.3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  <c r="O483">
        <f>TBL_Employees[[#This Row],[Annual Salary]]*TBL_Employees[[#This Row],[Bonus %]]</f>
        <v>78507.19</v>
      </c>
      <c r="P483" t="e">
        <f t="shared" si="7"/>
        <v>#VALUE!</v>
      </c>
    </row>
    <row r="484" spans="1:16" x14ac:dyDescent="0.3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  <c r="O484">
        <f>TBL_Employees[[#This Row],[Annual Salary]]*TBL_Employees[[#This Row],[Bonus %]]</f>
        <v>0</v>
      </c>
      <c r="P484" t="e">
        <f t="shared" si="7"/>
        <v>#VALUE!</v>
      </c>
    </row>
    <row r="485" spans="1:16" x14ac:dyDescent="0.3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  <c r="O485">
        <f>TBL_Employees[[#This Row],[Annual Salary]]*TBL_Employees[[#This Row],[Bonus %]]</f>
        <v>84955.8</v>
      </c>
      <c r="P485" t="e">
        <f t="shared" si="7"/>
        <v>#VALUE!</v>
      </c>
    </row>
    <row r="486" spans="1:16" x14ac:dyDescent="0.3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  <c r="O486">
        <f>TBL_Employees[[#This Row],[Annual Salary]]*TBL_Employees[[#This Row],[Bonus %]]</f>
        <v>22248.149999999998</v>
      </c>
      <c r="P486" t="e">
        <f t="shared" si="7"/>
        <v>#VALUE!</v>
      </c>
    </row>
    <row r="487" spans="1:16" x14ac:dyDescent="0.3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  <c r="O487">
        <f>TBL_Employees[[#This Row],[Annual Salary]]*TBL_Employees[[#This Row],[Bonus %]]</f>
        <v>0</v>
      </c>
      <c r="P487" t="e">
        <f t="shared" si="7"/>
        <v>#VALUE!</v>
      </c>
    </row>
    <row r="488" spans="1:16" x14ac:dyDescent="0.3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  <c r="O488">
        <f>TBL_Employees[[#This Row],[Annual Salary]]*TBL_Employees[[#This Row],[Bonus %]]</f>
        <v>0</v>
      </c>
      <c r="P488" t="e">
        <f t="shared" si="7"/>
        <v>#VALUE!</v>
      </c>
    </row>
    <row r="489" spans="1:16" x14ac:dyDescent="0.3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  <c r="O489">
        <f>TBL_Employees[[#This Row],[Annual Salary]]*TBL_Employees[[#This Row],[Bonus %]]</f>
        <v>0</v>
      </c>
      <c r="P489" t="str">
        <f t="shared" si="7"/>
        <v>no</v>
      </c>
    </row>
    <row r="490" spans="1:16" x14ac:dyDescent="0.3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  <c r="O490">
        <f>TBL_Employees[[#This Row],[Annual Salary]]*TBL_Employees[[#This Row],[Bonus %]]</f>
        <v>0</v>
      </c>
      <c r="P490" t="e">
        <f t="shared" si="7"/>
        <v>#VALUE!</v>
      </c>
    </row>
    <row r="491" spans="1:16" x14ac:dyDescent="0.3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  <c r="O491">
        <f>TBL_Employees[[#This Row],[Annual Salary]]*TBL_Employees[[#This Row],[Bonus %]]</f>
        <v>99082.23000000001</v>
      </c>
      <c r="P491" t="e">
        <f t="shared" si="7"/>
        <v>#VALUE!</v>
      </c>
    </row>
    <row r="492" spans="1:16" x14ac:dyDescent="0.3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  <c r="O492">
        <f>TBL_Employees[[#This Row],[Annual Salary]]*TBL_Employees[[#This Row],[Bonus %]]</f>
        <v>0</v>
      </c>
      <c r="P492" t="e">
        <f t="shared" si="7"/>
        <v>#VALUE!</v>
      </c>
    </row>
    <row r="493" spans="1:16" x14ac:dyDescent="0.3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  <c r="O493">
        <f>TBL_Employees[[#This Row],[Annual Salary]]*TBL_Employees[[#This Row],[Bonus %]]</f>
        <v>7660.7999999999993</v>
      </c>
      <c r="P493" t="e">
        <f t="shared" si="7"/>
        <v>#VALUE!</v>
      </c>
    </row>
    <row r="494" spans="1:16" x14ac:dyDescent="0.3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  <c r="O494">
        <f>TBL_Employees[[#This Row],[Annual Salary]]*TBL_Employees[[#This Row],[Bonus %]]</f>
        <v>0</v>
      </c>
      <c r="P494" t="e">
        <f t="shared" si="7"/>
        <v>#VALUE!</v>
      </c>
    </row>
    <row r="495" spans="1:16" x14ac:dyDescent="0.3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  <c r="O495">
        <f>TBL_Employees[[#This Row],[Annual Salary]]*TBL_Employees[[#This Row],[Bonus %]]</f>
        <v>16594.05</v>
      </c>
      <c r="P495" t="e">
        <f t="shared" si="7"/>
        <v>#VALUE!</v>
      </c>
    </row>
    <row r="496" spans="1:16" x14ac:dyDescent="0.3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  <c r="O496">
        <f>TBL_Employees[[#This Row],[Annual Salary]]*TBL_Employees[[#This Row],[Bonus %]]</f>
        <v>0</v>
      </c>
      <c r="P496" t="e">
        <f t="shared" si="7"/>
        <v>#VALUE!</v>
      </c>
    </row>
    <row r="497" spans="1:16" x14ac:dyDescent="0.3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  <c r="O497">
        <f>TBL_Employees[[#This Row],[Annual Salary]]*TBL_Employees[[#This Row],[Bonus %]]</f>
        <v>38889.119999999995</v>
      </c>
      <c r="P497" t="e">
        <f t="shared" si="7"/>
        <v>#VALUE!</v>
      </c>
    </row>
    <row r="498" spans="1:16" x14ac:dyDescent="0.3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  <c r="O498">
        <f>TBL_Employees[[#This Row],[Annual Salary]]*TBL_Employees[[#This Row],[Bonus %]]</f>
        <v>15705.7</v>
      </c>
      <c r="P498" t="e">
        <f t="shared" si="7"/>
        <v>#VALUE!</v>
      </c>
    </row>
    <row r="499" spans="1:16" x14ac:dyDescent="0.3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  <c r="O499">
        <f>TBL_Employees[[#This Row],[Annual Salary]]*TBL_Employees[[#This Row],[Bonus %]]</f>
        <v>12755.900000000001</v>
      </c>
      <c r="P499" t="e">
        <f t="shared" si="7"/>
        <v>#VALUE!</v>
      </c>
    </row>
    <row r="500" spans="1:16" x14ac:dyDescent="0.3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  <c r="O500">
        <f>TBL_Employees[[#This Row],[Annual Salary]]*TBL_Employees[[#This Row],[Bonus %]]</f>
        <v>0</v>
      </c>
      <c r="P500" t="e">
        <f t="shared" si="7"/>
        <v>#VALUE!</v>
      </c>
    </row>
    <row r="501" spans="1:16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  <c r="O501">
        <f>TBL_Employees[[#This Row],[Annual Salary]]*TBL_Employees[[#This Row],[Bonus %]]</f>
        <v>0</v>
      </c>
      <c r="P501" t="e">
        <f t="shared" si="7"/>
        <v>#VALUE!</v>
      </c>
    </row>
    <row r="502" spans="1:16" x14ac:dyDescent="0.3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  <c r="O502">
        <f>TBL_Employees[[#This Row],[Annual Salary]]*TBL_Employees[[#This Row],[Bonus %]]</f>
        <v>0</v>
      </c>
      <c r="P502" t="e">
        <f t="shared" si="7"/>
        <v>#VALUE!</v>
      </c>
    </row>
    <row r="503" spans="1:16" x14ac:dyDescent="0.3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  <c r="O503">
        <f>TBL_Employees[[#This Row],[Annual Salary]]*TBL_Employees[[#This Row],[Bonus %]]</f>
        <v>0</v>
      </c>
      <c r="P503" t="e">
        <f t="shared" si="7"/>
        <v>#VALUE!</v>
      </c>
    </row>
    <row r="504" spans="1:16" x14ac:dyDescent="0.3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  <c r="O504">
        <f>TBL_Employees[[#This Row],[Annual Salary]]*TBL_Employees[[#This Row],[Bonus %]]</f>
        <v>64446.720000000001</v>
      </c>
      <c r="P504" t="e">
        <f t="shared" si="7"/>
        <v>#VALUE!</v>
      </c>
    </row>
    <row r="505" spans="1:16" x14ac:dyDescent="0.3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  <c r="O505">
        <f>TBL_Employees[[#This Row],[Annual Salary]]*TBL_Employees[[#This Row],[Bonus %]]</f>
        <v>0</v>
      </c>
      <c r="P505" t="e">
        <f t="shared" si="7"/>
        <v>#VALUE!</v>
      </c>
    </row>
    <row r="506" spans="1:16" x14ac:dyDescent="0.3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  <c r="O506">
        <f>TBL_Employees[[#This Row],[Annual Salary]]*TBL_Employees[[#This Row],[Bonus %]]</f>
        <v>0</v>
      </c>
      <c r="P506" t="str">
        <f t="shared" si="7"/>
        <v>no</v>
      </c>
    </row>
    <row r="507" spans="1:16" x14ac:dyDescent="0.3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  <c r="O507">
        <f>TBL_Employees[[#This Row],[Annual Salary]]*TBL_Employees[[#This Row],[Bonus %]]</f>
        <v>15312.88</v>
      </c>
      <c r="P507" t="e">
        <f t="shared" si="7"/>
        <v>#VALUE!</v>
      </c>
    </row>
    <row r="508" spans="1:16" x14ac:dyDescent="0.3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  <c r="O508">
        <f>TBL_Employees[[#This Row],[Annual Salary]]*TBL_Employees[[#This Row],[Bonus %]]</f>
        <v>0</v>
      </c>
      <c r="P508" t="e">
        <f t="shared" si="7"/>
        <v>#VALUE!</v>
      </c>
    </row>
    <row r="509" spans="1:16" x14ac:dyDescent="0.3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  <c r="O509">
        <f>TBL_Employees[[#This Row],[Annual Salary]]*TBL_Employees[[#This Row],[Bonus %]]</f>
        <v>6158.16</v>
      </c>
      <c r="P509" t="e">
        <f t="shared" si="7"/>
        <v>#VALUE!</v>
      </c>
    </row>
    <row r="510" spans="1:16" x14ac:dyDescent="0.3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  <c r="O510">
        <f>TBL_Employees[[#This Row],[Annual Salary]]*TBL_Employees[[#This Row],[Bonus %]]</f>
        <v>0</v>
      </c>
      <c r="P510" t="e">
        <f t="shared" si="7"/>
        <v>#VALUE!</v>
      </c>
    </row>
    <row r="511" spans="1:16" x14ac:dyDescent="0.3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  <c r="O511">
        <f>TBL_Employees[[#This Row],[Annual Salary]]*TBL_Employees[[#This Row],[Bonus %]]</f>
        <v>0</v>
      </c>
      <c r="P511" t="e">
        <f t="shared" si="7"/>
        <v>#VALUE!</v>
      </c>
    </row>
    <row r="512" spans="1:16" x14ac:dyDescent="0.3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  <c r="O512">
        <f>TBL_Employees[[#This Row],[Annual Salary]]*TBL_Employees[[#This Row],[Bonus %]]</f>
        <v>7450.5900000000011</v>
      </c>
      <c r="P512" t="e">
        <f t="shared" si="7"/>
        <v>#VALUE!</v>
      </c>
    </row>
    <row r="513" spans="1:16" x14ac:dyDescent="0.3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  <c r="O513">
        <f>TBL_Employees[[#This Row],[Annual Salary]]*TBL_Employees[[#This Row],[Bonus %]]</f>
        <v>0</v>
      </c>
      <c r="P513" t="e">
        <f t="shared" si="7"/>
        <v>#VALUE!</v>
      </c>
    </row>
    <row r="514" spans="1:16" x14ac:dyDescent="0.3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  <c r="O514">
        <f>TBL_Employees[[#This Row],[Annual Salary]]*TBL_Employees[[#This Row],[Bonus %]]</f>
        <v>51654</v>
      </c>
      <c r="P514" t="e">
        <f t="shared" ref="P514:P577" si="8">IF((TEXT(N514,"yyyy")-TEXT(I514,"yyyy"))&gt;5,"yes","no")</f>
        <v>#VALUE!</v>
      </c>
    </row>
    <row r="515" spans="1:16" x14ac:dyDescent="0.3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  <c r="O515">
        <f>TBL_Employees[[#This Row],[Annual Salary]]*TBL_Employees[[#This Row],[Bonus %]]</f>
        <v>0</v>
      </c>
      <c r="P515" t="e">
        <f t="shared" si="8"/>
        <v>#VALUE!</v>
      </c>
    </row>
    <row r="516" spans="1:16" x14ac:dyDescent="0.3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  <c r="O516">
        <f>TBL_Employees[[#This Row],[Annual Salary]]*TBL_Employees[[#This Row],[Bonus %]]</f>
        <v>0</v>
      </c>
      <c r="P516" t="e">
        <f t="shared" si="8"/>
        <v>#VALUE!</v>
      </c>
    </row>
    <row r="517" spans="1:16" x14ac:dyDescent="0.3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  <c r="O517">
        <f>TBL_Employees[[#This Row],[Annual Salary]]*TBL_Employees[[#This Row],[Bonus %]]</f>
        <v>5142.3500000000004</v>
      </c>
      <c r="P517" t="e">
        <f t="shared" si="8"/>
        <v>#VALUE!</v>
      </c>
    </row>
    <row r="518" spans="1:16" x14ac:dyDescent="0.3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  <c r="O518">
        <f>TBL_Employees[[#This Row],[Annual Salary]]*TBL_Employees[[#This Row],[Bonus %]]</f>
        <v>20232.149999999998</v>
      </c>
      <c r="P518" t="e">
        <f t="shared" si="8"/>
        <v>#VALUE!</v>
      </c>
    </row>
    <row r="519" spans="1:16" x14ac:dyDescent="0.3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  <c r="O519">
        <f>TBL_Employees[[#This Row],[Annual Salary]]*TBL_Employees[[#This Row],[Bonus %]]</f>
        <v>0</v>
      </c>
      <c r="P519" t="str">
        <f t="shared" si="8"/>
        <v>yes</v>
      </c>
    </row>
    <row r="520" spans="1:16" x14ac:dyDescent="0.3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  <c r="O520">
        <f>TBL_Employees[[#This Row],[Annual Salary]]*TBL_Employees[[#This Row],[Bonus %]]</f>
        <v>82375.92</v>
      </c>
      <c r="P520" t="e">
        <f t="shared" si="8"/>
        <v>#VALUE!</v>
      </c>
    </row>
    <row r="521" spans="1:16" x14ac:dyDescent="0.3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  <c r="O521">
        <f>TBL_Employees[[#This Row],[Annual Salary]]*TBL_Employees[[#This Row],[Bonus %]]</f>
        <v>0</v>
      </c>
      <c r="P521" t="e">
        <f t="shared" si="8"/>
        <v>#VALUE!</v>
      </c>
    </row>
    <row r="522" spans="1:16" x14ac:dyDescent="0.3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  <c r="O522">
        <f>TBL_Employees[[#This Row],[Annual Salary]]*TBL_Employees[[#This Row],[Bonus %]]</f>
        <v>0</v>
      </c>
      <c r="P522" t="e">
        <f t="shared" si="8"/>
        <v>#VALUE!</v>
      </c>
    </row>
    <row r="523" spans="1:16" x14ac:dyDescent="0.3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  <c r="O523">
        <f>TBL_Employees[[#This Row],[Annual Salary]]*TBL_Employees[[#This Row],[Bonus %]]</f>
        <v>65607.47</v>
      </c>
      <c r="P523" t="e">
        <f t="shared" si="8"/>
        <v>#VALUE!</v>
      </c>
    </row>
    <row r="524" spans="1:16" x14ac:dyDescent="0.3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  <c r="O524">
        <f>TBL_Employees[[#This Row],[Annual Salary]]*TBL_Employees[[#This Row],[Bonus %]]</f>
        <v>6592.95</v>
      </c>
      <c r="P524" t="e">
        <f t="shared" si="8"/>
        <v>#VALUE!</v>
      </c>
    </row>
    <row r="525" spans="1:16" x14ac:dyDescent="0.3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  <c r="O525">
        <f>TBL_Employees[[#This Row],[Annual Salary]]*TBL_Employees[[#This Row],[Bonus %]]</f>
        <v>10882.6</v>
      </c>
      <c r="P525" t="e">
        <f t="shared" si="8"/>
        <v>#VALUE!</v>
      </c>
    </row>
    <row r="526" spans="1:16" x14ac:dyDescent="0.3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  <c r="O526">
        <f>TBL_Employees[[#This Row],[Annual Salary]]*TBL_Employees[[#This Row],[Bonus %]]</f>
        <v>0</v>
      </c>
      <c r="P526" t="e">
        <f t="shared" si="8"/>
        <v>#VALUE!</v>
      </c>
    </row>
    <row r="527" spans="1:16" x14ac:dyDescent="0.3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  <c r="O527">
        <f>TBL_Employees[[#This Row],[Annual Salary]]*TBL_Employees[[#This Row],[Bonus %]]</f>
        <v>0</v>
      </c>
      <c r="P527" t="e">
        <f t="shared" si="8"/>
        <v>#VALUE!</v>
      </c>
    </row>
    <row r="528" spans="1:16" x14ac:dyDescent="0.3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  <c r="O528">
        <f>TBL_Employees[[#This Row],[Annual Salary]]*TBL_Employees[[#This Row],[Bonus %]]</f>
        <v>6834.54</v>
      </c>
      <c r="P528" t="e">
        <f t="shared" si="8"/>
        <v>#VALUE!</v>
      </c>
    </row>
    <row r="529" spans="1:16" x14ac:dyDescent="0.3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  <c r="O529">
        <f>TBL_Employees[[#This Row],[Annual Salary]]*TBL_Employees[[#This Row],[Bonus %]]</f>
        <v>0</v>
      </c>
      <c r="P529" t="e">
        <f t="shared" si="8"/>
        <v>#VALUE!</v>
      </c>
    </row>
    <row r="530" spans="1:16" x14ac:dyDescent="0.3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  <c r="O530">
        <f>TBL_Employees[[#This Row],[Annual Salary]]*TBL_Employees[[#This Row],[Bonus %]]</f>
        <v>8960.1299999999992</v>
      </c>
      <c r="P530" t="e">
        <f t="shared" si="8"/>
        <v>#VALUE!</v>
      </c>
    </row>
    <row r="531" spans="1:16" x14ac:dyDescent="0.3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  <c r="O531">
        <f>TBL_Employees[[#This Row],[Annual Salary]]*TBL_Employees[[#This Row],[Bonus %]]</f>
        <v>0</v>
      </c>
      <c r="P531" t="e">
        <f t="shared" si="8"/>
        <v>#VALUE!</v>
      </c>
    </row>
    <row r="532" spans="1:16" x14ac:dyDescent="0.3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  <c r="O532">
        <f>TBL_Employees[[#This Row],[Annual Salary]]*TBL_Employees[[#This Row],[Bonus %]]</f>
        <v>0</v>
      </c>
      <c r="P532" t="e">
        <f t="shared" si="8"/>
        <v>#VALUE!</v>
      </c>
    </row>
    <row r="533" spans="1:16" x14ac:dyDescent="0.3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  <c r="O533">
        <f>TBL_Employees[[#This Row],[Annual Salary]]*TBL_Employees[[#This Row],[Bonus %]]</f>
        <v>63511.360000000001</v>
      </c>
      <c r="P533" t="e">
        <f t="shared" si="8"/>
        <v>#VALUE!</v>
      </c>
    </row>
    <row r="534" spans="1:16" x14ac:dyDescent="0.3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  <c r="O534">
        <f>TBL_Employees[[#This Row],[Annual Salary]]*TBL_Employees[[#This Row],[Bonus %]]</f>
        <v>16884.12</v>
      </c>
      <c r="P534" t="e">
        <f t="shared" si="8"/>
        <v>#VALUE!</v>
      </c>
    </row>
    <row r="535" spans="1:16" x14ac:dyDescent="0.3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  <c r="O535">
        <f>TBL_Employees[[#This Row],[Annual Salary]]*TBL_Employees[[#This Row],[Bonus %]]</f>
        <v>62463</v>
      </c>
      <c r="P535" t="e">
        <f t="shared" si="8"/>
        <v>#VALUE!</v>
      </c>
    </row>
    <row r="536" spans="1:16" x14ac:dyDescent="0.3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  <c r="O536">
        <f>TBL_Employees[[#This Row],[Annual Salary]]*TBL_Employees[[#This Row],[Bonus %]]</f>
        <v>0</v>
      </c>
      <c r="P536" t="e">
        <f t="shared" si="8"/>
        <v>#VALUE!</v>
      </c>
    </row>
    <row r="537" spans="1:16" x14ac:dyDescent="0.3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  <c r="O537">
        <f>TBL_Employees[[#This Row],[Annual Salary]]*TBL_Employees[[#This Row],[Bonus %]]</f>
        <v>0</v>
      </c>
      <c r="P537" t="e">
        <f t="shared" si="8"/>
        <v>#VALUE!</v>
      </c>
    </row>
    <row r="538" spans="1:16" x14ac:dyDescent="0.3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  <c r="O538">
        <f>TBL_Employees[[#This Row],[Annual Salary]]*TBL_Employees[[#This Row],[Bonus %]]</f>
        <v>8880.48</v>
      </c>
      <c r="P538" t="e">
        <f t="shared" si="8"/>
        <v>#VALUE!</v>
      </c>
    </row>
    <row r="539" spans="1:16" x14ac:dyDescent="0.3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  <c r="O539">
        <f>TBL_Employees[[#This Row],[Annual Salary]]*TBL_Employees[[#This Row],[Bonus %]]</f>
        <v>0</v>
      </c>
      <c r="P539" t="e">
        <f t="shared" si="8"/>
        <v>#VALUE!</v>
      </c>
    </row>
    <row r="540" spans="1:16" x14ac:dyDescent="0.3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  <c r="O540">
        <f>TBL_Employees[[#This Row],[Annual Salary]]*TBL_Employees[[#This Row],[Bonus %]]</f>
        <v>44315.519999999997</v>
      </c>
      <c r="P540" t="e">
        <f t="shared" si="8"/>
        <v>#VALUE!</v>
      </c>
    </row>
    <row r="541" spans="1:16" x14ac:dyDescent="0.3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  <c r="O541">
        <f>TBL_Employees[[#This Row],[Annual Salary]]*TBL_Employees[[#This Row],[Bonus %]]</f>
        <v>81798.42</v>
      </c>
      <c r="P541" t="e">
        <f t="shared" si="8"/>
        <v>#VALUE!</v>
      </c>
    </row>
    <row r="542" spans="1:16" x14ac:dyDescent="0.3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  <c r="O542">
        <f>TBL_Employees[[#This Row],[Annual Salary]]*TBL_Employees[[#This Row],[Bonus %]]</f>
        <v>0</v>
      </c>
      <c r="P542" t="e">
        <f t="shared" si="8"/>
        <v>#VALUE!</v>
      </c>
    </row>
    <row r="543" spans="1:16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  <c r="O543">
        <f>TBL_Employees[[#This Row],[Annual Salary]]*TBL_Employees[[#This Row],[Bonus %]]</f>
        <v>8043.77</v>
      </c>
      <c r="P543" t="e">
        <f t="shared" si="8"/>
        <v>#VALUE!</v>
      </c>
    </row>
    <row r="544" spans="1:16" x14ac:dyDescent="0.3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  <c r="O544">
        <f>TBL_Employees[[#This Row],[Annual Salary]]*TBL_Employees[[#This Row],[Bonus %]]</f>
        <v>13858.8</v>
      </c>
      <c r="P544" t="e">
        <f t="shared" si="8"/>
        <v>#VALUE!</v>
      </c>
    </row>
    <row r="545" spans="1:16" x14ac:dyDescent="0.3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  <c r="O545">
        <f>TBL_Employees[[#This Row],[Annual Salary]]*TBL_Employees[[#This Row],[Bonus %]]</f>
        <v>8309.5600000000013</v>
      </c>
      <c r="P545" t="e">
        <f t="shared" si="8"/>
        <v>#VALUE!</v>
      </c>
    </row>
    <row r="546" spans="1:16" x14ac:dyDescent="0.3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  <c r="O546">
        <f>TBL_Employees[[#This Row],[Annual Salary]]*TBL_Employees[[#This Row],[Bonus %]]</f>
        <v>39529.800000000003</v>
      </c>
      <c r="P546" t="e">
        <f t="shared" si="8"/>
        <v>#VALUE!</v>
      </c>
    </row>
    <row r="547" spans="1:16" x14ac:dyDescent="0.3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  <c r="O547">
        <f>TBL_Employees[[#This Row],[Annual Salary]]*TBL_Employees[[#This Row],[Bonus %]]</f>
        <v>0</v>
      </c>
      <c r="P547" t="e">
        <f t="shared" si="8"/>
        <v>#VALUE!</v>
      </c>
    </row>
    <row r="548" spans="1:16" x14ac:dyDescent="0.3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  <c r="O548">
        <f>TBL_Employees[[#This Row],[Annual Salary]]*TBL_Employees[[#This Row],[Bonus %]]</f>
        <v>0</v>
      </c>
      <c r="P548" t="e">
        <f t="shared" si="8"/>
        <v>#VALUE!</v>
      </c>
    </row>
    <row r="549" spans="1:16" x14ac:dyDescent="0.3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  <c r="O549">
        <f>TBL_Employees[[#This Row],[Annual Salary]]*TBL_Employees[[#This Row],[Bonus %]]</f>
        <v>0</v>
      </c>
      <c r="P549" t="e">
        <f t="shared" si="8"/>
        <v>#VALUE!</v>
      </c>
    </row>
    <row r="550" spans="1:16" x14ac:dyDescent="0.3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  <c r="O550">
        <f>TBL_Employees[[#This Row],[Annual Salary]]*TBL_Employees[[#This Row],[Bonus %]]</f>
        <v>0</v>
      </c>
      <c r="P550" t="e">
        <f t="shared" si="8"/>
        <v>#VALUE!</v>
      </c>
    </row>
    <row r="551" spans="1:16" x14ac:dyDescent="0.3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  <c r="O551">
        <f>TBL_Employees[[#This Row],[Annual Salary]]*TBL_Employees[[#This Row],[Bonus %]]</f>
        <v>90017.9</v>
      </c>
      <c r="P551" t="e">
        <f t="shared" si="8"/>
        <v>#VALUE!</v>
      </c>
    </row>
    <row r="552" spans="1:16" x14ac:dyDescent="0.3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  <c r="O552">
        <f>TBL_Employees[[#This Row],[Annual Salary]]*TBL_Employees[[#This Row],[Bonus %]]</f>
        <v>0</v>
      </c>
      <c r="P552" t="e">
        <f t="shared" si="8"/>
        <v>#VALUE!</v>
      </c>
    </row>
    <row r="553" spans="1:16" x14ac:dyDescent="0.3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  <c r="O553">
        <f>TBL_Employees[[#This Row],[Annual Salary]]*TBL_Employees[[#This Row],[Bonus %]]</f>
        <v>0</v>
      </c>
      <c r="P553" t="e">
        <f t="shared" si="8"/>
        <v>#VALUE!</v>
      </c>
    </row>
    <row r="554" spans="1:16" x14ac:dyDescent="0.3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  <c r="O554">
        <f>TBL_Employees[[#This Row],[Annual Salary]]*TBL_Employees[[#This Row],[Bonus %]]</f>
        <v>0</v>
      </c>
      <c r="P554" t="e">
        <f t="shared" si="8"/>
        <v>#VALUE!</v>
      </c>
    </row>
    <row r="555" spans="1:16" x14ac:dyDescent="0.3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  <c r="O555">
        <f>TBL_Employees[[#This Row],[Annual Salary]]*TBL_Employees[[#This Row],[Bonus %]]</f>
        <v>35898.800000000003</v>
      </c>
      <c r="P555" t="e">
        <f t="shared" si="8"/>
        <v>#VALUE!</v>
      </c>
    </row>
    <row r="556" spans="1:16" x14ac:dyDescent="0.3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  <c r="O556">
        <f>TBL_Employees[[#This Row],[Annual Salary]]*TBL_Employees[[#This Row],[Bonus %]]</f>
        <v>0</v>
      </c>
      <c r="P556" t="e">
        <f t="shared" si="8"/>
        <v>#VALUE!</v>
      </c>
    </row>
    <row r="557" spans="1:16" x14ac:dyDescent="0.3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  <c r="O557">
        <f>TBL_Employees[[#This Row],[Annual Salary]]*TBL_Employees[[#This Row],[Bonus %]]</f>
        <v>17398.32</v>
      </c>
      <c r="P557" t="e">
        <f t="shared" si="8"/>
        <v>#VALUE!</v>
      </c>
    </row>
    <row r="558" spans="1:16" x14ac:dyDescent="0.3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  <c r="O558">
        <f>TBL_Employees[[#This Row],[Annual Salary]]*TBL_Employees[[#This Row],[Bonus %]]</f>
        <v>0</v>
      </c>
      <c r="P558" t="e">
        <f t="shared" si="8"/>
        <v>#VALUE!</v>
      </c>
    </row>
    <row r="559" spans="1:16" x14ac:dyDescent="0.3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  <c r="O559">
        <f>TBL_Employees[[#This Row],[Annual Salary]]*TBL_Employees[[#This Row],[Bonus %]]</f>
        <v>0</v>
      </c>
      <c r="P559" t="e">
        <f t="shared" si="8"/>
        <v>#VALUE!</v>
      </c>
    </row>
    <row r="560" spans="1:16" x14ac:dyDescent="0.3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  <c r="O560">
        <f>TBL_Employees[[#This Row],[Annual Salary]]*TBL_Employees[[#This Row],[Bonus %]]</f>
        <v>0</v>
      </c>
      <c r="P560" t="e">
        <f t="shared" si="8"/>
        <v>#VALUE!</v>
      </c>
    </row>
    <row r="561" spans="1:16" x14ac:dyDescent="0.3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  <c r="O561">
        <f>TBL_Employees[[#This Row],[Annual Salary]]*TBL_Employees[[#This Row],[Bonus %]]</f>
        <v>0</v>
      </c>
      <c r="P561" t="e">
        <f t="shared" si="8"/>
        <v>#VALUE!</v>
      </c>
    </row>
    <row r="562" spans="1:16" x14ac:dyDescent="0.3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  <c r="O562">
        <f>TBL_Employees[[#This Row],[Annual Salary]]*TBL_Employees[[#This Row],[Bonus %]]</f>
        <v>8162.64</v>
      </c>
      <c r="P562" t="e">
        <f t="shared" si="8"/>
        <v>#VALUE!</v>
      </c>
    </row>
    <row r="563" spans="1:16" x14ac:dyDescent="0.3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  <c r="O563">
        <f>TBL_Employees[[#This Row],[Annual Salary]]*TBL_Employees[[#This Row],[Bonus %]]</f>
        <v>39463.58</v>
      </c>
      <c r="P563" t="e">
        <f t="shared" si="8"/>
        <v>#VALUE!</v>
      </c>
    </row>
    <row r="564" spans="1:16" x14ac:dyDescent="0.3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  <c r="O564">
        <f>TBL_Employees[[#This Row],[Annual Salary]]*TBL_Employees[[#This Row],[Bonus %]]</f>
        <v>28927.88</v>
      </c>
      <c r="P564" t="e">
        <f t="shared" si="8"/>
        <v>#VALUE!</v>
      </c>
    </row>
    <row r="565" spans="1:16" x14ac:dyDescent="0.3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  <c r="O565">
        <f>TBL_Employees[[#This Row],[Annual Salary]]*TBL_Employees[[#This Row],[Bonus %]]</f>
        <v>21826.7</v>
      </c>
      <c r="P565" t="e">
        <f t="shared" si="8"/>
        <v>#VALUE!</v>
      </c>
    </row>
    <row r="566" spans="1:16" x14ac:dyDescent="0.3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  <c r="O566">
        <f>TBL_Employees[[#This Row],[Annual Salary]]*TBL_Employees[[#This Row],[Bonus %]]</f>
        <v>0</v>
      </c>
      <c r="P566" t="e">
        <f t="shared" si="8"/>
        <v>#VALUE!</v>
      </c>
    </row>
    <row r="567" spans="1:16" x14ac:dyDescent="0.3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  <c r="O567">
        <f>TBL_Employees[[#This Row],[Annual Salary]]*TBL_Employees[[#This Row],[Bonus %]]</f>
        <v>0</v>
      </c>
      <c r="P567" t="e">
        <f t="shared" si="8"/>
        <v>#VALUE!</v>
      </c>
    </row>
    <row r="568" spans="1:16" x14ac:dyDescent="0.3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  <c r="O568">
        <f>TBL_Employees[[#This Row],[Annual Salary]]*TBL_Employees[[#This Row],[Bonus %]]</f>
        <v>0</v>
      </c>
      <c r="P568" t="e">
        <f t="shared" si="8"/>
        <v>#VALUE!</v>
      </c>
    </row>
    <row r="569" spans="1:16" x14ac:dyDescent="0.3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  <c r="O569">
        <f>TBL_Employees[[#This Row],[Annual Salary]]*TBL_Employees[[#This Row],[Bonus %]]</f>
        <v>0</v>
      </c>
      <c r="P569" t="e">
        <f t="shared" si="8"/>
        <v>#VALUE!</v>
      </c>
    </row>
    <row r="570" spans="1:16" x14ac:dyDescent="0.3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  <c r="O570">
        <f>TBL_Employees[[#This Row],[Annual Salary]]*TBL_Employees[[#This Row],[Bonus %]]</f>
        <v>0</v>
      </c>
      <c r="P570" t="e">
        <f t="shared" si="8"/>
        <v>#VALUE!</v>
      </c>
    </row>
    <row r="571" spans="1:16" x14ac:dyDescent="0.3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  <c r="O571">
        <f>TBL_Employees[[#This Row],[Annual Salary]]*TBL_Employees[[#This Row],[Bonus %]]</f>
        <v>0</v>
      </c>
      <c r="P571" t="e">
        <f t="shared" si="8"/>
        <v>#VALUE!</v>
      </c>
    </row>
    <row r="572" spans="1:16" x14ac:dyDescent="0.3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  <c r="O572">
        <f>TBL_Employees[[#This Row],[Annual Salary]]*TBL_Employees[[#This Row],[Bonus %]]</f>
        <v>0</v>
      </c>
      <c r="P572" t="e">
        <f t="shared" si="8"/>
        <v>#VALUE!</v>
      </c>
    </row>
    <row r="573" spans="1:16" x14ac:dyDescent="0.3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  <c r="O573">
        <f>TBL_Employees[[#This Row],[Annual Salary]]*TBL_Employees[[#This Row],[Bonus %]]</f>
        <v>0</v>
      </c>
      <c r="P573" t="e">
        <f t="shared" si="8"/>
        <v>#VALUE!</v>
      </c>
    </row>
    <row r="574" spans="1:16" x14ac:dyDescent="0.3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  <c r="O574">
        <f>TBL_Employees[[#This Row],[Annual Salary]]*TBL_Employees[[#This Row],[Bonus %]]</f>
        <v>86695.069999999992</v>
      </c>
      <c r="P574" t="e">
        <f t="shared" si="8"/>
        <v>#VALUE!</v>
      </c>
    </row>
    <row r="575" spans="1:16" x14ac:dyDescent="0.3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  <c r="O575">
        <f>TBL_Employees[[#This Row],[Annual Salary]]*TBL_Employees[[#This Row],[Bonus %]]</f>
        <v>21329.420000000002</v>
      </c>
      <c r="P575" t="e">
        <f t="shared" si="8"/>
        <v>#VALUE!</v>
      </c>
    </row>
    <row r="576" spans="1:16" x14ac:dyDescent="0.3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  <c r="O576">
        <f>TBL_Employees[[#This Row],[Annual Salary]]*TBL_Employees[[#This Row],[Bonus %]]</f>
        <v>14972.88</v>
      </c>
      <c r="P576" t="e">
        <f t="shared" si="8"/>
        <v>#VALUE!</v>
      </c>
    </row>
    <row r="577" spans="1:16" x14ac:dyDescent="0.3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  <c r="O577">
        <f>TBL_Employees[[#This Row],[Annual Salary]]*TBL_Employees[[#This Row],[Bonus %]]</f>
        <v>43979.600000000006</v>
      </c>
      <c r="P577" t="e">
        <f t="shared" si="8"/>
        <v>#VALUE!</v>
      </c>
    </row>
    <row r="578" spans="1:16" x14ac:dyDescent="0.3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  <c r="O578">
        <f>TBL_Employees[[#This Row],[Annual Salary]]*TBL_Employees[[#This Row],[Bonus %]]</f>
        <v>19519.95</v>
      </c>
      <c r="P578" t="str">
        <f t="shared" ref="P578:P641" si="9">IF((TEXT(N578,"yyyy")-TEXT(I578,"yyyy"))&gt;5,"yes","no")</f>
        <v>no</v>
      </c>
    </row>
    <row r="579" spans="1:16" x14ac:dyDescent="0.3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  <c r="O579">
        <f>TBL_Employees[[#This Row],[Annual Salary]]*TBL_Employees[[#This Row],[Bonus %]]</f>
        <v>6526.8</v>
      </c>
      <c r="P579" t="e">
        <f t="shared" si="9"/>
        <v>#VALUE!</v>
      </c>
    </row>
    <row r="580" spans="1:16" x14ac:dyDescent="0.3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  <c r="O580">
        <f>TBL_Employees[[#This Row],[Annual Salary]]*TBL_Employees[[#This Row],[Bonus %]]</f>
        <v>24296.48</v>
      </c>
      <c r="P580" t="e">
        <f t="shared" si="9"/>
        <v>#VALUE!</v>
      </c>
    </row>
    <row r="581" spans="1:16" x14ac:dyDescent="0.3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  <c r="O581">
        <f>TBL_Employees[[#This Row],[Annual Salary]]*TBL_Employees[[#This Row],[Bonus %]]</f>
        <v>0</v>
      </c>
      <c r="P581" t="e">
        <f t="shared" si="9"/>
        <v>#VALUE!</v>
      </c>
    </row>
    <row r="582" spans="1:16" x14ac:dyDescent="0.3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  <c r="O582">
        <f>TBL_Employees[[#This Row],[Annual Salary]]*TBL_Employees[[#This Row],[Bonus %]]</f>
        <v>0</v>
      </c>
      <c r="P582" t="e">
        <f t="shared" si="9"/>
        <v>#VALUE!</v>
      </c>
    </row>
    <row r="583" spans="1:16" x14ac:dyDescent="0.3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  <c r="O583">
        <f>TBL_Employees[[#This Row],[Annual Salary]]*TBL_Employees[[#This Row],[Bonus %]]</f>
        <v>0</v>
      </c>
      <c r="P583" t="e">
        <f t="shared" si="9"/>
        <v>#VALUE!</v>
      </c>
    </row>
    <row r="584" spans="1:16" x14ac:dyDescent="0.3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  <c r="O584">
        <f>TBL_Employees[[#This Row],[Annual Salary]]*TBL_Employees[[#This Row],[Bonus %]]</f>
        <v>0</v>
      </c>
      <c r="P584" t="e">
        <f t="shared" si="9"/>
        <v>#VALUE!</v>
      </c>
    </row>
    <row r="585" spans="1:16" x14ac:dyDescent="0.3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  <c r="O585">
        <f>TBL_Employees[[#This Row],[Annual Salary]]*TBL_Employees[[#This Row],[Bonus %]]</f>
        <v>15995.000000000002</v>
      </c>
      <c r="P585" t="e">
        <f t="shared" si="9"/>
        <v>#VALUE!</v>
      </c>
    </row>
    <row r="586" spans="1:16" x14ac:dyDescent="0.3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  <c r="O586">
        <f>TBL_Employees[[#This Row],[Annual Salary]]*TBL_Employees[[#This Row],[Bonus %]]</f>
        <v>4911.55</v>
      </c>
      <c r="P586" t="e">
        <f t="shared" si="9"/>
        <v>#VALUE!</v>
      </c>
    </row>
    <row r="587" spans="1:16" x14ac:dyDescent="0.3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  <c r="O587">
        <f>TBL_Employees[[#This Row],[Annual Salary]]*TBL_Employees[[#This Row],[Bonus %]]</f>
        <v>7634.130000000001</v>
      </c>
      <c r="P587" t="e">
        <f t="shared" si="9"/>
        <v>#VALUE!</v>
      </c>
    </row>
    <row r="588" spans="1:16" x14ac:dyDescent="0.3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  <c r="O588">
        <f>TBL_Employees[[#This Row],[Annual Salary]]*TBL_Employees[[#This Row],[Bonus %]]</f>
        <v>0</v>
      </c>
      <c r="P588" t="e">
        <f t="shared" si="9"/>
        <v>#VALUE!</v>
      </c>
    </row>
    <row r="589" spans="1:16" x14ac:dyDescent="0.3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  <c r="O589">
        <f>TBL_Employees[[#This Row],[Annual Salary]]*TBL_Employees[[#This Row],[Bonus %]]</f>
        <v>0</v>
      </c>
      <c r="P589" t="e">
        <f t="shared" si="9"/>
        <v>#VALUE!</v>
      </c>
    </row>
    <row r="590" spans="1:16" x14ac:dyDescent="0.3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  <c r="O590">
        <f>TBL_Employees[[#This Row],[Annual Salary]]*TBL_Employees[[#This Row],[Bonus %]]</f>
        <v>0</v>
      </c>
      <c r="P590" t="e">
        <f t="shared" si="9"/>
        <v>#VALUE!</v>
      </c>
    </row>
    <row r="591" spans="1:16" x14ac:dyDescent="0.3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  <c r="O591">
        <f>TBL_Employees[[#This Row],[Annual Salary]]*TBL_Employees[[#This Row],[Bonus %]]</f>
        <v>0</v>
      </c>
      <c r="P591" t="e">
        <f t="shared" si="9"/>
        <v>#VALUE!</v>
      </c>
    </row>
    <row r="592" spans="1:16" x14ac:dyDescent="0.3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  <c r="O592">
        <f>TBL_Employees[[#This Row],[Annual Salary]]*TBL_Employees[[#This Row],[Bonus %]]</f>
        <v>36888.550000000003</v>
      </c>
      <c r="P592" t="str">
        <f t="shared" si="9"/>
        <v>no</v>
      </c>
    </row>
    <row r="593" spans="1:16" x14ac:dyDescent="0.3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  <c r="O593">
        <f>TBL_Employees[[#This Row],[Annual Salary]]*TBL_Employees[[#This Row],[Bonus %]]</f>
        <v>78905.97</v>
      </c>
      <c r="P593" t="e">
        <f t="shared" si="9"/>
        <v>#VALUE!</v>
      </c>
    </row>
    <row r="594" spans="1:16" x14ac:dyDescent="0.3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  <c r="O594">
        <f>TBL_Employees[[#This Row],[Annual Salary]]*TBL_Employees[[#This Row],[Bonus %]]</f>
        <v>15571.05</v>
      </c>
      <c r="P594" t="e">
        <f t="shared" si="9"/>
        <v>#VALUE!</v>
      </c>
    </row>
    <row r="595" spans="1:16" x14ac:dyDescent="0.3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  <c r="O595">
        <f>TBL_Employees[[#This Row],[Annual Salary]]*TBL_Employees[[#This Row],[Bonus %]]</f>
        <v>33292.799999999996</v>
      </c>
      <c r="P595" t="e">
        <f t="shared" si="9"/>
        <v>#VALUE!</v>
      </c>
    </row>
    <row r="596" spans="1:16" x14ac:dyDescent="0.3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  <c r="O596">
        <f>TBL_Employees[[#This Row],[Annual Salary]]*TBL_Employees[[#This Row],[Bonus %]]</f>
        <v>68693.52</v>
      </c>
      <c r="P596" t="e">
        <f t="shared" si="9"/>
        <v>#VALUE!</v>
      </c>
    </row>
    <row r="597" spans="1:16" x14ac:dyDescent="0.3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  <c r="O597">
        <f>TBL_Employees[[#This Row],[Annual Salary]]*TBL_Employees[[#This Row],[Bonus %]]</f>
        <v>0</v>
      </c>
      <c r="P597" t="e">
        <f t="shared" si="9"/>
        <v>#VALUE!</v>
      </c>
    </row>
    <row r="598" spans="1:16" x14ac:dyDescent="0.3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  <c r="O598">
        <f>TBL_Employees[[#This Row],[Annual Salary]]*TBL_Employees[[#This Row],[Bonus %]]</f>
        <v>0</v>
      </c>
      <c r="P598" t="e">
        <f t="shared" si="9"/>
        <v>#VALUE!</v>
      </c>
    </row>
    <row r="599" spans="1:16" x14ac:dyDescent="0.3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  <c r="O599">
        <f>TBL_Employees[[#This Row],[Annual Salary]]*TBL_Employees[[#This Row],[Bonus %]]</f>
        <v>18205.46</v>
      </c>
      <c r="P599" t="e">
        <f t="shared" si="9"/>
        <v>#VALUE!</v>
      </c>
    </row>
    <row r="600" spans="1:16" x14ac:dyDescent="0.3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  <c r="O600">
        <f>TBL_Employees[[#This Row],[Annual Salary]]*TBL_Employees[[#This Row],[Bonus %]]</f>
        <v>0</v>
      </c>
      <c r="P600" t="e">
        <f t="shared" si="9"/>
        <v>#VALUE!</v>
      </c>
    </row>
    <row r="601" spans="1:16" x14ac:dyDescent="0.3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  <c r="O601">
        <f>TBL_Employees[[#This Row],[Annual Salary]]*TBL_Employees[[#This Row],[Bonus %]]</f>
        <v>5141.9500000000007</v>
      </c>
      <c r="P601" t="e">
        <f t="shared" si="9"/>
        <v>#VALUE!</v>
      </c>
    </row>
    <row r="602" spans="1:16" x14ac:dyDescent="0.3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  <c r="O602">
        <f>TBL_Employees[[#This Row],[Annual Salary]]*TBL_Employees[[#This Row],[Bonus %]]</f>
        <v>41954.43</v>
      </c>
      <c r="P602" t="str">
        <f t="shared" si="9"/>
        <v>no</v>
      </c>
    </row>
    <row r="603" spans="1:16" x14ac:dyDescent="0.3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  <c r="O603">
        <f>TBL_Employees[[#This Row],[Annual Salary]]*TBL_Employees[[#This Row],[Bonus %]]</f>
        <v>0</v>
      </c>
      <c r="P603" t="e">
        <f t="shared" si="9"/>
        <v>#VALUE!</v>
      </c>
    </row>
    <row r="604" spans="1:16" x14ac:dyDescent="0.3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  <c r="O604">
        <f>TBL_Employees[[#This Row],[Annual Salary]]*TBL_Employees[[#This Row],[Bonus %]]</f>
        <v>7310.170000000001</v>
      </c>
      <c r="P604" t="e">
        <f t="shared" si="9"/>
        <v>#VALUE!</v>
      </c>
    </row>
    <row r="605" spans="1:16" x14ac:dyDescent="0.3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  <c r="O605">
        <f>TBL_Employees[[#This Row],[Annual Salary]]*TBL_Employees[[#This Row],[Bonus %]]</f>
        <v>0</v>
      </c>
      <c r="P605" t="e">
        <f t="shared" si="9"/>
        <v>#VALUE!</v>
      </c>
    </row>
    <row r="606" spans="1:16" x14ac:dyDescent="0.3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  <c r="O606">
        <f>TBL_Employees[[#This Row],[Annual Salary]]*TBL_Employees[[#This Row],[Bonus %]]</f>
        <v>0</v>
      </c>
      <c r="P606" t="str">
        <f t="shared" si="9"/>
        <v>no</v>
      </c>
    </row>
    <row r="607" spans="1:16" x14ac:dyDescent="0.3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  <c r="O607">
        <f>TBL_Employees[[#This Row],[Annual Salary]]*TBL_Employees[[#This Row],[Bonus %]]</f>
        <v>52118.640000000007</v>
      </c>
      <c r="P607" t="e">
        <f t="shared" si="9"/>
        <v>#VALUE!</v>
      </c>
    </row>
    <row r="608" spans="1:16" x14ac:dyDescent="0.3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  <c r="O608">
        <f>TBL_Employees[[#This Row],[Annual Salary]]*TBL_Employees[[#This Row],[Bonus %]]</f>
        <v>0</v>
      </c>
      <c r="P608" t="e">
        <f t="shared" si="9"/>
        <v>#VALUE!</v>
      </c>
    </row>
    <row r="609" spans="1:16" x14ac:dyDescent="0.3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  <c r="O609">
        <f>TBL_Employees[[#This Row],[Annual Salary]]*TBL_Employees[[#This Row],[Bonus %]]</f>
        <v>17971.32</v>
      </c>
      <c r="P609" t="e">
        <f t="shared" si="9"/>
        <v>#VALUE!</v>
      </c>
    </row>
    <row r="610" spans="1:16" x14ac:dyDescent="0.3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  <c r="O610">
        <f>TBL_Employees[[#This Row],[Annual Salary]]*TBL_Employees[[#This Row],[Bonus %]]</f>
        <v>16416.010000000002</v>
      </c>
      <c r="P610" t="e">
        <f t="shared" si="9"/>
        <v>#VALUE!</v>
      </c>
    </row>
    <row r="611" spans="1:16" x14ac:dyDescent="0.3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  <c r="O611">
        <f>TBL_Employees[[#This Row],[Annual Salary]]*TBL_Employees[[#This Row],[Bonus %]]</f>
        <v>7177.86</v>
      </c>
      <c r="P611" t="e">
        <f t="shared" si="9"/>
        <v>#VALUE!</v>
      </c>
    </row>
    <row r="612" spans="1:16" x14ac:dyDescent="0.3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  <c r="O612">
        <f>TBL_Employees[[#This Row],[Annual Salary]]*TBL_Employees[[#This Row],[Bonus %]]</f>
        <v>100058.79000000001</v>
      </c>
      <c r="P612" t="e">
        <f t="shared" si="9"/>
        <v>#VALUE!</v>
      </c>
    </row>
    <row r="613" spans="1:16" x14ac:dyDescent="0.3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  <c r="O613">
        <f>TBL_Employees[[#This Row],[Annual Salary]]*TBL_Employees[[#This Row],[Bonus %]]</f>
        <v>0</v>
      </c>
      <c r="P613" t="e">
        <f t="shared" si="9"/>
        <v>#VALUE!</v>
      </c>
    </row>
    <row r="614" spans="1:16" x14ac:dyDescent="0.3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  <c r="O614">
        <f>TBL_Employees[[#This Row],[Annual Salary]]*TBL_Employees[[#This Row],[Bonus %]]</f>
        <v>15889.7</v>
      </c>
      <c r="P614" t="e">
        <f t="shared" si="9"/>
        <v>#VALUE!</v>
      </c>
    </row>
    <row r="615" spans="1:16" x14ac:dyDescent="0.3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  <c r="O615">
        <f>TBL_Employees[[#This Row],[Annual Salary]]*TBL_Employees[[#This Row],[Bonus %]]</f>
        <v>0</v>
      </c>
      <c r="P615" t="e">
        <f t="shared" si="9"/>
        <v>#VALUE!</v>
      </c>
    </row>
    <row r="616" spans="1:16" x14ac:dyDescent="0.3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  <c r="O616">
        <f>TBL_Employees[[#This Row],[Annual Salary]]*TBL_Employees[[#This Row],[Bonus %]]</f>
        <v>0</v>
      </c>
      <c r="P616" t="str">
        <f t="shared" si="9"/>
        <v>no</v>
      </c>
    </row>
    <row r="617" spans="1:16" x14ac:dyDescent="0.3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  <c r="O617">
        <f>TBL_Employees[[#This Row],[Annual Salary]]*TBL_Employees[[#This Row],[Bonus %]]</f>
        <v>8654.8000000000011</v>
      </c>
      <c r="P617" t="e">
        <f t="shared" si="9"/>
        <v>#VALUE!</v>
      </c>
    </row>
    <row r="618" spans="1:16" x14ac:dyDescent="0.3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  <c r="O618">
        <f>TBL_Employees[[#This Row],[Annual Salary]]*TBL_Employees[[#This Row],[Bonus %]]</f>
        <v>0</v>
      </c>
      <c r="P618" t="e">
        <f t="shared" si="9"/>
        <v>#VALUE!</v>
      </c>
    </row>
    <row r="619" spans="1:16" x14ac:dyDescent="0.3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  <c r="O619">
        <f>TBL_Employees[[#This Row],[Annual Salary]]*TBL_Employees[[#This Row],[Bonus %]]</f>
        <v>0</v>
      </c>
      <c r="P619" t="e">
        <f t="shared" si="9"/>
        <v>#VALUE!</v>
      </c>
    </row>
    <row r="620" spans="1:16" x14ac:dyDescent="0.3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  <c r="O620">
        <f>TBL_Employees[[#This Row],[Annual Salary]]*TBL_Employees[[#This Row],[Bonus %]]</f>
        <v>0</v>
      </c>
      <c r="P620" t="e">
        <f t="shared" si="9"/>
        <v>#VALUE!</v>
      </c>
    </row>
    <row r="621" spans="1:16" x14ac:dyDescent="0.3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  <c r="O621">
        <f>TBL_Employees[[#This Row],[Annual Salary]]*TBL_Employees[[#This Row],[Bonus %]]</f>
        <v>25713.899999999998</v>
      </c>
      <c r="P621" t="str">
        <f t="shared" si="9"/>
        <v>no</v>
      </c>
    </row>
    <row r="622" spans="1:16" x14ac:dyDescent="0.3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  <c r="O622">
        <f>TBL_Employees[[#This Row],[Annual Salary]]*TBL_Employees[[#This Row],[Bonus %]]</f>
        <v>0</v>
      </c>
      <c r="P622" t="e">
        <f t="shared" si="9"/>
        <v>#VALUE!</v>
      </c>
    </row>
    <row r="623" spans="1:16" x14ac:dyDescent="0.3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  <c r="O623">
        <f>TBL_Employees[[#This Row],[Annual Salary]]*TBL_Employees[[#This Row],[Bonus %]]</f>
        <v>71489.279999999999</v>
      </c>
      <c r="P623" t="e">
        <f t="shared" si="9"/>
        <v>#VALUE!</v>
      </c>
    </row>
    <row r="624" spans="1:16" x14ac:dyDescent="0.3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  <c r="O624">
        <f>TBL_Employees[[#This Row],[Annual Salary]]*TBL_Employees[[#This Row],[Bonus %]]</f>
        <v>0</v>
      </c>
      <c r="P624" t="e">
        <f t="shared" si="9"/>
        <v>#VALUE!</v>
      </c>
    </row>
    <row r="625" spans="1:16" x14ac:dyDescent="0.3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  <c r="O625">
        <f>TBL_Employees[[#This Row],[Annual Salary]]*TBL_Employees[[#This Row],[Bonus %]]</f>
        <v>78401.87999999999</v>
      </c>
      <c r="P625" t="e">
        <f t="shared" si="9"/>
        <v>#VALUE!</v>
      </c>
    </row>
    <row r="626" spans="1:16" x14ac:dyDescent="0.3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  <c r="O626">
        <f>TBL_Employees[[#This Row],[Annual Salary]]*TBL_Employees[[#This Row],[Bonus %]]</f>
        <v>0</v>
      </c>
      <c r="P626" t="e">
        <f t="shared" si="9"/>
        <v>#VALUE!</v>
      </c>
    </row>
    <row r="627" spans="1:16" x14ac:dyDescent="0.3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  <c r="O627">
        <f>TBL_Employees[[#This Row],[Annual Salary]]*TBL_Employees[[#This Row],[Bonus %]]</f>
        <v>0</v>
      </c>
      <c r="P627" t="e">
        <f t="shared" si="9"/>
        <v>#VALUE!</v>
      </c>
    </row>
    <row r="628" spans="1:16" x14ac:dyDescent="0.3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  <c r="O628">
        <f>TBL_Employees[[#This Row],[Annual Salary]]*TBL_Employees[[#This Row],[Bonus %]]</f>
        <v>0</v>
      </c>
      <c r="P628" t="e">
        <f t="shared" si="9"/>
        <v>#VALUE!</v>
      </c>
    </row>
    <row r="629" spans="1:16" x14ac:dyDescent="0.3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  <c r="O629">
        <f>TBL_Employees[[#This Row],[Annual Salary]]*TBL_Employees[[#This Row],[Bonus %]]</f>
        <v>0</v>
      </c>
      <c r="P629" t="str">
        <f t="shared" si="9"/>
        <v>no</v>
      </c>
    </row>
    <row r="630" spans="1:16" x14ac:dyDescent="0.3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  <c r="O630">
        <f>TBL_Employees[[#This Row],[Annual Salary]]*TBL_Employees[[#This Row],[Bonus %]]</f>
        <v>28956.6</v>
      </c>
      <c r="P630" t="e">
        <f t="shared" si="9"/>
        <v>#VALUE!</v>
      </c>
    </row>
    <row r="631" spans="1:16" x14ac:dyDescent="0.3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  <c r="O631">
        <f>TBL_Employees[[#This Row],[Annual Salary]]*TBL_Employees[[#This Row],[Bonus %]]</f>
        <v>0</v>
      </c>
      <c r="P631" t="str">
        <f t="shared" si="9"/>
        <v>no</v>
      </c>
    </row>
    <row r="632" spans="1:16" x14ac:dyDescent="0.3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  <c r="O632">
        <f>TBL_Employees[[#This Row],[Annual Salary]]*TBL_Employees[[#This Row],[Bonus %]]</f>
        <v>14481.72</v>
      </c>
      <c r="P632" t="e">
        <f t="shared" si="9"/>
        <v>#VALUE!</v>
      </c>
    </row>
    <row r="633" spans="1:16" x14ac:dyDescent="0.3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  <c r="O633">
        <f>TBL_Employees[[#This Row],[Annual Salary]]*TBL_Employees[[#This Row],[Bonus %]]</f>
        <v>37644.25</v>
      </c>
      <c r="P633" t="e">
        <f t="shared" si="9"/>
        <v>#VALUE!</v>
      </c>
    </row>
    <row r="634" spans="1:16" x14ac:dyDescent="0.3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  <c r="O634">
        <f>TBL_Employees[[#This Row],[Annual Salary]]*TBL_Employees[[#This Row],[Bonus %]]</f>
        <v>9609.49</v>
      </c>
      <c r="P634" t="e">
        <f t="shared" si="9"/>
        <v>#VALUE!</v>
      </c>
    </row>
    <row r="635" spans="1:16" x14ac:dyDescent="0.3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  <c r="O635">
        <f>TBL_Employees[[#This Row],[Annual Salary]]*TBL_Employees[[#This Row],[Bonus %]]</f>
        <v>0</v>
      </c>
      <c r="P635" t="e">
        <f t="shared" si="9"/>
        <v>#VALUE!</v>
      </c>
    </row>
    <row r="636" spans="1:16" x14ac:dyDescent="0.3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  <c r="O636">
        <f>TBL_Employees[[#This Row],[Annual Salary]]*TBL_Employees[[#This Row],[Bonus %]]</f>
        <v>0</v>
      </c>
      <c r="P636" t="e">
        <f t="shared" si="9"/>
        <v>#VALUE!</v>
      </c>
    </row>
    <row r="637" spans="1:16" x14ac:dyDescent="0.3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  <c r="O637">
        <f>TBL_Employees[[#This Row],[Annual Salary]]*TBL_Employees[[#This Row],[Bonus %]]</f>
        <v>0</v>
      </c>
      <c r="P637" t="e">
        <f t="shared" si="9"/>
        <v>#VALUE!</v>
      </c>
    </row>
    <row r="638" spans="1:16" x14ac:dyDescent="0.3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  <c r="O638">
        <f>TBL_Employees[[#This Row],[Annual Salary]]*TBL_Employees[[#This Row],[Bonus %]]</f>
        <v>0</v>
      </c>
      <c r="P638" t="e">
        <f t="shared" si="9"/>
        <v>#VALUE!</v>
      </c>
    </row>
    <row r="639" spans="1:16" x14ac:dyDescent="0.3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  <c r="O639">
        <f>TBL_Employees[[#This Row],[Annual Salary]]*TBL_Employees[[#This Row],[Bonus %]]</f>
        <v>0</v>
      </c>
      <c r="P639" t="e">
        <f t="shared" si="9"/>
        <v>#VALUE!</v>
      </c>
    </row>
    <row r="640" spans="1:16" x14ac:dyDescent="0.3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  <c r="O640">
        <f>TBL_Employees[[#This Row],[Annual Salary]]*TBL_Employees[[#This Row],[Bonus %]]</f>
        <v>6618.12</v>
      </c>
      <c r="P640" t="e">
        <f t="shared" si="9"/>
        <v>#VALUE!</v>
      </c>
    </row>
    <row r="641" spans="1:16" x14ac:dyDescent="0.3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  <c r="O641">
        <f>TBL_Employees[[#This Row],[Annual Salary]]*TBL_Employees[[#This Row],[Bonus %]]</f>
        <v>44929.2</v>
      </c>
      <c r="P641" t="str">
        <f t="shared" si="9"/>
        <v>no</v>
      </c>
    </row>
    <row r="642" spans="1:16" x14ac:dyDescent="0.3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  <c r="O642">
        <f>TBL_Employees[[#This Row],[Annual Salary]]*TBL_Employees[[#This Row],[Bonus %]]</f>
        <v>0</v>
      </c>
      <c r="P642" t="e">
        <f t="shared" ref="P642:P705" si="10">IF((TEXT(N642,"yyyy")-TEXT(I642,"yyyy"))&gt;5,"yes","no")</f>
        <v>#VALUE!</v>
      </c>
    </row>
    <row r="643" spans="1:16" x14ac:dyDescent="0.3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  <c r="O643">
        <f>TBL_Employees[[#This Row],[Annual Salary]]*TBL_Employees[[#This Row],[Bonus %]]</f>
        <v>94022.37000000001</v>
      </c>
      <c r="P643" t="e">
        <f t="shared" si="10"/>
        <v>#VALUE!</v>
      </c>
    </row>
    <row r="644" spans="1:16" x14ac:dyDescent="0.3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  <c r="O644">
        <f>TBL_Employees[[#This Row],[Annual Salary]]*TBL_Employees[[#This Row],[Bonus %]]</f>
        <v>80569.8</v>
      </c>
      <c r="P644" t="e">
        <f t="shared" si="10"/>
        <v>#VALUE!</v>
      </c>
    </row>
    <row r="645" spans="1:16" x14ac:dyDescent="0.3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  <c r="O645">
        <f>TBL_Employees[[#This Row],[Annual Salary]]*TBL_Employees[[#This Row],[Bonus %]]</f>
        <v>25881.440000000002</v>
      </c>
      <c r="P645" t="e">
        <f t="shared" si="10"/>
        <v>#VALUE!</v>
      </c>
    </row>
    <row r="646" spans="1:16" x14ac:dyDescent="0.3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  <c r="O646">
        <f>TBL_Employees[[#This Row],[Annual Salary]]*TBL_Employees[[#This Row],[Bonus %]]</f>
        <v>9589.9</v>
      </c>
      <c r="P646" t="str">
        <f t="shared" si="10"/>
        <v>no</v>
      </c>
    </row>
    <row r="647" spans="1:16" x14ac:dyDescent="0.3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  <c r="O647">
        <f>TBL_Employees[[#This Row],[Annual Salary]]*TBL_Employees[[#This Row],[Bonus %]]</f>
        <v>0</v>
      </c>
      <c r="P647" t="e">
        <f t="shared" si="10"/>
        <v>#VALUE!</v>
      </c>
    </row>
    <row r="648" spans="1:16" x14ac:dyDescent="0.3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  <c r="O648">
        <f>TBL_Employees[[#This Row],[Annual Salary]]*TBL_Employees[[#This Row],[Bonus %]]</f>
        <v>6406.8</v>
      </c>
      <c r="P648" t="e">
        <f t="shared" si="10"/>
        <v>#VALUE!</v>
      </c>
    </row>
    <row r="649" spans="1:16" x14ac:dyDescent="0.3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  <c r="O649">
        <f>TBL_Employees[[#This Row],[Annual Salary]]*TBL_Employees[[#This Row],[Bonus %]]</f>
        <v>0</v>
      </c>
      <c r="P649" t="e">
        <f t="shared" si="10"/>
        <v>#VALUE!</v>
      </c>
    </row>
    <row r="650" spans="1:16" x14ac:dyDescent="0.3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  <c r="O650">
        <f>TBL_Employees[[#This Row],[Annual Salary]]*TBL_Employees[[#This Row],[Bonus %]]</f>
        <v>0</v>
      </c>
      <c r="P650" t="str">
        <f t="shared" si="10"/>
        <v>no</v>
      </c>
    </row>
    <row r="651" spans="1:16" x14ac:dyDescent="0.3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  <c r="O651">
        <f>TBL_Employees[[#This Row],[Annual Salary]]*TBL_Employees[[#This Row],[Bonus %]]</f>
        <v>70272</v>
      </c>
      <c r="P651" t="e">
        <f t="shared" si="10"/>
        <v>#VALUE!</v>
      </c>
    </row>
    <row r="652" spans="1:16" x14ac:dyDescent="0.3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  <c r="O652">
        <f>TBL_Employees[[#This Row],[Annual Salary]]*TBL_Employees[[#This Row],[Bonus %]]</f>
        <v>0</v>
      </c>
      <c r="P652" t="e">
        <f t="shared" si="10"/>
        <v>#VALUE!</v>
      </c>
    </row>
    <row r="653" spans="1:16" x14ac:dyDescent="0.3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  <c r="O653">
        <f>TBL_Employees[[#This Row],[Annual Salary]]*TBL_Employees[[#This Row],[Bonus %]]</f>
        <v>0</v>
      </c>
      <c r="P653" t="e">
        <f t="shared" si="10"/>
        <v>#VALUE!</v>
      </c>
    </row>
    <row r="654" spans="1:16" x14ac:dyDescent="0.3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  <c r="O654">
        <f>TBL_Employees[[#This Row],[Annual Salary]]*TBL_Employees[[#This Row],[Bonus %]]</f>
        <v>0</v>
      </c>
      <c r="P654" t="e">
        <f t="shared" si="10"/>
        <v>#VALUE!</v>
      </c>
    </row>
    <row r="655" spans="1:16" x14ac:dyDescent="0.3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  <c r="O655">
        <f>TBL_Employees[[#This Row],[Annual Salary]]*TBL_Employees[[#This Row],[Bonus %]]</f>
        <v>0</v>
      </c>
      <c r="P655" t="str">
        <f t="shared" si="10"/>
        <v>no</v>
      </c>
    </row>
    <row r="656" spans="1:16" x14ac:dyDescent="0.3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  <c r="O656">
        <f>TBL_Employees[[#This Row],[Annual Salary]]*TBL_Employees[[#This Row],[Bonus %]]</f>
        <v>22805.399999999998</v>
      </c>
      <c r="P656" t="e">
        <f t="shared" si="10"/>
        <v>#VALUE!</v>
      </c>
    </row>
    <row r="657" spans="1:16" x14ac:dyDescent="0.3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  <c r="O657">
        <f>TBL_Employees[[#This Row],[Annual Salary]]*TBL_Employees[[#This Row],[Bonus %]]</f>
        <v>0</v>
      </c>
      <c r="P657" t="e">
        <f t="shared" si="10"/>
        <v>#VALUE!</v>
      </c>
    </row>
    <row r="658" spans="1:16" x14ac:dyDescent="0.3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  <c r="O658">
        <f>TBL_Employees[[#This Row],[Annual Salary]]*TBL_Employees[[#This Row],[Bonus %]]</f>
        <v>0</v>
      </c>
      <c r="P658" t="e">
        <f t="shared" si="10"/>
        <v>#VALUE!</v>
      </c>
    </row>
    <row r="659" spans="1:16" x14ac:dyDescent="0.3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  <c r="O659">
        <f>TBL_Employees[[#This Row],[Annual Salary]]*TBL_Employees[[#This Row],[Bonus %]]</f>
        <v>99172.71</v>
      </c>
      <c r="P659" t="e">
        <f t="shared" si="10"/>
        <v>#VALUE!</v>
      </c>
    </row>
    <row r="660" spans="1:16" x14ac:dyDescent="0.3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  <c r="O660">
        <f>TBL_Employees[[#This Row],[Annual Salary]]*TBL_Employees[[#This Row],[Bonus %]]</f>
        <v>3455.5</v>
      </c>
      <c r="P660" t="e">
        <f t="shared" si="10"/>
        <v>#VALUE!</v>
      </c>
    </row>
    <row r="661" spans="1:16" x14ac:dyDescent="0.3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  <c r="O661">
        <f>TBL_Employees[[#This Row],[Annual Salary]]*TBL_Employees[[#This Row],[Bonus %]]</f>
        <v>80346.760000000009</v>
      </c>
      <c r="P661" t="e">
        <f t="shared" si="10"/>
        <v>#VALUE!</v>
      </c>
    </row>
    <row r="662" spans="1:16" x14ac:dyDescent="0.3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  <c r="O662">
        <f>TBL_Employees[[#This Row],[Annual Salary]]*TBL_Employees[[#This Row],[Bonus %]]</f>
        <v>0</v>
      </c>
      <c r="P662" t="e">
        <f t="shared" si="10"/>
        <v>#VALUE!</v>
      </c>
    </row>
    <row r="663" spans="1:16" x14ac:dyDescent="0.3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  <c r="O663">
        <f>TBL_Employees[[#This Row],[Annual Salary]]*TBL_Employees[[#This Row],[Bonus %]]</f>
        <v>69533.64</v>
      </c>
      <c r="P663" t="e">
        <f t="shared" si="10"/>
        <v>#VALUE!</v>
      </c>
    </row>
    <row r="664" spans="1:16" x14ac:dyDescent="0.3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  <c r="O664">
        <f>TBL_Employees[[#This Row],[Annual Salary]]*TBL_Employees[[#This Row],[Bonus %]]</f>
        <v>0</v>
      </c>
      <c r="P664" t="e">
        <f t="shared" si="10"/>
        <v>#VALUE!</v>
      </c>
    </row>
    <row r="665" spans="1:16" x14ac:dyDescent="0.3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  <c r="O665">
        <f>TBL_Employees[[#This Row],[Annual Salary]]*TBL_Employees[[#This Row],[Bonus %]]</f>
        <v>5342.9000000000005</v>
      </c>
      <c r="P665" t="e">
        <f t="shared" si="10"/>
        <v>#VALUE!</v>
      </c>
    </row>
    <row r="666" spans="1:16" x14ac:dyDescent="0.3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  <c r="O666">
        <f>TBL_Employees[[#This Row],[Annual Salary]]*TBL_Employees[[#This Row],[Bonus %]]</f>
        <v>26483.960000000003</v>
      </c>
      <c r="P666" t="e">
        <f t="shared" si="10"/>
        <v>#VALUE!</v>
      </c>
    </row>
    <row r="667" spans="1:16" x14ac:dyDescent="0.3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  <c r="O667">
        <f>TBL_Employees[[#This Row],[Annual Salary]]*TBL_Employees[[#This Row],[Bonus %]]</f>
        <v>0</v>
      </c>
      <c r="P667" t="e">
        <f t="shared" si="10"/>
        <v>#VALUE!</v>
      </c>
    </row>
    <row r="668" spans="1:16" x14ac:dyDescent="0.3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  <c r="O668">
        <f>TBL_Employees[[#This Row],[Annual Salary]]*TBL_Employees[[#This Row],[Bonus %]]</f>
        <v>0</v>
      </c>
      <c r="P668" t="e">
        <f t="shared" si="10"/>
        <v>#VALUE!</v>
      </c>
    </row>
    <row r="669" spans="1:16" x14ac:dyDescent="0.3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  <c r="O669">
        <f>TBL_Employees[[#This Row],[Annual Salary]]*TBL_Employees[[#This Row],[Bonus %]]</f>
        <v>0</v>
      </c>
      <c r="P669" t="e">
        <f t="shared" si="10"/>
        <v>#VALUE!</v>
      </c>
    </row>
    <row r="670" spans="1:16" x14ac:dyDescent="0.3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  <c r="O670">
        <f>TBL_Employees[[#This Row],[Annual Salary]]*TBL_Employees[[#This Row],[Bonus %]]</f>
        <v>0</v>
      </c>
      <c r="P670" t="e">
        <f t="shared" si="10"/>
        <v>#VALUE!</v>
      </c>
    </row>
    <row r="671" spans="1:16" x14ac:dyDescent="0.3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  <c r="O671">
        <f>TBL_Employees[[#This Row],[Annual Salary]]*TBL_Employees[[#This Row],[Bonus %]]</f>
        <v>0</v>
      </c>
      <c r="P671" t="e">
        <f t="shared" si="10"/>
        <v>#VALUE!</v>
      </c>
    </row>
    <row r="672" spans="1:16" x14ac:dyDescent="0.3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  <c r="O672">
        <f>TBL_Employees[[#This Row],[Annual Salary]]*TBL_Employees[[#This Row],[Bonus %]]</f>
        <v>0</v>
      </c>
      <c r="P672" t="str">
        <f t="shared" si="10"/>
        <v>yes</v>
      </c>
    </row>
    <row r="673" spans="1:16" x14ac:dyDescent="0.3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  <c r="O673">
        <f>TBL_Employees[[#This Row],[Annual Salary]]*TBL_Employees[[#This Row],[Bonus %]]</f>
        <v>0</v>
      </c>
      <c r="P673" t="e">
        <f t="shared" si="10"/>
        <v>#VALUE!</v>
      </c>
    </row>
    <row r="674" spans="1:16" x14ac:dyDescent="0.3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  <c r="O674">
        <f>TBL_Employees[[#This Row],[Annual Salary]]*TBL_Employees[[#This Row],[Bonus %]]</f>
        <v>101317.6</v>
      </c>
      <c r="P674" t="e">
        <f t="shared" si="10"/>
        <v>#VALUE!</v>
      </c>
    </row>
    <row r="675" spans="1:16" x14ac:dyDescent="0.3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  <c r="O675">
        <f>TBL_Employees[[#This Row],[Annual Salary]]*TBL_Employees[[#This Row],[Bonus %]]</f>
        <v>0</v>
      </c>
      <c r="P675" t="e">
        <f t="shared" si="10"/>
        <v>#VALUE!</v>
      </c>
    </row>
    <row r="676" spans="1:16" x14ac:dyDescent="0.3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  <c r="O676">
        <f>TBL_Employees[[#This Row],[Annual Salary]]*TBL_Employees[[#This Row],[Bonus %]]</f>
        <v>0</v>
      </c>
      <c r="P676" t="e">
        <f t="shared" si="10"/>
        <v>#VALUE!</v>
      </c>
    </row>
    <row r="677" spans="1:16" x14ac:dyDescent="0.3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  <c r="O677">
        <f>TBL_Employees[[#This Row],[Annual Salary]]*TBL_Employees[[#This Row],[Bonus %]]</f>
        <v>0</v>
      </c>
      <c r="P677" t="str">
        <f t="shared" si="10"/>
        <v>no</v>
      </c>
    </row>
    <row r="678" spans="1:16" x14ac:dyDescent="0.3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  <c r="O678">
        <f>TBL_Employees[[#This Row],[Annual Salary]]*TBL_Employees[[#This Row],[Bonus %]]</f>
        <v>7323.24</v>
      </c>
      <c r="P678" t="e">
        <f t="shared" si="10"/>
        <v>#VALUE!</v>
      </c>
    </row>
    <row r="679" spans="1:16" x14ac:dyDescent="0.3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  <c r="O679">
        <f>TBL_Employees[[#This Row],[Annual Salary]]*TBL_Employees[[#This Row],[Bonus %]]</f>
        <v>33420</v>
      </c>
      <c r="P679" t="e">
        <f t="shared" si="10"/>
        <v>#VALUE!</v>
      </c>
    </row>
    <row r="680" spans="1:16" x14ac:dyDescent="0.3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  <c r="O680">
        <f>TBL_Employees[[#This Row],[Annual Salary]]*TBL_Employees[[#This Row],[Bonus %]]</f>
        <v>0</v>
      </c>
      <c r="P680" t="e">
        <f t="shared" si="10"/>
        <v>#VALUE!</v>
      </c>
    </row>
    <row r="681" spans="1:16" x14ac:dyDescent="0.3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  <c r="O681">
        <f>TBL_Employees[[#This Row],[Annual Salary]]*TBL_Employees[[#This Row],[Bonus %]]</f>
        <v>9317.16</v>
      </c>
      <c r="P681" t="e">
        <f t="shared" si="10"/>
        <v>#VALUE!</v>
      </c>
    </row>
    <row r="682" spans="1:16" x14ac:dyDescent="0.3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  <c r="O682">
        <f>TBL_Employees[[#This Row],[Annual Salary]]*TBL_Employees[[#This Row],[Bonus %]]</f>
        <v>5995.3</v>
      </c>
      <c r="P682" t="e">
        <f t="shared" si="10"/>
        <v>#VALUE!</v>
      </c>
    </row>
    <row r="683" spans="1:16" x14ac:dyDescent="0.3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  <c r="O683">
        <f>TBL_Employees[[#This Row],[Annual Salary]]*TBL_Employees[[#This Row],[Bonus %]]</f>
        <v>0</v>
      </c>
      <c r="P683" t="e">
        <f t="shared" si="10"/>
        <v>#VALUE!</v>
      </c>
    </row>
    <row r="684" spans="1:16" x14ac:dyDescent="0.3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  <c r="O684">
        <f>TBL_Employees[[#This Row],[Annual Salary]]*TBL_Employees[[#This Row],[Bonus %]]</f>
        <v>0</v>
      </c>
      <c r="P684" t="e">
        <f t="shared" si="10"/>
        <v>#VALUE!</v>
      </c>
    </row>
    <row r="685" spans="1:16" x14ac:dyDescent="0.3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  <c r="O685">
        <f>TBL_Employees[[#This Row],[Annual Salary]]*TBL_Employees[[#This Row],[Bonus %]]</f>
        <v>0</v>
      </c>
      <c r="P685" t="e">
        <f t="shared" si="10"/>
        <v>#VALUE!</v>
      </c>
    </row>
    <row r="686" spans="1:16" x14ac:dyDescent="0.3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  <c r="O686">
        <f>TBL_Employees[[#This Row],[Annual Salary]]*TBL_Employees[[#This Row],[Bonus %]]</f>
        <v>12462.900000000001</v>
      </c>
      <c r="P686" t="e">
        <f t="shared" si="10"/>
        <v>#VALUE!</v>
      </c>
    </row>
    <row r="687" spans="1:16" x14ac:dyDescent="0.3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  <c r="O687">
        <f>TBL_Employees[[#This Row],[Annual Salary]]*TBL_Employees[[#This Row],[Bonus %]]</f>
        <v>90421.5</v>
      </c>
      <c r="P687" t="e">
        <f t="shared" si="10"/>
        <v>#VALUE!</v>
      </c>
    </row>
    <row r="688" spans="1:16" x14ac:dyDescent="0.3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  <c r="O688">
        <f>TBL_Employees[[#This Row],[Annual Salary]]*TBL_Employees[[#This Row],[Bonus %]]</f>
        <v>10266.32</v>
      </c>
      <c r="P688" t="e">
        <f t="shared" si="10"/>
        <v>#VALUE!</v>
      </c>
    </row>
    <row r="689" spans="1:16" x14ac:dyDescent="0.3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  <c r="O689">
        <f>TBL_Employees[[#This Row],[Annual Salary]]*TBL_Employees[[#This Row],[Bonus %]]</f>
        <v>63251.22</v>
      </c>
      <c r="P689" t="e">
        <f t="shared" si="10"/>
        <v>#VALUE!</v>
      </c>
    </row>
    <row r="690" spans="1:16" x14ac:dyDescent="0.3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  <c r="O690">
        <f>TBL_Employees[[#This Row],[Annual Salary]]*TBL_Employees[[#This Row],[Bonus %]]</f>
        <v>17007.2</v>
      </c>
      <c r="P690" t="e">
        <f t="shared" si="10"/>
        <v>#VALUE!</v>
      </c>
    </row>
    <row r="691" spans="1:16" x14ac:dyDescent="0.3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  <c r="O691">
        <f>TBL_Employees[[#This Row],[Annual Salary]]*TBL_Employees[[#This Row],[Bonus %]]</f>
        <v>36786</v>
      </c>
      <c r="P691" t="e">
        <f t="shared" si="10"/>
        <v>#VALUE!</v>
      </c>
    </row>
    <row r="692" spans="1:16" x14ac:dyDescent="0.3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  <c r="O692">
        <f>TBL_Employees[[#This Row],[Annual Salary]]*TBL_Employees[[#This Row],[Bonus %]]</f>
        <v>0</v>
      </c>
      <c r="P692" t="e">
        <f t="shared" si="10"/>
        <v>#VALUE!</v>
      </c>
    </row>
    <row r="693" spans="1:16" x14ac:dyDescent="0.3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  <c r="O693">
        <f>TBL_Employees[[#This Row],[Annual Salary]]*TBL_Employees[[#This Row],[Bonus %]]</f>
        <v>76606.080000000002</v>
      </c>
      <c r="P693" t="e">
        <f t="shared" si="10"/>
        <v>#VALUE!</v>
      </c>
    </row>
    <row r="694" spans="1:16" x14ac:dyDescent="0.3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  <c r="O694">
        <f>TBL_Employees[[#This Row],[Annual Salary]]*TBL_Employees[[#This Row],[Bonus %]]</f>
        <v>0</v>
      </c>
      <c r="P694" t="e">
        <f t="shared" si="10"/>
        <v>#VALUE!</v>
      </c>
    </row>
    <row r="695" spans="1:16" x14ac:dyDescent="0.3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  <c r="O695">
        <f>TBL_Employees[[#This Row],[Annual Salary]]*TBL_Employees[[#This Row],[Bonus %]]</f>
        <v>0</v>
      </c>
      <c r="P695" t="e">
        <f t="shared" si="10"/>
        <v>#VALUE!</v>
      </c>
    </row>
    <row r="696" spans="1:16" x14ac:dyDescent="0.3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  <c r="O696">
        <f>TBL_Employees[[#This Row],[Annual Salary]]*TBL_Employees[[#This Row],[Bonus %]]</f>
        <v>44552.119999999995</v>
      </c>
      <c r="P696" t="str">
        <f t="shared" si="10"/>
        <v>no</v>
      </c>
    </row>
    <row r="697" spans="1:16" x14ac:dyDescent="0.3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  <c r="O697">
        <f>TBL_Employees[[#This Row],[Annual Salary]]*TBL_Employees[[#This Row],[Bonus %]]</f>
        <v>15700.41</v>
      </c>
      <c r="P697" t="str">
        <f t="shared" si="10"/>
        <v>no</v>
      </c>
    </row>
    <row r="698" spans="1:16" x14ac:dyDescent="0.3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  <c r="O698">
        <f>TBL_Employees[[#This Row],[Annual Salary]]*TBL_Employees[[#This Row],[Bonus %]]</f>
        <v>16452.72</v>
      </c>
      <c r="P698" t="e">
        <f t="shared" si="10"/>
        <v>#VALUE!</v>
      </c>
    </row>
    <row r="699" spans="1:16" x14ac:dyDescent="0.3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  <c r="O699">
        <f>TBL_Employees[[#This Row],[Annual Salary]]*TBL_Employees[[#This Row],[Bonus %]]</f>
        <v>58636.480000000003</v>
      </c>
      <c r="P699" t="e">
        <f t="shared" si="10"/>
        <v>#VALUE!</v>
      </c>
    </row>
    <row r="700" spans="1:16" x14ac:dyDescent="0.3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  <c r="O700">
        <f>TBL_Employees[[#This Row],[Annual Salary]]*TBL_Employees[[#This Row],[Bonus %]]</f>
        <v>0</v>
      </c>
      <c r="P700" t="e">
        <f t="shared" si="10"/>
        <v>#VALUE!</v>
      </c>
    </row>
    <row r="701" spans="1:16" x14ac:dyDescent="0.3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  <c r="O701">
        <f>TBL_Employees[[#This Row],[Annual Salary]]*TBL_Employees[[#This Row],[Bonus %]]</f>
        <v>0</v>
      </c>
      <c r="P701" t="e">
        <f t="shared" si="10"/>
        <v>#VALUE!</v>
      </c>
    </row>
    <row r="702" spans="1:16" x14ac:dyDescent="0.3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  <c r="O702">
        <f>TBL_Employees[[#This Row],[Annual Salary]]*TBL_Employees[[#This Row],[Bonus %]]</f>
        <v>10813.400000000001</v>
      </c>
      <c r="P702" t="e">
        <f t="shared" si="10"/>
        <v>#VALUE!</v>
      </c>
    </row>
    <row r="703" spans="1:16" x14ac:dyDescent="0.3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  <c r="O703">
        <f>TBL_Employees[[#This Row],[Annual Salary]]*TBL_Employees[[#This Row],[Bonus %]]</f>
        <v>10255.5</v>
      </c>
      <c r="P703" t="e">
        <f t="shared" si="10"/>
        <v>#VALUE!</v>
      </c>
    </row>
    <row r="704" spans="1:16" x14ac:dyDescent="0.3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  <c r="O704">
        <f>TBL_Employees[[#This Row],[Annual Salary]]*TBL_Employees[[#This Row],[Bonus %]]</f>
        <v>54610.5</v>
      </c>
      <c r="P704" t="e">
        <f t="shared" si="10"/>
        <v>#VALUE!</v>
      </c>
    </row>
    <row r="705" spans="1:16" x14ac:dyDescent="0.3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  <c r="O705">
        <f>TBL_Employees[[#This Row],[Annual Salary]]*TBL_Employees[[#This Row],[Bonus %]]</f>
        <v>41711.880000000005</v>
      </c>
      <c r="P705" t="e">
        <f t="shared" si="10"/>
        <v>#VALUE!</v>
      </c>
    </row>
    <row r="706" spans="1:16" x14ac:dyDescent="0.3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  <c r="O706">
        <f>TBL_Employees[[#This Row],[Annual Salary]]*TBL_Employees[[#This Row],[Bonus %]]</f>
        <v>0</v>
      </c>
      <c r="P706" t="e">
        <f t="shared" ref="P706:P769" si="11">IF((TEXT(N706,"yyyy")-TEXT(I706,"yyyy"))&gt;5,"yes","no")</f>
        <v>#VALUE!</v>
      </c>
    </row>
    <row r="707" spans="1:16" x14ac:dyDescent="0.3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  <c r="O707">
        <f>TBL_Employees[[#This Row],[Annual Salary]]*TBL_Employees[[#This Row],[Bonus %]]</f>
        <v>0</v>
      </c>
      <c r="P707" t="e">
        <f t="shared" si="11"/>
        <v>#VALUE!</v>
      </c>
    </row>
    <row r="708" spans="1:16" x14ac:dyDescent="0.3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  <c r="O708">
        <f>TBL_Employees[[#This Row],[Annual Salary]]*TBL_Employees[[#This Row],[Bonus %]]</f>
        <v>0</v>
      </c>
      <c r="P708" t="e">
        <f t="shared" si="11"/>
        <v>#VALUE!</v>
      </c>
    </row>
    <row r="709" spans="1:16" x14ac:dyDescent="0.3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  <c r="O709">
        <f>TBL_Employees[[#This Row],[Annual Salary]]*TBL_Employees[[#This Row],[Bonus %]]</f>
        <v>0</v>
      </c>
      <c r="P709" t="e">
        <f t="shared" si="11"/>
        <v>#VALUE!</v>
      </c>
    </row>
    <row r="710" spans="1:16" x14ac:dyDescent="0.3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  <c r="O710">
        <f>TBL_Employees[[#This Row],[Annual Salary]]*TBL_Employees[[#This Row],[Bonus %]]</f>
        <v>14131.48</v>
      </c>
      <c r="P710" t="e">
        <f t="shared" si="11"/>
        <v>#VALUE!</v>
      </c>
    </row>
    <row r="711" spans="1:16" x14ac:dyDescent="0.3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  <c r="O711">
        <f>TBL_Employees[[#This Row],[Annual Salary]]*TBL_Employees[[#This Row],[Bonus %]]</f>
        <v>6146.4</v>
      </c>
      <c r="P711" t="e">
        <f t="shared" si="11"/>
        <v>#VALUE!</v>
      </c>
    </row>
    <row r="712" spans="1:16" x14ac:dyDescent="0.3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  <c r="O712">
        <f>TBL_Employees[[#This Row],[Annual Salary]]*TBL_Employees[[#This Row],[Bonus %]]</f>
        <v>88782.84</v>
      </c>
      <c r="P712" t="e">
        <f t="shared" si="11"/>
        <v>#VALUE!</v>
      </c>
    </row>
    <row r="713" spans="1:16" x14ac:dyDescent="0.3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  <c r="O713">
        <f>TBL_Employees[[#This Row],[Annual Salary]]*TBL_Employees[[#This Row],[Bonus %]]</f>
        <v>6068.58</v>
      </c>
      <c r="P713" t="e">
        <f t="shared" si="11"/>
        <v>#VALUE!</v>
      </c>
    </row>
    <row r="714" spans="1:16" x14ac:dyDescent="0.3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  <c r="O714">
        <f>TBL_Employees[[#This Row],[Annual Salary]]*TBL_Employees[[#This Row],[Bonus %]]</f>
        <v>0</v>
      </c>
      <c r="P714" t="str">
        <f t="shared" si="11"/>
        <v>no</v>
      </c>
    </row>
    <row r="715" spans="1:16" x14ac:dyDescent="0.3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  <c r="O715">
        <f>TBL_Employees[[#This Row],[Annual Salary]]*TBL_Employees[[#This Row],[Bonus %]]</f>
        <v>0</v>
      </c>
      <c r="P715" t="e">
        <f t="shared" si="11"/>
        <v>#VALUE!</v>
      </c>
    </row>
    <row r="716" spans="1:16" x14ac:dyDescent="0.3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  <c r="O716">
        <f>TBL_Employees[[#This Row],[Annual Salary]]*TBL_Employees[[#This Row],[Bonus %]]</f>
        <v>51049.880000000005</v>
      </c>
      <c r="P716" t="e">
        <f t="shared" si="11"/>
        <v>#VALUE!</v>
      </c>
    </row>
    <row r="717" spans="1:16" x14ac:dyDescent="0.3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  <c r="O717">
        <f>TBL_Employees[[#This Row],[Annual Salary]]*TBL_Employees[[#This Row],[Bonus %]]</f>
        <v>0</v>
      </c>
      <c r="P717" t="str">
        <f t="shared" si="11"/>
        <v>no</v>
      </c>
    </row>
    <row r="718" spans="1:16" x14ac:dyDescent="0.3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  <c r="O718">
        <f>TBL_Employees[[#This Row],[Annual Salary]]*TBL_Employees[[#This Row],[Bonus %]]</f>
        <v>61302.720000000001</v>
      </c>
      <c r="P718" t="e">
        <f t="shared" si="11"/>
        <v>#VALUE!</v>
      </c>
    </row>
    <row r="719" spans="1:16" x14ac:dyDescent="0.3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  <c r="O719">
        <f>TBL_Employees[[#This Row],[Annual Salary]]*TBL_Employees[[#This Row],[Bonus %]]</f>
        <v>19572.150000000001</v>
      </c>
      <c r="P719" t="e">
        <f t="shared" si="11"/>
        <v>#VALUE!</v>
      </c>
    </row>
    <row r="720" spans="1:16" x14ac:dyDescent="0.3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  <c r="O720">
        <f>TBL_Employees[[#This Row],[Annual Salary]]*TBL_Employees[[#This Row],[Bonus %]]</f>
        <v>8602.3000000000011</v>
      </c>
      <c r="P720" t="e">
        <f t="shared" si="11"/>
        <v>#VALUE!</v>
      </c>
    </row>
    <row r="721" spans="1:16" x14ac:dyDescent="0.3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  <c r="O721">
        <f>TBL_Employees[[#This Row],[Annual Salary]]*TBL_Employees[[#This Row],[Bonus %]]</f>
        <v>80289.63</v>
      </c>
      <c r="P721" t="e">
        <f t="shared" si="11"/>
        <v>#VALUE!</v>
      </c>
    </row>
    <row r="722" spans="1:16" x14ac:dyDescent="0.3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  <c r="O722">
        <f>TBL_Employees[[#This Row],[Annual Salary]]*TBL_Employees[[#This Row],[Bonus %]]</f>
        <v>9950.85</v>
      </c>
      <c r="P722" t="e">
        <f t="shared" si="11"/>
        <v>#VALUE!</v>
      </c>
    </row>
    <row r="723" spans="1:16" x14ac:dyDescent="0.3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  <c r="O723">
        <f>TBL_Employees[[#This Row],[Annual Salary]]*TBL_Employees[[#This Row],[Bonus %]]</f>
        <v>0</v>
      </c>
      <c r="P723" t="e">
        <f t="shared" si="11"/>
        <v>#VALUE!</v>
      </c>
    </row>
    <row r="724" spans="1:16" x14ac:dyDescent="0.3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  <c r="O724">
        <f>TBL_Employees[[#This Row],[Annual Salary]]*TBL_Employees[[#This Row],[Bonus %]]</f>
        <v>0</v>
      </c>
      <c r="P724" t="e">
        <f t="shared" si="11"/>
        <v>#VALUE!</v>
      </c>
    </row>
    <row r="725" spans="1:16" x14ac:dyDescent="0.3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  <c r="O725">
        <f>TBL_Employees[[#This Row],[Annual Salary]]*TBL_Employees[[#This Row],[Bonus %]]</f>
        <v>28390.880000000001</v>
      </c>
      <c r="P725" t="e">
        <f t="shared" si="11"/>
        <v>#VALUE!</v>
      </c>
    </row>
    <row r="726" spans="1:16" x14ac:dyDescent="0.3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  <c r="O726">
        <f>TBL_Employees[[#This Row],[Annual Salary]]*TBL_Employees[[#This Row],[Bonus %]]</f>
        <v>0</v>
      </c>
      <c r="P726" t="e">
        <f t="shared" si="11"/>
        <v>#VALUE!</v>
      </c>
    </row>
    <row r="727" spans="1:16" x14ac:dyDescent="0.3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  <c r="O727">
        <f>TBL_Employees[[#This Row],[Annual Salary]]*TBL_Employees[[#This Row],[Bonus %]]</f>
        <v>0</v>
      </c>
      <c r="P727" t="e">
        <f t="shared" si="11"/>
        <v>#VALUE!</v>
      </c>
    </row>
    <row r="728" spans="1:16" x14ac:dyDescent="0.3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  <c r="O728">
        <f>TBL_Employees[[#This Row],[Annual Salary]]*TBL_Employees[[#This Row],[Bonus %]]</f>
        <v>10912.22</v>
      </c>
      <c r="P728" t="e">
        <f t="shared" si="11"/>
        <v>#VALUE!</v>
      </c>
    </row>
    <row r="729" spans="1:16" x14ac:dyDescent="0.3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  <c r="O729">
        <f>TBL_Employees[[#This Row],[Annual Salary]]*TBL_Employees[[#This Row],[Bonus %]]</f>
        <v>0</v>
      </c>
      <c r="P729" t="e">
        <f t="shared" si="11"/>
        <v>#VALUE!</v>
      </c>
    </row>
    <row r="730" spans="1:16" x14ac:dyDescent="0.3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  <c r="O730">
        <f>TBL_Employees[[#This Row],[Annual Salary]]*TBL_Employees[[#This Row],[Bonus %]]</f>
        <v>0</v>
      </c>
      <c r="P730" t="str">
        <f t="shared" si="11"/>
        <v>yes</v>
      </c>
    </row>
    <row r="731" spans="1:16" x14ac:dyDescent="0.3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  <c r="O731">
        <f>TBL_Employees[[#This Row],[Annual Salary]]*TBL_Employees[[#This Row],[Bonus %]]</f>
        <v>0</v>
      </c>
      <c r="P731" t="str">
        <f t="shared" si="11"/>
        <v>yes</v>
      </c>
    </row>
    <row r="732" spans="1:16" x14ac:dyDescent="0.3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  <c r="O732">
        <f>TBL_Employees[[#This Row],[Annual Salary]]*TBL_Employees[[#This Row],[Bonus %]]</f>
        <v>64857.599999999999</v>
      </c>
      <c r="P732" t="str">
        <f t="shared" si="11"/>
        <v>yes</v>
      </c>
    </row>
    <row r="733" spans="1:16" x14ac:dyDescent="0.3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  <c r="O733">
        <f>TBL_Employees[[#This Row],[Annual Salary]]*TBL_Employees[[#This Row],[Bonus %]]</f>
        <v>6971.49</v>
      </c>
      <c r="P733" t="e">
        <f t="shared" si="11"/>
        <v>#VALUE!</v>
      </c>
    </row>
    <row r="734" spans="1:16" x14ac:dyDescent="0.3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  <c r="O734">
        <f>TBL_Employees[[#This Row],[Annual Salary]]*TBL_Employees[[#This Row],[Bonus %]]</f>
        <v>0</v>
      </c>
      <c r="P734" t="e">
        <f t="shared" si="11"/>
        <v>#VALUE!</v>
      </c>
    </row>
    <row r="735" spans="1:16" x14ac:dyDescent="0.3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  <c r="O735">
        <f>TBL_Employees[[#This Row],[Annual Salary]]*TBL_Employees[[#This Row],[Bonus %]]</f>
        <v>44678.76</v>
      </c>
      <c r="P735" t="e">
        <f t="shared" si="11"/>
        <v>#VALUE!</v>
      </c>
    </row>
    <row r="736" spans="1:16" x14ac:dyDescent="0.3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  <c r="O736">
        <f>TBL_Employees[[#This Row],[Annual Salary]]*TBL_Employees[[#This Row],[Bonus %]]</f>
        <v>0</v>
      </c>
      <c r="P736" t="e">
        <f t="shared" si="11"/>
        <v>#VALUE!</v>
      </c>
    </row>
    <row r="737" spans="1:16" x14ac:dyDescent="0.3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  <c r="O737">
        <f>TBL_Employees[[#This Row],[Annual Salary]]*TBL_Employees[[#This Row],[Bonus %]]</f>
        <v>77416.02</v>
      </c>
      <c r="P737" t="e">
        <f t="shared" si="11"/>
        <v>#VALUE!</v>
      </c>
    </row>
    <row r="738" spans="1:16" x14ac:dyDescent="0.3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  <c r="O738">
        <f>TBL_Employees[[#This Row],[Annual Salary]]*TBL_Employees[[#This Row],[Bonus %]]</f>
        <v>0</v>
      </c>
      <c r="P738" t="e">
        <f t="shared" si="11"/>
        <v>#VALUE!</v>
      </c>
    </row>
    <row r="739" spans="1:16" x14ac:dyDescent="0.3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  <c r="O739">
        <f>TBL_Employees[[#This Row],[Annual Salary]]*TBL_Employees[[#This Row],[Bonus %]]</f>
        <v>10363.280000000001</v>
      </c>
      <c r="P739" t="str">
        <f t="shared" si="11"/>
        <v>no</v>
      </c>
    </row>
    <row r="740" spans="1:16" x14ac:dyDescent="0.3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  <c r="O740">
        <f>TBL_Employees[[#This Row],[Annual Salary]]*TBL_Employees[[#This Row],[Bonus %]]</f>
        <v>46411.680000000008</v>
      </c>
      <c r="P740" t="str">
        <f t="shared" si="11"/>
        <v>yes</v>
      </c>
    </row>
    <row r="741" spans="1:16" x14ac:dyDescent="0.3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  <c r="O741">
        <f>TBL_Employees[[#This Row],[Annual Salary]]*TBL_Employees[[#This Row],[Bonus %]]</f>
        <v>17145.36</v>
      </c>
      <c r="P741" t="e">
        <f t="shared" si="11"/>
        <v>#VALUE!</v>
      </c>
    </row>
    <row r="742" spans="1:16" x14ac:dyDescent="0.3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  <c r="O742">
        <f>TBL_Employees[[#This Row],[Annual Salary]]*TBL_Employees[[#This Row],[Bonus %]]</f>
        <v>52637.760000000002</v>
      </c>
      <c r="P742" t="e">
        <f t="shared" si="11"/>
        <v>#VALUE!</v>
      </c>
    </row>
    <row r="743" spans="1:16" x14ac:dyDescent="0.3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  <c r="O743">
        <f>TBL_Employees[[#This Row],[Annual Salary]]*TBL_Employees[[#This Row],[Bonus %]]</f>
        <v>97422.39</v>
      </c>
      <c r="P743" t="e">
        <f t="shared" si="11"/>
        <v>#VALUE!</v>
      </c>
    </row>
    <row r="744" spans="1:16" x14ac:dyDescent="0.3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  <c r="O744">
        <f>TBL_Employees[[#This Row],[Annual Salary]]*TBL_Employees[[#This Row],[Bonus %]]</f>
        <v>0</v>
      </c>
      <c r="P744" t="str">
        <f t="shared" si="11"/>
        <v>no</v>
      </c>
    </row>
    <row r="745" spans="1:16" x14ac:dyDescent="0.3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  <c r="O745">
        <f>TBL_Employees[[#This Row],[Annual Salary]]*TBL_Employees[[#This Row],[Bonus %]]</f>
        <v>0</v>
      </c>
      <c r="P745" t="e">
        <f t="shared" si="11"/>
        <v>#VALUE!</v>
      </c>
    </row>
    <row r="746" spans="1:16" x14ac:dyDescent="0.3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  <c r="O746">
        <f>TBL_Employees[[#This Row],[Annual Salary]]*TBL_Employees[[#This Row],[Bonus %]]</f>
        <v>0</v>
      </c>
      <c r="P746" t="str">
        <f t="shared" si="11"/>
        <v>no</v>
      </c>
    </row>
    <row r="747" spans="1:16" x14ac:dyDescent="0.3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  <c r="O747">
        <f>TBL_Employees[[#This Row],[Annual Salary]]*TBL_Employees[[#This Row],[Bonus %]]</f>
        <v>70685.7</v>
      </c>
      <c r="P747" t="e">
        <f t="shared" si="11"/>
        <v>#VALUE!</v>
      </c>
    </row>
    <row r="748" spans="1:16" x14ac:dyDescent="0.3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  <c r="O748">
        <f>TBL_Employees[[#This Row],[Annual Salary]]*TBL_Employees[[#This Row],[Bonus %]]</f>
        <v>33693.659999999996</v>
      </c>
      <c r="P748" t="e">
        <f t="shared" si="11"/>
        <v>#VALUE!</v>
      </c>
    </row>
    <row r="749" spans="1:16" x14ac:dyDescent="0.3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  <c r="O749">
        <f>TBL_Employees[[#This Row],[Annual Salary]]*TBL_Employees[[#This Row],[Bonus %]]</f>
        <v>0</v>
      </c>
      <c r="P749" t="str">
        <f t="shared" si="11"/>
        <v>no</v>
      </c>
    </row>
    <row r="750" spans="1:16" x14ac:dyDescent="0.3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  <c r="O750">
        <f>TBL_Employees[[#This Row],[Annual Salary]]*TBL_Employees[[#This Row],[Bonus %]]</f>
        <v>37422.239999999998</v>
      </c>
      <c r="P750" t="str">
        <f t="shared" si="11"/>
        <v>no</v>
      </c>
    </row>
    <row r="751" spans="1:16" x14ac:dyDescent="0.3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  <c r="O751">
        <f>TBL_Employees[[#This Row],[Annual Salary]]*TBL_Employees[[#This Row],[Bonus %]]</f>
        <v>0</v>
      </c>
      <c r="P751" t="e">
        <f t="shared" si="11"/>
        <v>#VALUE!</v>
      </c>
    </row>
    <row r="752" spans="1:16" x14ac:dyDescent="0.3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  <c r="O752">
        <f>TBL_Employees[[#This Row],[Annual Salary]]*TBL_Employees[[#This Row],[Bonus %]]</f>
        <v>0</v>
      </c>
      <c r="P752" t="str">
        <f t="shared" si="11"/>
        <v>no</v>
      </c>
    </row>
    <row r="753" spans="1:16" x14ac:dyDescent="0.3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  <c r="O753">
        <f>TBL_Employees[[#This Row],[Annual Salary]]*TBL_Employees[[#This Row],[Bonus %]]</f>
        <v>0</v>
      </c>
      <c r="P753" t="e">
        <f t="shared" si="11"/>
        <v>#VALUE!</v>
      </c>
    </row>
    <row r="754" spans="1:16" x14ac:dyDescent="0.3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  <c r="O754">
        <f>TBL_Employees[[#This Row],[Annual Salary]]*TBL_Employees[[#This Row],[Bonus %]]</f>
        <v>0</v>
      </c>
      <c r="P754" t="e">
        <f t="shared" si="11"/>
        <v>#VALUE!</v>
      </c>
    </row>
    <row r="755" spans="1:16" x14ac:dyDescent="0.3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  <c r="O755">
        <f>TBL_Employees[[#This Row],[Annual Salary]]*TBL_Employees[[#This Row],[Bonus %]]</f>
        <v>20821.2</v>
      </c>
      <c r="P755" t="e">
        <f t="shared" si="11"/>
        <v>#VALUE!</v>
      </c>
    </row>
    <row r="756" spans="1:16" x14ac:dyDescent="0.3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  <c r="O756">
        <f>TBL_Employees[[#This Row],[Annual Salary]]*TBL_Employees[[#This Row],[Bonus %]]</f>
        <v>0</v>
      </c>
      <c r="P756" t="e">
        <f t="shared" si="11"/>
        <v>#VALUE!</v>
      </c>
    </row>
    <row r="757" spans="1:16" x14ac:dyDescent="0.3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  <c r="O757">
        <f>TBL_Employees[[#This Row],[Annual Salary]]*TBL_Employees[[#This Row],[Bonus %]]</f>
        <v>48458.28</v>
      </c>
      <c r="P757" t="e">
        <f t="shared" si="11"/>
        <v>#VALUE!</v>
      </c>
    </row>
    <row r="758" spans="1:16" x14ac:dyDescent="0.3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  <c r="O758">
        <f>TBL_Employees[[#This Row],[Annual Salary]]*TBL_Employees[[#This Row],[Bonus %]]</f>
        <v>0</v>
      </c>
      <c r="P758" t="e">
        <f t="shared" si="11"/>
        <v>#VALUE!</v>
      </c>
    </row>
    <row r="759" spans="1:16" x14ac:dyDescent="0.3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  <c r="O759">
        <f>TBL_Employees[[#This Row],[Annual Salary]]*TBL_Employees[[#This Row],[Bonus %]]</f>
        <v>17878.919999999998</v>
      </c>
      <c r="P759" t="e">
        <f t="shared" si="11"/>
        <v>#VALUE!</v>
      </c>
    </row>
    <row r="760" spans="1:16" x14ac:dyDescent="0.3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  <c r="O760">
        <f>TBL_Employees[[#This Row],[Annual Salary]]*TBL_Employees[[#This Row],[Bonus %]]</f>
        <v>0</v>
      </c>
      <c r="P760" t="e">
        <f t="shared" si="11"/>
        <v>#VALUE!</v>
      </c>
    </row>
    <row r="761" spans="1:16" x14ac:dyDescent="0.3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  <c r="O761">
        <f>TBL_Employees[[#This Row],[Annual Salary]]*TBL_Employees[[#This Row],[Bonus %]]</f>
        <v>0</v>
      </c>
      <c r="P761" t="e">
        <f t="shared" si="11"/>
        <v>#VALUE!</v>
      </c>
    </row>
    <row r="762" spans="1:16" x14ac:dyDescent="0.3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  <c r="O762">
        <f>TBL_Employees[[#This Row],[Annual Salary]]*TBL_Employees[[#This Row],[Bonus %]]</f>
        <v>0</v>
      </c>
      <c r="P762" t="e">
        <f t="shared" si="11"/>
        <v>#VALUE!</v>
      </c>
    </row>
    <row r="763" spans="1:16" x14ac:dyDescent="0.3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  <c r="O763">
        <f>TBL_Employees[[#This Row],[Annual Salary]]*TBL_Employees[[#This Row],[Bonus %]]</f>
        <v>8373.44</v>
      </c>
      <c r="P763" t="e">
        <f t="shared" si="11"/>
        <v>#VALUE!</v>
      </c>
    </row>
    <row r="764" spans="1:16" x14ac:dyDescent="0.3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  <c r="O764">
        <f>TBL_Employees[[#This Row],[Annual Salary]]*TBL_Employees[[#This Row],[Bonus %]]</f>
        <v>0</v>
      </c>
      <c r="P764" t="e">
        <f t="shared" si="11"/>
        <v>#VALUE!</v>
      </c>
    </row>
    <row r="765" spans="1:16" x14ac:dyDescent="0.3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  <c r="O765">
        <f>TBL_Employees[[#This Row],[Annual Salary]]*TBL_Employees[[#This Row],[Bonus %]]</f>
        <v>8933.1200000000008</v>
      </c>
      <c r="P765" t="e">
        <f t="shared" si="11"/>
        <v>#VALUE!</v>
      </c>
    </row>
    <row r="766" spans="1:16" x14ac:dyDescent="0.3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  <c r="O766">
        <f>TBL_Employees[[#This Row],[Annual Salary]]*TBL_Employees[[#This Row],[Bonus %]]</f>
        <v>7691.81</v>
      </c>
      <c r="P766" t="e">
        <f t="shared" si="11"/>
        <v>#VALUE!</v>
      </c>
    </row>
    <row r="767" spans="1:16" x14ac:dyDescent="0.3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  <c r="O767">
        <f>TBL_Employees[[#This Row],[Annual Salary]]*TBL_Employees[[#This Row],[Bonus %]]</f>
        <v>0</v>
      </c>
      <c r="P767" t="e">
        <f t="shared" si="11"/>
        <v>#VALUE!</v>
      </c>
    </row>
    <row r="768" spans="1:16" x14ac:dyDescent="0.3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  <c r="O768">
        <f>TBL_Employees[[#This Row],[Annual Salary]]*TBL_Employees[[#This Row],[Bonus %]]</f>
        <v>14438.519999999999</v>
      </c>
      <c r="P768" t="e">
        <f t="shared" si="11"/>
        <v>#VALUE!</v>
      </c>
    </row>
    <row r="769" spans="1:16" x14ac:dyDescent="0.3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  <c r="O769">
        <f>TBL_Employees[[#This Row],[Annual Salary]]*TBL_Employees[[#This Row],[Bonus %]]</f>
        <v>0</v>
      </c>
      <c r="P769" t="e">
        <f t="shared" si="11"/>
        <v>#VALUE!</v>
      </c>
    </row>
    <row r="770" spans="1:16" x14ac:dyDescent="0.3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  <c r="O770">
        <f>TBL_Employees[[#This Row],[Annual Salary]]*TBL_Employees[[#This Row],[Bonus %]]</f>
        <v>45265.74</v>
      </c>
      <c r="P770" t="e">
        <f t="shared" ref="P770:P833" si="12">IF((TEXT(N770,"yyyy")-TEXT(I770,"yyyy"))&gt;5,"yes","no")</f>
        <v>#VALUE!</v>
      </c>
    </row>
    <row r="771" spans="1:16" x14ac:dyDescent="0.3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  <c r="O771">
        <f>TBL_Employees[[#This Row],[Annual Salary]]*TBL_Employees[[#This Row],[Bonus %]]</f>
        <v>16731.39</v>
      </c>
      <c r="P771" t="e">
        <f t="shared" si="12"/>
        <v>#VALUE!</v>
      </c>
    </row>
    <row r="772" spans="1:16" x14ac:dyDescent="0.3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  <c r="O772">
        <f>TBL_Employees[[#This Row],[Annual Salary]]*TBL_Employees[[#This Row],[Bonus %]]</f>
        <v>0</v>
      </c>
      <c r="P772" t="e">
        <f t="shared" si="12"/>
        <v>#VALUE!</v>
      </c>
    </row>
    <row r="773" spans="1:16" x14ac:dyDescent="0.3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  <c r="O773">
        <f>TBL_Employees[[#This Row],[Annual Salary]]*TBL_Employees[[#This Row],[Bonus %]]</f>
        <v>0</v>
      </c>
      <c r="P773" t="e">
        <f t="shared" si="12"/>
        <v>#VALUE!</v>
      </c>
    </row>
    <row r="774" spans="1:16" x14ac:dyDescent="0.3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  <c r="O774">
        <f>TBL_Employees[[#This Row],[Annual Salary]]*TBL_Employees[[#This Row],[Bonus %]]</f>
        <v>9460.24</v>
      </c>
      <c r="P774" t="e">
        <f t="shared" si="12"/>
        <v>#VALUE!</v>
      </c>
    </row>
    <row r="775" spans="1:16" x14ac:dyDescent="0.3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  <c r="O775">
        <f>TBL_Employees[[#This Row],[Annual Salary]]*TBL_Employees[[#This Row],[Bonus %]]</f>
        <v>0</v>
      </c>
      <c r="P775" t="e">
        <f t="shared" si="12"/>
        <v>#VALUE!</v>
      </c>
    </row>
    <row r="776" spans="1:16" x14ac:dyDescent="0.3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  <c r="O776">
        <f>TBL_Employees[[#This Row],[Annual Salary]]*TBL_Employees[[#This Row],[Bonus %]]</f>
        <v>12695</v>
      </c>
      <c r="P776" t="e">
        <f t="shared" si="12"/>
        <v>#VALUE!</v>
      </c>
    </row>
    <row r="777" spans="1:16" x14ac:dyDescent="0.3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  <c r="O777">
        <f>TBL_Employees[[#This Row],[Annual Salary]]*TBL_Employees[[#This Row],[Bonus %]]</f>
        <v>0</v>
      </c>
      <c r="P777" t="e">
        <f t="shared" si="12"/>
        <v>#VALUE!</v>
      </c>
    </row>
    <row r="778" spans="1:16" x14ac:dyDescent="0.3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  <c r="O778">
        <f>TBL_Employees[[#This Row],[Annual Salary]]*TBL_Employees[[#This Row],[Bonus %]]</f>
        <v>0</v>
      </c>
      <c r="P778" t="e">
        <f t="shared" si="12"/>
        <v>#VALUE!</v>
      </c>
    </row>
    <row r="779" spans="1:16" x14ac:dyDescent="0.3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  <c r="O779">
        <f>TBL_Employees[[#This Row],[Annual Salary]]*TBL_Employees[[#This Row],[Bonus %]]</f>
        <v>0</v>
      </c>
      <c r="P779" t="e">
        <f t="shared" si="12"/>
        <v>#VALUE!</v>
      </c>
    </row>
    <row r="780" spans="1:16" x14ac:dyDescent="0.3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  <c r="O780">
        <f>TBL_Employees[[#This Row],[Annual Salary]]*TBL_Employees[[#This Row],[Bonus %]]</f>
        <v>0</v>
      </c>
      <c r="P780" t="str">
        <f t="shared" si="12"/>
        <v>yes</v>
      </c>
    </row>
    <row r="781" spans="1:16" x14ac:dyDescent="0.3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  <c r="O781">
        <f>TBL_Employees[[#This Row],[Annual Salary]]*TBL_Employees[[#This Row],[Bonus %]]</f>
        <v>0</v>
      </c>
      <c r="P781" t="str">
        <f t="shared" si="12"/>
        <v>no</v>
      </c>
    </row>
    <row r="782" spans="1:16" x14ac:dyDescent="0.3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  <c r="O782">
        <f>TBL_Employees[[#This Row],[Annual Salary]]*TBL_Employees[[#This Row],[Bonus %]]</f>
        <v>0</v>
      </c>
      <c r="P782" t="e">
        <f t="shared" si="12"/>
        <v>#VALUE!</v>
      </c>
    </row>
    <row r="783" spans="1:16" x14ac:dyDescent="0.3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  <c r="O783">
        <f>TBL_Employees[[#This Row],[Annual Salary]]*TBL_Employees[[#This Row],[Bonus %]]</f>
        <v>0</v>
      </c>
      <c r="P783" t="e">
        <f t="shared" si="12"/>
        <v>#VALUE!</v>
      </c>
    </row>
    <row r="784" spans="1:16" x14ac:dyDescent="0.3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  <c r="O784">
        <f>TBL_Employees[[#This Row],[Annual Salary]]*TBL_Employees[[#This Row],[Bonus %]]</f>
        <v>0</v>
      </c>
      <c r="P784" t="e">
        <f t="shared" si="12"/>
        <v>#VALUE!</v>
      </c>
    </row>
    <row r="785" spans="1:16" x14ac:dyDescent="0.3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  <c r="O785">
        <f>TBL_Employees[[#This Row],[Annual Salary]]*TBL_Employees[[#This Row],[Bonus %]]</f>
        <v>0</v>
      </c>
      <c r="P785" t="str">
        <f t="shared" si="12"/>
        <v>no</v>
      </c>
    </row>
    <row r="786" spans="1:16" x14ac:dyDescent="0.3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  <c r="O786">
        <f>TBL_Employees[[#This Row],[Annual Salary]]*TBL_Employees[[#This Row],[Bonus %]]</f>
        <v>0</v>
      </c>
      <c r="P786" t="e">
        <f t="shared" si="12"/>
        <v>#VALUE!</v>
      </c>
    </row>
    <row r="787" spans="1:16" x14ac:dyDescent="0.3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  <c r="O787">
        <f>TBL_Employees[[#This Row],[Annual Salary]]*TBL_Employees[[#This Row],[Bonus %]]</f>
        <v>0</v>
      </c>
      <c r="P787" t="e">
        <f t="shared" si="12"/>
        <v>#VALUE!</v>
      </c>
    </row>
    <row r="788" spans="1:16" x14ac:dyDescent="0.3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  <c r="O788">
        <f>TBL_Employees[[#This Row],[Annual Salary]]*TBL_Employees[[#This Row],[Bonus %]]</f>
        <v>0</v>
      </c>
      <c r="P788" t="e">
        <f t="shared" si="12"/>
        <v>#VALUE!</v>
      </c>
    </row>
    <row r="789" spans="1:16" x14ac:dyDescent="0.3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  <c r="O789">
        <f>TBL_Employees[[#This Row],[Annual Salary]]*TBL_Employees[[#This Row],[Bonus %]]</f>
        <v>0</v>
      </c>
      <c r="P789" t="e">
        <f t="shared" si="12"/>
        <v>#VALUE!</v>
      </c>
    </row>
    <row r="790" spans="1:16" x14ac:dyDescent="0.3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  <c r="O790">
        <f>TBL_Employees[[#This Row],[Annual Salary]]*TBL_Employees[[#This Row],[Bonus %]]</f>
        <v>7495.6799999999994</v>
      </c>
      <c r="P790" t="e">
        <f t="shared" si="12"/>
        <v>#VALUE!</v>
      </c>
    </row>
    <row r="791" spans="1:16" x14ac:dyDescent="0.3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  <c r="O791">
        <f>TBL_Employees[[#This Row],[Annual Salary]]*TBL_Employees[[#This Row],[Bonus %]]</f>
        <v>5411.05</v>
      </c>
      <c r="P791" t="e">
        <f t="shared" si="12"/>
        <v>#VALUE!</v>
      </c>
    </row>
    <row r="792" spans="1:16" x14ac:dyDescent="0.3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  <c r="O792">
        <f>TBL_Employees[[#This Row],[Annual Salary]]*TBL_Employees[[#This Row],[Bonus %]]</f>
        <v>0</v>
      </c>
      <c r="P792" t="e">
        <f t="shared" si="12"/>
        <v>#VALUE!</v>
      </c>
    </row>
    <row r="793" spans="1:16" x14ac:dyDescent="0.3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  <c r="O793">
        <f>TBL_Employees[[#This Row],[Annual Salary]]*TBL_Employees[[#This Row],[Bonus %]]</f>
        <v>16887.39</v>
      </c>
      <c r="P793" t="e">
        <f t="shared" si="12"/>
        <v>#VALUE!</v>
      </c>
    </row>
    <row r="794" spans="1:16" x14ac:dyDescent="0.3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  <c r="O794">
        <f>TBL_Employees[[#This Row],[Annual Salary]]*TBL_Employees[[#This Row],[Bonus %]]</f>
        <v>37374</v>
      </c>
      <c r="P794" t="e">
        <f t="shared" si="12"/>
        <v>#VALUE!</v>
      </c>
    </row>
    <row r="795" spans="1:16" x14ac:dyDescent="0.3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  <c r="O795">
        <f>TBL_Employees[[#This Row],[Annual Salary]]*TBL_Employees[[#This Row],[Bonus %]]</f>
        <v>0</v>
      </c>
      <c r="P795" t="e">
        <f t="shared" si="12"/>
        <v>#VALUE!</v>
      </c>
    </row>
    <row r="796" spans="1:16" x14ac:dyDescent="0.3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  <c r="O796">
        <f>TBL_Employees[[#This Row],[Annual Salary]]*TBL_Employees[[#This Row],[Bonus %]]</f>
        <v>0</v>
      </c>
      <c r="P796" t="e">
        <f t="shared" si="12"/>
        <v>#VALUE!</v>
      </c>
    </row>
    <row r="797" spans="1:16" x14ac:dyDescent="0.3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  <c r="O797">
        <f>TBL_Employees[[#This Row],[Annual Salary]]*TBL_Employees[[#This Row],[Bonus %]]</f>
        <v>0</v>
      </c>
      <c r="P797" t="e">
        <f t="shared" si="12"/>
        <v>#VALUE!</v>
      </c>
    </row>
    <row r="798" spans="1:16" x14ac:dyDescent="0.3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  <c r="O798">
        <f>TBL_Employees[[#This Row],[Annual Salary]]*TBL_Employees[[#This Row],[Bonus %]]</f>
        <v>0</v>
      </c>
      <c r="P798" t="e">
        <f t="shared" si="12"/>
        <v>#VALUE!</v>
      </c>
    </row>
    <row r="799" spans="1:16" x14ac:dyDescent="0.3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  <c r="O799">
        <f>TBL_Employees[[#This Row],[Annual Salary]]*TBL_Employees[[#This Row],[Bonus %]]</f>
        <v>9592.02</v>
      </c>
      <c r="P799" t="e">
        <f t="shared" si="12"/>
        <v>#VALUE!</v>
      </c>
    </row>
    <row r="800" spans="1:16" x14ac:dyDescent="0.3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  <c r="O800">
        <f>TBL_Employees[[#This Row],[Annual Salary]]*TBL_Employees[[#This Row],[Bonus %]]</f>
        <v>0</v>
      </c>
      <c r="P800" t="e">
        <f t="shared" si="12"/>
        <v>#VALUE!</v>
      </c>
    </row>
    <row r="801" spans="1:16" x14ac:dyDescent="0.3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  <c r="O801">
        <f>TBL_Employees[[#This Row],[Annual Salary]]*TBL_Employees[[#This Row],[Bonus %]]</f>
        <v>0</v>
      </c>
      <c r="P801" t="e">
        <f t="shared" si="12"/>
        <v>#VALUE!</v>
      </c>
    </row>
    <row r="802" spans="1:16" x14ac:dyDescent="0.3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  <c r="O802">
        <f>TBL_Employees[[#This Row],[Annual Salary]]*TBL_Employees[[#This Row],[Bonus %]]</f>
        <v>0</v>
      </c>
      <c r="P802" t="e">
        <f t="shared" si="12"/>
        <v>#VALUE!</v>
      </c>
    </row>
    <row r="803" spans="1:16" x14ac:dyDescent="0.3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  <c r="O803">
        <f>TBL_Employees[[#This Row],[Annual Salary]]*TBL_Employees[[#This Row],[Bonus %]]</f>
        <v>19676.849999999999</v>
      </c>
      <c r="P803" t="e">
        <f t="shared" si="12"/>
        <v>#VALUE!</v>
      </c>
    </row>
    <row r="804" spans="1:16" x14ac:dyDescent="0.3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  <c r="O804">
        <f>TBL_Employees[[#This Row],[Annual Salary]]*TBL_Employees[[#This Row],[Bonus %]]</f>
        <v>3694.9500000000003</v>
      </c>
      <c r="P804" t="e">
        <f t="shared" si="12"/>
        <v>#VALUE!</v>
      </c>
    </row>
    <row r="805" spans="1:16" x14ac:dyDescent="0.3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  <c r="O805">
        <f>TBL_Employees[[#This Row],[Annual Salary]]*TBL_Employees[[#This Row],[Bonus %]]</f>
        <v>100930</v>
      </c>
      <c r="P805" t="e">
        <f t="shared" si="12"/>
        <v>#VALUE!</v>
      </c>
    </row>
    <row r="806" spans="1:16" x14ac:dyDescent="0.3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  <c r="O806">
        <f>TBL_Employees[[#This Row],[Annual Salary]]*TBL_Employees[[#This Row],[Bonus %]]</f>
        <v>0</v>
      </c>
      <c r="P806" t="e">
        <f t="shared" si="12"/>
        <v>#VALUE!</v>
      </c>
    </row>
    <row r="807" spans="1:16" x14ac:dyDescent="0.3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  <c r="O807">
        <f>TBL_Employees[[#This Row],[Annual Salary]]*TBL_Employees[[#This Row],[Bonus %]]</f>
        <v>0</v>
      </c>
      <c r="P807" t="e">
        <f t="shared" si="12"/>
        <v>#VALUE!</v>
      </c>
    </row>
    <row r="808" spans="1:16" x14ac:dyDescent="0.3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  <c r="O808">
        <f>TBL_Employees[[#This Row],[Annual Salary]]*TBL_Employees[[#This Row],[Bonus %]]</f>
        <v>80377.440000000002</v>
      </c>
      <c r="P808" t="e">
        <f t="shared" si="12"/>
        <v>#VALUE!</v>
      </c>
    </row>
    <row r="809" spans="1:16" x14ac:dyDescent="0.3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  <c r="O809">
        <f>TBL_Employees[[#This Row],[Annual Salary]]*TBL_Employees[[#This Row],[Bonus %]]</f>
        <v>47802.239999999998</v>
      </c>
      <c r="P809" t="e">
        <f t="shared" si="12"/>
        <v>#VALUE!</v>
      </c>
    </row>
    <row r="810" spans="1:16" x14ac:dyDescent="0.3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  <c r="O810">
        <f>TBL_Employees[[#This Row],[Annual Salary]]*TBL_Employees[[#This Row],[Bonus %]]</f>
        <v>0</v>
      </c>
      <c r="P810" t="e">
        <f t="shared" si="12"/>
        <v>#VALUE!</v>
      </c>
    </row>
    <row r="811" spans="1:16" x14ac:dyDescent="0.3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  <c r="O811">
        <f>TBL_Employees[[#This Row],[Annual Salary]]*TBL_Employees[[#This Row],[Bonus %]]</f>
        <v>41099.75</v>
      </c>
      <c r="P811" t="e">
        <f t="shared" si="12"/>
        <v>#VALUE!</v>
      </c>
    </row>
    <row r="812" spans="1:16" x14ac:dyDescent="0.3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  <c r="O812">
        <f>TBL_Employees[[#This Row],[Annual Salary]]*TBL_Employees[[#This Row],[Bonus %]]</f>
        <v>20144.280000000002</v>
      </c>
      <c r="P812" t="e">
        <f t="shared" si="12"/>
        <v>#VALUE!</v>
      </c>
    </row>
    <row r="813" spans="1:16" x14ac:dyDescent="0.3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  <c r="O813">
        <f>TBL_Employees[[#This Row],[Annual Salary]]*TBL_Employees[[#This Row],[Bonus %]]</f>
        <v>17276.399999999998</v>
      </c>
      <c r="P813" t="str">
        <f t="shared" si="12"/>
        <v>no</v>
      </c>
    </row>
    <row r="814" spans="1:16" x14ac:dyDescent="0.3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  <c r="O814">
        <f>TBL_Employees[[#This Row],[Annual Salary]]*TBL_Employees[[#This Row],[Bonus %]]</f>
        <v>45680.04</v>
      </c>
      <c r="P814" t="e">
        <f t="shared" si="12"/>
        <v>#VALUE!</v>
      </c>
    </row>
    <row r="815" spans="1:16" x14ac:dyDescent="0.3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  <c r="O815">
        <f>TBL_Employees[[#This Row],[Annual Salary]]*TBL_Employees[[#This Row],[Bonus %]]</f>
        <v>0</v>
      </c>
      <c r="P815" t="e">
        <f t="shared" si="12"/>
        <v>#VALUE!</v>
      </c>
    </row>
    <row r="816" spans="1:16" x14ac:dyDescent="0.3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  <c r="O816">
        <f>TBL_Employees[[#This Row],[Annual Salary]]*TBL_Employees[[#This Row],[Bonus %]]</f>
        <v>0</v>
      </c>
      <c r="P816" t="e">
        <f t="shared" si="12"/>
        <v>#VALUE!</v>
      </c>
    </row>
    <row r="817" spans="1:16" x14ac:dyDescent="0.3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  <c r="O817">
        <f>TBL_Employees[[#This Row],[Annual Salary]]*TBL_Employees[[#This Row],[Bonus %]]</f>
        <v>12097.199999999999</v>
      </c>
      <c r="P817" t="e">
        <f t="shared" si="12"/>
        <v>#VALUE!</v>
      </c>
    </row>
    <row r="818" spans="1:16" x14ac:dyDescent="0.3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  <c r="O818">
        <f>TBL_Employees[[#This Row],[Annual Salary]]*TBL_Employees[[#This Row],[Bonus %]]</f>
        <v>0</v>
      </c>
      <c r="P818" t="e">
        <f t="shared" si="12"/>
        <v>#VALUE!</v>
      </c>
    </row>
    <row r="819" spans="1:16" x14ac:dyDescent="0.3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  <c r="O819">
        <f>TBL_Employees[[#This Row],[Annual Salary]]*TBL_Employees[[#This Row],[Bonus %]]</f>
        <v>0</v>
      </c>
      <c r="P819" t="e">
        <f t="shared" si="12"/>
        <v>#VALUE!</v>
      </c>
    </row>
    <row r="820" spans="1:16" x14ac:dyDescent="0.3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  <c r="O820">
        <f>TBL_Employees[[#This Row],[Annual Salary]]*TBL_Employees[[#This Row],[Bonus %]]</f>
        <v>0</v>
      </c>
      <c r="P820" t="e">
        <f t="shared" si="12"/>
        <v>#VALUE!</v>
      </c>
    </row>
    <row r="821" spans="1:16" x14ac:dyDescent="0.3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  <c r="O821">
        <f>TBL_Employees[[#This Row],[Annual Salary]]*TBL_Employees[[#This Row],[Bonus %]]</f>
        <v>47674.84</v>
      </c>
      <c r="P821" t="e">
        <f t="shared" si="12"/>
        <v>#VALUE!</v>
      </c>
    </row>
    <row r="822" spans="1:16" x14ac:dyDescent="0.3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  <c r="O822">
        <f>TBL_Employees[[#This Row],[Annual Salary]]*TBL_Employees[[#This Row],[Bonus %]]</f>
        <v>0</v>
      </c>
      <c r="P822" t="e">
        <f t="shared" si="12"/>
        <v>#VALUE!</v>
      </c>
    </row>
    <row r="823" spans="1:16" x14ac:dyDescent="0.3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  <c r="O823">
        <f>TBL_Employees[[#This Row],[Annual Salary]]*TBL_Employees[[#This Row],[Bonus %]]</f>
        <v>9798.9600000000009</v>
      </c>
      <c r="P823" t="e">
        <f t="shared" si="12"/>
        <v>#VALUE!</v>
      </c>
    </row>
    <row r="824" spans="1:16" x14ac:dyDescent="0.3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  <c r="O824">
        <f>TBL_Employees[[#This Row],[Annual Salary]]*TBL_Employees[[#This Row],[Bonus %]]</f>
        <v>10187</v>
      </c>
      <c r="P824" t="e">
        <f t="shared" si="12"/>
        <v>#VALUE!</v>
      </c>
    </row>
    <row r="825" spans="1:16" x14ac:dyDescent="0.3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  <c r="O825">
        <f>TBL_Employees[[#This Row],[Annual Salary]]*TBL_Employees[[#This Row],[Bonus %]]</f>
        <v>0</v>
      </c>
      <c r="P825" t="e">
        <f t="shared" si="12"/>
        <v>#VALUE!</v>
      </c>
    </row>
    <row r="826" spans="1:16" x14ac:dyDescent="0.3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  <c r="O826">
        <f>TBL_Employees[[#This Row],[Annual Salary]]*TBL_Employees[[#This Row],[Bonus %]]</f>
        <v>5757.25</v>
      </c>
      <c r="P826" t="e">
        <f t="shared" si="12"/>
        <v>#VALUE!</v>
      </c>
    </row>
    <row r="827" spans="1:16" x14ac:dyDescent="0.3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  <c r="O827">
        <f>TBL_Employees[[#This Row],[Annual Salary]]*TBL_Employees[[#This Row],[Bonus %]]</f>
        <v>0</v>
      </c>
      <c r="P827" t="e">
        <f t="shared" si="12"/>
        <v>#VALUE!</v>
      </c>
    </row>
    <row r="828" spans="1:16" x14ac:dyDescent="0.3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  <c r="O828">
        <f>TBL_Employees[[#This Row],[Annual Salary]]*TBL_Employees[[#This Row],[Bonus %]]</f>
        <v>0</v>
      </c>
      <c r="P828" t="e">
        <f t="shared" si="12"/>
        <v>#VALUE!</v>
      </c>
    </row>
    <row r="829" spans="1:16" x14ac:dyDescent="0.3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  <c r="O829">
        <f>TBL_Employees[[#This Row],[Annual Salary]]*TBL_Employees[[#This Row],[Bonus %]]</f>
        <v>18365.620000000003</v>
      </c>
      <c r="P829" t="str">
        <f t="shared" si="12"/>
        <v>no</v>
      </c>
    </row>
    <row r="830" spans="1:16" x14ac:dyDescent="0.3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  <c r="O830">
        <f>TBL_Employees[[#This Row],[Annual Salary]]*TBL_Employees[[#This Row],[Bonus %]]</f>
        <v>0</v>
      </c>
      <c r="P830" t="e">
        <f t="shared" si="12"/>
        <v>#VALUE!</v>
      </c>
    </row>
    <row r="831" spans="1:16" x14ac:dyDescent="0.3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  <c r="O831">
        <f>TBL_Employees[[#This Row],[Annual Salary]]*TBL_Employees[[#This Row],[Bonus %]]</f>
        <v>18846.84</v>
      </c>
      <c r="P831" t="e">
        <f t="shared" si="12"/>
        <v>#VALUE!</v>
      </c>
    </row>
    <row r="832" spans="1:16" x14ac:dyDescent="0.3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  <c r="O832">
        <f>TBL_Employees[[#This Row],[Annual Salary]]*TBL_Employees[[#This Row],[Bonus %]]</f>
        <v>0</v>
      </c>
      <c r="P832" t="e">
        <f t="shared" si="12"/>
        <v>#VALUE!</v>
      </c>
    </row>
    <row r="833" spans="1:16" x14ac:dyDescent="0.3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  <c r="O833">
        <f>TBL_Employees[[#This Row],[Annual Salary]]*TBL_Employees[[#This Row],[Bonus %]]</f>
        <v>0</v>
      </c>
      <c r="P833" t="e">
        <f t="shared" si="12"/>
        <v>#VALUE!</v>
      </c>
    </row>
    <row r="834" spans="1:16" x14ac:dyDescent="0.3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  <c r="O834">
        <f>TBL_Employees[[#This Row],[Annual Salary]]*TBL_Employees[[#This Row],[Bonus %]]</f>
        <v>17359.32</v>
      </c>
      <c r="P834" t="e">
        <f t="shared" ref="P834:P897" si="13">IF((TEXT(N834,"yyyy")-TEXT(I834,"yyyy"))&gt;5,"yes","no")</f>
        <v>#VALUE!</v>
      </c>
    </row>
    <row r="835" spans="1:16" x14ac:dyDescent="0.3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  <c r="O835">
        <f>TBL_Employees[[#This Row],[Annual Salary]]*TBL_Employees[[#This Row],[Bonus %]]</f>
        <v>0</v>
      </c>
      <c r="P835" t="e">
        <f t="shared" si="13"/>
        <v>#VALUE!</v>
      </c>
    </row>
    <row r="836" spans="1:16" x14ac:dyDescent="0.3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  <c r="O836">
        <f>TBL_Employees[[#This Row],[Annual Salary]]*TBL_Employees[[#This Row],[Bonus %]]</f>
        <v>0</v>
      </c>
      <c r="P836" t="str">
        <f t="shared" si="13"/>
        <v>no</v>
      </c>
    </row>
    <row r="837" spans="1:16" x14ac:dyDescent="0.3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  <c r="O837">
        <f>TBL_Employees[[#This Row],[Annual Salary]]*TBL_Employees[[#This Row],[Bonus %]]</f>
        <v>11051.320000000002</v>
      </c>
      <c r="P837" t="e">
        <f t="shared" si="13"/>
        <v>#VALUE!</v>
      </c>
    </row>
    <row r="838" spans="1:16" x14ac:dyDescent="0.3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  <c r="O838">
        <f>TBL_Employees[[#This Row],[Annual Salary]]*TBL_Employees[[#This Row],[Bonus %]]</f>
        <v>0</v>
      </c>
      <c r="P838" t="e">
        <f t="shared" si="13"/>
        <v>#VALUE!</v>
      </c>
    </row>
    <row r="839" spans="1:16" x14ac:dyDescent="0.3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  <c r="O839">
        <f>TBL_Employees[[#This Row],[Annual Salary]]*TBL_Employees[[#This Row],[Bonus %]]</f>
        <v>41517.090000000004</v>
      </c>
      <c r="P839" t="e">
        <f t="shared" si="13"/>
        <v>#VALUE!</v>
      </c>
    </row>
    <row r="840" spans="1:16" x14ac:dyDescent="0.3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  <c r="O840">
        <f>TBL_Employees[[#This Row],[Annual Salary]]*TBL_Employees[[#This Row],[Bonus %]]</f>
        <v>6205.38</v>
      </c>
      <c r="P840" t="e">
        <f t="shared" si="13"/>
        <v>#VALUE!</v>
      </c>
    </row>
    <row r="841" spans="1:16" x14ac:dyDescent="0.3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  <c r="O841">
        <f>TBL_Employees[[#This Row],[Annual Salary]]*TBL_Employees[[#This Row],[Bonus %]]</f>
        <v>0</v>
      </c>
      <c r="P841" t="e">
        <f t="shared" si="13"/>
        <v>#VALUE!</v>
      </c>
    </row>
    <row r="842" spans="1:16" x14ac:dyDescent="0.3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  <c r="O842">
        <f>TBL_Employees[[#This Row],[Annual Salary]]*TBL_Employees[[#This Row],[Bonus %]]</f>
        <v>0</v>
      </c>
      <c r="P842" t="e">
        <f t="shared" si="13"/>
        <v>#VALUE!</v>
      </c>
    </row>
    <row r="843" spans="1:16" x14ac:dyDescent="0.3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  <c r="O843">
        <f>TBL_Employees[[#This Row],[Annual Salary]]*TBL_Employees[[#This Row],[Bonus %]]</f>
        <v>6323.4</v>
      </c>
      <c r="P843" t="e">
        <f t="shared" si="13"/>
        <v>#VALUE!</v>
      </c>
    </row>
    <row r="844" spans="1:16" x14ac:dyDescent="0.3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  <c r="O844">
        <f>TBL_Employees[[#This Row],[Annual Salary]]*TBL_Employees[[#This Row],[Bonus %]]</f>
        <v>0</v>
      </c>
      <c r="P844" t="e">
        <f t="shared" si="13"/>
        <v>#VALUE!</v>
      </c>
    </row>
    <row r="845" spans="1:16" x14ac:dyDescent="0.3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  <c r="O845">
        <f>TBL_Employees[[#This Row],[Annual Salary]]*TBL_Employees[[#This Row],[Bonus %]]</f>
        <v>0</v>
      </c>
      <c r="P845" t="e">
        <f t="shared" si="13"/>
        <v>#VALUE!</v>
      </c>
    </row>
    <row r="846" spans="1:16" x14ac:dyDescent="0.3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  <c r="O846">
        <f>TBL_Employees[[#This Row],[Annual Salary]]*TBL_Employees[[#This Row],[Bonus %]]</f>
        <v>7138.9500000000007</v>
      </c>
      <c r="P846" t="e">
        <f t="shared" si="13"/>
        <v>#VALUE!</v>
      </c>
    </row>
    <row r="847" spans="1:16" x14ac:dyDescent="0.3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  <c r="O847">
        <f>TBL_Employees[[#This Row],[Annual Salary]]*TBL_Employees[[#This Row],[Bonus %]]</f>
        <v>59851.199999999997</v>
      </c>
      <c r="P847" t="e">
        <f t="shared" si="13"/>
        <v>#VALUE!</v>
      </c>
    </row>
    <row r="848" spans="1:16" x14ac:dyDescent="0.3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  <c r="O848">
        <f>TBL_Employees[[#This Row],[Annual Salary]]*TBL_Employees[[#This Row],[Bonus %]]</f>
        <v>16276.26</v>
      </c>
      <c r="P848" t="str">
        <f t="shared" si="13"/>
        <v>yes</v>
      </c>
    </row>
    <row r="849" spans="1:16" x14ac:dyDescent="0.3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  <c r="O849">
        <f>TBL_Employees[[#This Row],[Annual Salary]]*TBL_Employees[[#This Row],[Bonus %]]</f>
        <v>0</v>
      </c>
      <c r="P849" t="e">
        <f t="shared" si="13"/>
        <v>#VALUE!</v>
      </c>
    </row>
    <row r="850" spans="1:16" x14ac:dyDescent="0.3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  <c r="O850">
        <f>TBL_Employees[[#This Row],[Annual Salary]]*TBL_Employees[[#This Row],[Bonus %]]</f>
        <v>0</v>
      </c>
      <c r="P850" t="e">
        <f t="shared" si="13"/>
        <v>#VALUE!</v>
      </c>
    </row>
    <row r="851" spans="1:16" x14ac:dyDescent="0.3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  <c r="O851">
        <f>TBL_Employees[[#This Row],[Annual Salary]]*TBL_Employees[[#This Row],[Bonus %]]</f>
        <v>30564.16</v>
      </c>
      <c r="P851" t="e">
        <f t="shared" si="13"/>
        <v>#VALUE!</v>
      </c>
    </row>
    <row r="852" spans="1:16" x14ac:dyDescent="0.3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  <c r="O852">
        <f>TBL_Employees[[#This Row],[Annual Salary]]*TBL_Employees[[#This Row],[Bonus %]]</f>
        <v>59752</v>
      </c>
      <c r="P852" t="e">
        <f t="shared" si="13"/>
        <v>#VALUE!</v>
      </c>
    </row>
    <row r="853" spans="1:16" x14ac:dyDescent="0.3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  <c r="O853">
        <f>TBL_Employees[[#This Row],[Annual Salary]]*TBL_Employees[[#This Row],[Bonus %]]</f>
        <v>0</v>
      </c>
      <c r="P853" t="e">
        <f t="shared" si="13"/>
        <v>#VALUE!</v>
      </c>
    </row>
    <row r="854" spans="1:16" x14ac:dyDescent="0.3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  <c r="O854">
        <f>TBL_Employees[[#This Row],[Annual Salary]]*TBL_Employees[[#This Row],[Bonus %]]</f>
        <v>0</v>
      </c>
      <c r="P854" t="e">
        <f t="shared" si="13"/>
        <v>#VALUE!</v>
      </c>
    </row>
    <row r="855" spans="1:16" x14ac:dyDescent="0.3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  <c r="O855">
        <f>TBL_Employees[[#This Row],[Annual Salary]]*TBL_Employees[[#This Row],[Bonus %]]</f>
        <v>0</v>
      </c>
      <c r="P855" t="e">
        <f t="shared" si="13"/>
        <v>#VALUE!</v>
      </c>
    </row>
    <row r="856" spans="1:16" x14ac:dyDescent="0.3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  <c r="O856">
        <f>TBL_Employees[[#This Row],[Annual Salary]]*TBL_Employees[[#This Row],[Bonus %]]</f>
        <v>0</v>
      </c>
      <c r="P856" t="e">
        <f t="shared" si="13"/>
        <v>#VALUE!</v>
      </c>
    </row>
    <row r="857" spans="1:16" x14ac:dyDescent="0.3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  <c r="O857">
        <f>TBL_Employees[[#This Row],[Annual Salary]]*TBL_Employees[[#This Row],[Bonus %]]</f>
        <v>38490.25</v>
      </c>
      <c r="P857" t="e">
        <f t="shared" si="13"/>
        <v>#VALUE!</v>
      </c>
    </row>
    <row r="858" spans="1:16" x14ac:dyDescent="0.3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  <c r="O858">
        <f>TBL_Employees[[#This Row],[Annual Salary]]*TBL_Employees[[#This Row],[Bonus %]]</f>
        <v>0</v>
      </c>
      <c r="P858" t="e">
        <f t="shared" si="13"/>
        <v>#VALUE!</v>
      </c>
    </row>
    <row r="859" spans="1:16" x14ac:dyDescent="0.3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  <c r="O859">
        <f>TBL_Employees[[#This Row],[Annual Salary]]*TBL_Employees[[#This Row],[Bonus %]]</f>
        <v>17411.16</v>
      </c>
      <c r="P859" t="e">
        <f t="shared" si="13"/>
        <v>#VALUE!</v>
      </c>
    </row>
    <row r="860" spans="1:16" x14ac:dyDescent="0.3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  <c r="O860">
        <f>TBL_Employees[[#This Row],[Annual Salary]]*TBL_Employees[[#This Row],[Bonus %]]</f>
        <v>0</v>
      </c>
      <c r="P860" t="e">
        <f t="shared" si="13"/>
        <v>#VALUE!</v>
      </c>
    </row>
    <row r="861" spans="1:16" x14ac:dyDescent="0.3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  <c r="O861">
        <f>TBL_Employees[[#This Row],[Annual Salary]]*TBL_Employees[[#This Row],[Bonus %]]</f>
        <v>0</v>
      </c>
      <c r="P861" t="e">
        <f t="shared" si="13"/>
        <v>#VALUE!</v>
      </c>
    </row>
    <row r="862" spans="1:16" x14ac:dyDescent="0.3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  <c r="O862">
        <f>TBL_Employees[[#This Row],[Annual Salary]]*TBL_Employees[[#This Row],[Bonus %]]</f>
        <v>9647.5499999999993</v>
      </c>
      <c r="P862" t="e">
        <f t="shared" si="13"/>
        <v>#VALUE!</v>
      </c>
    </row>
    <row r="863" spans="1:16" x14ac:dyDescent="0.3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  <c r="O863">
        <f>TBL_Employees[[#This Row],[Annual Salary]]*TBL_Employees[[#This Row],[Bonus %]]</f>
        <v>19113.3</v>
      </c>
      <c r="P863" t="e">
        <f t="shared" si="13"/>
        <v>#VALUE!</v>
      </c>
    </row>
    <row r="864" spans="1:16" x14ac:dyDescent="0.3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  <c r="O864">
        <f>TBL_Employees[[#This Row],[Annual Salary]]*TBL_Employees[[#This Row],[Bonus %]]</f>
        <v>43542.630000000005</v>
      </c>
      <c r="P864" t="e">
        <f t="shared" si="13"/>
        <v>#VALUE!</v>
      </c>
    </row>
    <row r="865" spans="1:16" x14ac:dyDescent="0.3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  <c r="O865">
        <f>TBL_Employees[[#This Row],[Annual Salary]]*TBL_Employees[[#This Row],[Bonus %]]</f>
        <v>69171.3</v>
      </c>
      <c r="P865" t="e">
        <f t="shared" si="13"/>
        <v>#VALUE!</v>
      </c>
    </row>
    <row r="866" spans="1:16" x14ac:dyDescent="0.3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  <c r="O866">
        <f>TBL_Employees[[#This Row],[Annual Salary]]*TBL_Employees[[#This Row],[Bonus %]]</f>
        <v>14448.83</v>
      </c>
      <c r="P866" t="e">
        <f t="shared" si="13"/>
        <v>#VALUE!</v>
      </c>
    </row>
    <row r="867" spans="1:16" x14ac:dyDescent="0.3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  <c r="O867">
        <f>TBL_Employees[[#This Row],[Annual Salary]]*TBL_Employees[[#This Row],[Bonus %]]</f>
        <v>0</v>
      </c>
      <c r="P867" t="e">
        <f t="shared" si="13"/>
        <v>#VALUE!</v>
      </c>
    </row>
    <row r="868" spans="1:16" x14ac:dyDescent="0.3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  <c r="O868">
        <f>TBL_Employees[[#This Row],[Annual Salary]]*TBL_Employees[[#This Row],[Bonus %]]</f>
        <v>0</v>
      </c>
      <c r="P868" t="e">
        <f t="shared" si="13"/>
        <v>#VALUE!</v>
      </c>
    </row>
    <row r="869" spans="1:16" x14ac:dyDescent="0.3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  <c r="O869">
        <f>TBL_Employees[[#This Row],[Annual Salary]]*TBL_Employees[[#This Row],[Bonus %]]</f>
        <v>0</v>
      </c>
      <c r="P869" t="e">
        <f t="shared" si="13"/>
        <v>#VALUE!</v>
      </c>
    </row>
    <row r="870" spans="1:16" x14ac:dyDescent="0.3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  <c r="O870">
        <f>TBL_Employees[[#This Row],[Annual Salary]]*TBL_Employees[[#This Row],[Bonus %]]</f>
        <v>14851.060000000001</v>
      </c>
      <c r="P870" t="str">
        <f t="shared" si="13"/>
        <v>no</v>
      </c>
    </row>
    <row r="871" spans="1:16" x14ac:dyDescent="0.3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  <c r="O871">
        <f>TBL_Employees[[#This Row],[Annual Salary]]*TBL_Employees[[#This Row],[Bonus %]]</f>
        <v>0</v>
      </c>
      <c r="P871" t="e">
        <f t="shared" si="13"/>
        <v>#VALUE!</v>
      </c>
    </row>
    <row r="872" spans="1:16" x14ac:dyDescent="0.3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  <c r="O872">
        <f>TBL_Employees[[#This Row],[Annual Salary]]*TBL_Employees[[#This Row],[Bonus %]]</f>
        <v>0</v>
      </c>
      <c r="P872" t="e">
        <f t="shared" si="13"/>
        <v>#VALUE!</v>
      </c>
    </row>
    <row r="873" spans="1:16" x14ac:dyDescent="0.3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  <c r="O873">
        <f>TBL_Employees[[#This Row],[Annual Salary]]*TBL_Employees[[#This Row],[Bonus %]]</f>
        <v>0</v>
      </c>
      <c r="P873" t="e">
        <f t="shared" si="13"/>
        <v>#VALUE!</v>
      </c>
    </row>
    <row r="874" spans="1:16" x14ac:dyDescent="0.3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  <c r="O874">
        <f>TBL_Employees[[#This Row],[Annual Salary]]*TBL_Employees[[#This Row],[Bonus %]]</f>
        <v>0</v>
      </c>
      <c r="P874" t="e">
        <f t="shared" si="13"/>
        <v>#VALUE!</v>
      </c>
    </row>
    <row r="875" spans="1:16" x14ac:dyDescent="0.3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  <c r="O875">
        <f>TBL_Employees[[#This Row],[Annual Salary]]*TBL_Employees[[#This Row],[Bonus %]]</f>
        <v>12762.6</v>
      </c>
      <c r="P875" t="e">
        <f t="shared" si="13"/>
        <v>#VALUE!</v>
      </c>
    </row>
    <row r="876" spans="1:16" x14ac:dyDescent="0.3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  <c r="O876">
        <f>TBL_Employees[[#This Row],[Annual Salary]]*TBL_Employees[[#This Row],[Bonus %]]</f>
        <v>0</v>
      </c>
      <c r="P876" t="e">
        <f t="shared" si="13"/>
        <v>#VALUE!</v>
      </c>
    </row>
    <row r="877" spans="1:16" x14ac:dyDescent="0.3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  <c r="O877">
        <f>TBL_Employees[[#This Row],[Annual Salary]]*TBL_Employees[[#This Row],[Bonus %]]</f>
        <v>6417.5300000000007</v>
      </c>
      <c r="P877" t="e">
        <f t="shared" si="13"/>
        <v>#VALUE!</v>
      </c>
    </row>
    <row r="878" spans="1:16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  <c r="O878">
        <f>TBL_Employees[[#This Row],[Annual Salary]]*TBL_Employees[[#This Row],[Bonus %]]</f>
        <v>31975.68</v>
      </c>
      <c r="P878" t="e">
        <f t="shared" si="13"/>
        <v>#VALUE!</v>
      </c>
    </row>
    <row r="879" spans="1:16" x14ac:dyDescent="0.3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  <c r="O879">
        <f>TBL_Employees[[#This Row],[Annual Salary]]*TBL_Employees[[#This Row],[Bonus %]]</f>
        <v>0</v>
      </c>
      <c r="P879" t="e">
        <f t="shared" si="13"/>
        <v>#VALUE!</v>
      </c>
    </row>
    <row r="880" spans="1:16" x14ac:dyDescent="0.3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  <c r="O880">
        <f>TBL_Employees[[#This Row],[Annual Salary]]*TBL_Employees[[#This Row],[Bonus %]]</f>
        <v>23193.599999999999</v>
      </c>
      <c r="P880" t="e">
        <f t="shared" si="13"/>
        <v>#VALUE!</v>
      </c>
    </row>
    <row r="881" spans="1:16" x14ac:dyDescent="0.3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  <c r="O881">
        <f>TBL_Employees[[#This Row],[Annual Salary]]*TBL_Employees[[#This Row],[Bonus %]]</f>
        <v>0</v>
      </c>
      <c r="P881" t="e">
        <f t="shared" si="13"/>
        <v>#VALUE!</v>
      </c>
    </row>
    <row r="882" spans="1:16" x14ac:dyDescent="0.3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  <c r="O882">
        <f>TBL_Employees[[#This Row],[Annual Salary]]*TBL_Employees[[#This Row],[Bonus %]]</f>
        <v>0</v>
      </c>
      <c r="P882" t="e">
        <f t="shared" si="13"/>
        <v>#VALUE!</v>
      </c>
    </row>
    <row r="883" spans="1:16" x14ac:dyDescent="0.3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  <c r="O883">
        <f>TBL_Employees[[#This Row],[Annual Salary]]*TBL_Employees[[#This Row],[Bonus %]]</f>
        <v>17549.18</v>
      </c>
      <c r="P883" t="e">
        <f t="shared" si="13"/>
        <v>#VALUE!</v>
      </c>
    </row>
    <row r="884" spans="1:16" x14ac:dyDescent="0.3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  <c r="O884">
        <f>TBL_Employees[[#This Row],[Annual Salary]]*TBL_Employees[[#This Row],[Bonus %]]</f>
        <v>0</v>
      </c>
      <c r="P884" t="e">
        <f t="shared" si="13"/>
        <v>#VALUE!</v>
      </c>
    </row>
    <row r="885" spans="1:16" x14ac:dyDescent="0.3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  <c r="O885">
        <f>TBL_Employees[[#This Row],[Annual Salary]]*TBL_Employees[[#This Row],[Bonus %]]</f>
        <v>44721.82</v>
      </c>
      <c r="P885" t="e">
        <f t="shared" si="13"/>
        <v>#VALUE!</v>
      </c>
    </row>
    <row r="886" spans="1:16" x14ac:dyDescent="0.3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  <c r="O886">
        <f>TBL_Employees[[#This Row],[Annual Salary]]*TBL_Employees[[#This Row],[Bonus %]]</f>
        <v>79010.64</v>
      </c>
      <c r="P886" t="e">
        <f t="shared" si="13"/>
        <v>#VALUE!</v>
      </c>
    </row>
    <row r="887" spans="1:16" x14ac:dyDescent="0.3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  <c r="O887">
        <f>TBL_Employees[[#This Row],[Annual Salary]]*TBL_Employees[[#This Row],[Bonus %]]</f>
        <v>40115.450000000004</v>
      </c>
      <c r="P887" t="e">
        <f t="shared" si="13"/>
        <v>#VALUE!</v>
      </c>
    </row>
    <row r="888" spans="1:16" x14ac:dyDescent="0.3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  <c r="O888">
        <f>TBL_Employees[[#This Row],[Annual Salary]]*TBL_Employees[[#This Row],[Bonus %]]</f>
        <v>0</v>
      </c>
      <c r="P888" t="e">
        <f t="shared" si="13"/>
        <v>#VALUE!</v>
      </c>
    </row>
    <row r="889" spans="1:16" x14ac:dyDescent="0.3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  <c r="O889">
        <f>TBL_Employees[[#This Row],[Annual Salary]]*TBL_Employees[[#This Row],[Bonus %]]</f>
        <v>0</v>
      </c>
      <c r="P889" t="e">
        <f t="shared" si="13"/>
        <v>#VALUE!</v>
      </c>
    </row>
    <row r="890" spans="1:16" x14ac:dyDescent="0.3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  <c r="O890">
        <f>TBL_Employees[[#This Row],[Annual Salary]]*TBL_Employees[[#This Row],[Bonus %]]</f>
        <v>0</v>
      </c>
      <c r="P890" t="e">
        <f t="shared" si="13"/>
        <v>#VALUE!</v>
      </c>
    </row>
    <row r="891" spans="1:16" x14ac:dyDescent="0.3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  <c r="O891">
        <f>TBL_Employees[[#This Row],[Annual Salary]]*TBL_Employees[[#This Row],[Bonus %]]</f>
        <v>48680.75</v>
      </c>
      <c r="P891" t="e">
        <f t="shared" si="13"/>
        <v>#VALUE!</v>
      </c>
    </row>
    <row r="892" spans="1:16" x14ac:dyDescent="0.3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  <c r="O892">
        <f>TBL_Employees[[#This Row],[Annual Salary]]*TBL_Employees[[#This Row],[Bonus %]]</f>
        <v>7689.5000000000009</v>
      </c>
      <c r="P892" t="str">
        <f t="shared" si="13"/>
        <v>yes</v>
      </c>
    </row>
    <row r="893" spans="1:16" x14ac:dyDescent="0.3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  <c r="O893">
        <f>TBL_Employees[[#This Row],[Annual Salary]]*TBL_Employees[[#This Row],[Bonus %]]</f>
        <v>0</v>
      </c>
      <c r="P893" t="e">
        <f t="shared" si="13"/>
        <v>#VALUE!</v>
      </c>
    </row>
    <row r="894" spans="1:16" x14ac:dyDescent="0.3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  <c r="O894">
        <f>TBL_Employees[[#This Row],[Annual Salary]]*TBL_Employees[[#This Row],[Bonus %]]</f>
        <v>0</v>
      </c>
      <c r="P894" t="e">
        <f t="shared" si="13"/>
        <v>#VALUE!</v>
      </c>
    </row>
    <row r="895" spans="1:16" x14ac:dyDescent="0.3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  <c r="O895">
        <f>TBL_Employees[[#This Row],[Annual Salary]]*TBL_Employees[[#This Row],[Bonus %]]</f>
        <v>0</v>
      </c>
      <c r="P895" t="e">
        <f t="shared" si="13"/>
        <v>#VALUE!</v>
      </c>
    </row>
    <row r="896" spans="1:16" x14ac:dyDescent="0.3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  <c r="O896">
        <f>TBL_Employees[[#This Row],[Annual Salary]]*TBL_Employees[[#This Row],[Bonus %]]</f>
        <v>0</v>
      </c>
      <c r="P896" t="e">
        <f t="shared" si="13"/>
        <v>#VALUE!</v>
      </c>
    </row>
    <row r="897" spans="1:16" x14ac:dyDescent="0.3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  <c r="O897">
        <f>TBL_Employees[[#This Row],[Annual Salary]]*TBL_Employees[[#This Row],[Bonus %]]</f>
        <v>0</v>
      </c>
      <c r="P897" t="str">
        <f t="shared" si="13"/>
        <v>no</v>
      </c>
    </row>
    <row r="898" spans="1:16" x14ac:dyDescent="0.3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  <c r="O898">
        <f>TBL_Employees[[#This Row],[Annual Salary]]*TBL_Employees[[#This Row],[Bonus %]]</f>
        <v>14674</v>
      </c>
      <c r="P898" t="e">
        <f t="shared" ref="P898:P961" si="14">IF((TEXT(N898,"yyyy")-TEXT(I898,"yyyy"))&gt;5,"yes","no")</f>
        <v>#VALUE!</v>
      </c>
    </row>
    <row r="899" spans="1:16" x14ac:dyDescent="0.3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  <c r="O899">
        <f>TBL_Employees[[#This Row],[Annual Salary]]*TBL_Employees[[#This Row],[Bonus %]]</f>
        <v>0</v>
      </c>
      <c r="P899" t="e">
        <f t="shared" si="14"/>
        <v>#VALUE!</v>
      </c>
    </row>
    <row r="900" spans="1:16" x14ac:dyDescent="0.3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  <c r="O900">
        <f>TBL_Employees[[#This Row],[Annual Salary]]*TBL_Employees[[#This Row],[Bonus %]]</f>
        <v>0</v>
      </c>
      <c r="P900" t="e">
        <f t="shared" si="14"/>
        <v>#VALUE!</v>
      </c>
    </row>
    <row r="901" spans="1:16" x14ac:dyDescent="0.3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  <c r="O901">
        <f>TBL_Employees[[#This Row],[Annual Salary]]*TBL_Employees[[#This Row],[Bonus %]]</f>
        <v>0</v>
      </c>
      <c r="P901" t="e">
        <f t="shared" si="14"/>
        <v>#VALUE!</v>
      </c>
    </row>
    <row r="902" spans="1:16" x14ac:dyDescent="0.3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  <c r="O902">
        <f>TBL_Employees[[#This Row],[Annual Salary]]*TBL_Employees[[#This Row],[Bonus %]]</f>
        <v>77424.3</v>
      </c>
      <c r="P902" t="e">
        <f t="shared" si="14"/>
        <v>#VALUE!</v>
      </c>
    </row>
    <row r="903" spans="1:16" x14ac:dyDescent="0.3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  <c r="O903">
        <f>TBL_Employees[[#This Row],[Annual Salary]]*TBL_Employees[[#This Row],[Bonus %]]</f>
        <v>0</v>
      </c>
      <c r="P903" t="e">
        <f t="shared" si="14"/>
        <v>#VALUE!</v>
      </c>
    </row>
    <row r="904" spans="1:16" x14ac:dyDescent="0.3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  <c r="O904">
        <f>TBL_Employees[[#This Row],[Annual Salary]]*TBL_Employees[[#This Row],[Bonus %]]</f>
        <v>0</v>
      </c>
      <c r="P904" t="e">
        <f t="shared" si="14"/>
        <v>#VALUE!</v>
      </c>
    </row>
    <row r="905" spans="1:16" x14ac:dyDescent="0.3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  <c r="O905">
        <f>TBL_Employees[[#This Row],[Annual Salary]]*TBL_Employees[[#This Row],[Bonus %]]</f>
        <v>18004.079999999998</v>
      </c>
      <c r="P905" t="e">
        <f t="shared" si="14"/>
        <v>#VALUE!</v>
      </c>
    </row>
    <row r="906" spans="1:16" x14ac:dyDescent="0.3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  <c r="O906">
        <f>TBL_Employees[[#This Row],[Annual Salary]]*TBL_Employees[[#This Row],[Bonus %]]</f>
        <v>43683.64</v>
      </c>
      <c r="P906" t="e">
        <f t="shared" si="14"/>
        <v>#VALUE!</v>
      </c>
    </row>
    <row r="907" spans="1:16" x14ac:dyDescent="0.3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  <c r="O907">
        <f>TBL_Employees[[#This Row],[Annual Salary]]*TBL_Employees[[#This Row],[Bonus %]]</f>
        <v>0</v>
      </c>
      <c r="P907" t="str">
        <f t="shared" si="14"/>
        <v>yes</v>
      </c>
    </row>
    <row r="908" spans="1:16" x14ac:dyDescent="0.3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  <c r="O908">
        <f>TBL_Employees[[#This Row],[Annual Salary]]*TBL_Employees[[#This Row],[Bonus %]]</f>
        <v>13355.88</v>
      </c>
      <c r="P908" t="e">
        <f t="shared" si="14"/>
        <v>#VALUE!</v>
      </c>
    </row>
    <row r="909" spans="1:16" x14ac:dyDescent="0.3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  <c r="O909">
        <f>TBL_Employees[[#This Row],[Annual Salary]]*TBL_Employees[[#This Row],[Bonus %]]</f>
        <v>0</v>
      </c>
      <c r="P909" t="e">
        <f t="shared" si="14"/>
        <v>#VALUE!</v>
      </c>
    </row>
    <row r="910" spans="1:16" x14ac:dyDescent="0.3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  <c r="O910">
        <f>TBL_Employees[[#This Row],[Annual Salary]]*TBL_Employees[[#This Row],[Bonus %]]</f>
        <v>0</v>
      </c>
      <c r="P910" t="str">
        <f t="shared" si="14"/>
        <v>no</v>
      </c>
    </row>
    <row r="911" spans="1:16" x14ac:dyDescent="0.3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  <c r="O911">
        <f>TBL_Employees[[#This Row],[Annual Salary]]*TBL_Employees[[#This Row],[Bonus %]]</f>
        <v>7052.7</v>
      </c>
      <c r="P911" t="e">
        <f t="shared" si="14"/>
        <v>#VALUE!</v>
      </c>
    </row>
    <row r="912" spans="1:16" x14ac:dyDescent="0.3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  <c r="O912">
        <f>TBL_Employees[[#This Row],[Annual Salary]]*TBL_Employees[[#This Row],[Bonus %]]</f>
        <v>9378.08</v>
      </c>
      <c r="P912" t="e">
        <f t="shared" si="14"/>
        <v>#VALUE!</v>
      </c>
    </row>
    <row r="913" spans="1:16" x14ac:dyDescent="0.3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  <c r="O913">
        <f>TBL_Employees[[#This Row],[Annual Salary]]*TBL_Employees[[#This Row],[Bonus %]]</f>
        <v>0</v>
      </c>
      <c r="P913" t="e">
        <f t="shared" si="14"/>
        <v>#VALUE!</v>
      </c>
    </row>
    <row r="914" spans="1:16" x14ac:dyDescent="0.3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  <c r="O914">
        <f>TBL_Employees[[#This Row],[Annual Salary]]*TBL_Employees[[#This Row],[Bonus %]]</f>
        <v>0</v>
      </c>
      <c r="P914" t="e">
        <f t="shared" si="14"/>
        <v>#VALUE!</v>
      </c>
    </row>
    <row r="915" spans="1:16" x14ac:dyDescent="0.3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  <c r="O915">
        <f>TBL_Employees[[#This Row],[Annual Salary]]*TBL_Employees[[#This Row],[Bonus %]]</f>
        <v>44942.17</v>
      </c>
      <c r="P915" t="e">
        <f t="shared" si="14"/>
        <v>#VALUE!</v>
      </c>
    </row>
    <row r="916" spans="1:16" x14ac:dyDescent="0.3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  <c r="O916">
        <f>TBL_Employees[[#This Row],[Annual Salary]]*TBL_Employees[[#This Row],[Bonus %]]</f>
        <v>0</v>
      </c>
      <c r="P916" t="e">
        <f t="shared" si="14"/>
        <v>#VALUE!</v>
      </c>
    </row>
    <row r="917" spans="1:16" x14ac:dyDescent="0.3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  <c r="O917">
        <f>TBL_Employees[[#This Row],[Annual Salary]]*TBL_Employees[[#This Row],[Bonus %]]</f>
        <v>0</v>
      </c>
      <c r="P917" t="e">
        <f t="shared" si="14"/>
        <v>#VALUE!</v>
      </c>
    </row>
    <row r="918" spans="1:16" x14ac:dyDescent="0.3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  <c r="O918">
        <f>TBL_Employees[[#This Row],[Annual Salary]]*TBL_Employees[[#This Row],[Bonus %]]</f>
        <v>33689.920000000006</v>
      </c>
      <c r="P918" t="e">
        <f t="shared" si="14"/>
        <v>#VALUE!</v>
      </c>
    </row>
    <row r="919" spans="1:16" x14ac:dyDescent="0.3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  <c r="O919">
        <f>TBL_Employees[[#This Row],[Annual Salary]]*TBL_Employees[[#This Row],[Bonus %]]</f>
        <v>0</v>
      </c>
      <c r="P919" t="e">
        <f t="shared" si="14"/>
        <v>#VALUE!</v>
      </c>
    </row>
    <row r="920" spans="1:16" x14ac:dyDescent="0.3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  <c r="O920">
        <f>TBL_Employees[[#This Row],[Annual Salary]]*TBL_Employees[[#This Row],[Bonus %]]</f>
        <v>0</v>
      </c>
      <c r="P920" t="e">
        <f t="shared" si="14"/>
        <v>#VALUE!</v>
      </c>
    </row>
    <row r="921" spans="1:16" x14ac:dyDescent="0.3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  <c r="O921">
        <f>TBL_Employees[[#This Row],[Annual Salary]]*TBL_Employees[[#This Row],[Bonus %]]</f>
        <v>0</v>
      </c>
      <c r="P921" t="e">
        <f t="shared" si="14"/>
        <v>#VALUE!</v>
      </c>
    </row>
    <row r="922" spans="1:16" x14ac:dyDescent="0.3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  <c r="O922">
        <f>TBL_Employees[[#This Row],[Annual Salary]]*TBL_Employees[[#This Row],[Bonus %]]</f>
        <v>5322.2000000000007</v>
      </c>
      <c r="P922" t="e">
        <f t="shared" si="14"/>
        <v>#VALUE!</v>
      </c>
    </row>
    <row r="923" spans="1:16" x14ac:dyDescent="0.3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  <c r="O923">
        <f>TBL_Employees[[#This Row],[Annual Salary]]*TBL_Employees[[#This Row],[Bonus %]]</f>
        <v>43940.680000000008</v>
      </c>
      <c r="P923" t="e">
        <f t="shared" si="14"/>
        <v>#VALUE!</v>
      </c>
    </row>
    <row r="924" spans="1:16" x14ac:dyDescent="0.3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  <c r="O924">
        <f>TBL_Employees[[#This Row],[Annual Salary]]*TBL_Employees[[#This Row],[Bonus %]]</f>
        <v>39412.800000000003</v>
      </c>
      <c r="P924" t="e">
        <f t="shared" si="14"/>
        <v>#VALUE!</v>
      </c>
    </row>
    <row r="925" spans="1:16" x14ac:dyDescent="0.3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  <c r="O925">
        <f>TBL_Employees[[#This Row],[Annual Salary]]*TBL_Employees[[#This Row],[Bonus %]]</f>
        <v>0</v>
      </c>
      <c r="P925" t="e">
        <f t="shared" si="14"/>
        <v>#VALUE!</v>
      </c>
    </row>
    <row r="926" spans="1:16" x14ac:dyDescent="0.3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  <c r="O926">
        <f>TBL_Employees[[#This Row],[Annual Salary]]*TBL_Employees[[#This Row],[Bonus %]]</f>
        <v>13298.74</v>
      </c>
      <c r="P926" t="e">
        <f t="shared" si="14"/>
        <v>#VALUE!</v>
      </c>
    </row>
    <row r="927" spans="1:16" x14ac:dyDescent="0.3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  <c r="O927">
        <f>TBL_Employees[[#This Row],[Annual Salary]]*TBL_Employees[[#This Row],[Bonus %]]</f>
        <v>17328.61</v>
      </c>
      <c r="P927" t="e">
        <f t="shared" si="14"/>
        <v>#VALUE!</v>
      </c>
    </row>
    <row r="928" spans="1:16" x14ac:dyDescent="0.3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  <c r="O928">
        <f>TBL_Employees[[#This Row],[Annual Salary]]*TBL_Employees[[#This Row],[Bonus %]]</f>
        <v>15508</v>
      </c>
      <c r="P928" t="e">
        <f t="shared" si="14"/>
        <v>#VALUE!</v>
      </c>
    </row>
    <row r="929" spans="1:16" x14ac:dyDescent="0.3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  <c r="O929">
        <f>TBL_Employees[[#This Row],[Annual Salary]]*TBL_Employees[[#This Row],[Bonus %]]</f>
        <v>0</v>
      </c>
      <c r="P929" t="e">
        <f t="shared" si="14"/>
        <v>#VALUE!</v>
      </c>
    </row>
    <row r="930" spans="1:16" x14ac:dyDescent="0.3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  <c r="O930">
        <f>TBL_Employees[[#This Row],[Annual Salary]]*TBL_Employees[[#This Row],[Bonus %]]</f>
        <v>19424.21</v>
      </c>
      <c r="P930" t="e">
        <f t="shared" si="14"/>
        <v>#VALUE!</v>
      </c>
    </row>
    <row r="931" spans="1:16" x14ac:dyDescent="0.3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  <c r="O931">
        <f>TBL_Employees[[#This Row],[Annual Salary]]*TBL_Employees[[#This Row],[Bonus %]]</f>
        <v>10194.209999999999</v>
      </c>
      <c r="P931" t="e">
        <f t="shared" si="14"/>
        <v>#VALUE!</v>
      </c>
    </row>
    <row r="932" spans="1:16" x14ac:dyDescent="0.3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  <c r="O932">
        <f>TBL_Employees[[#This Row],[Annual Salary]]*TBL_Employees[[#This Row],[Bonus %]]</f>
        <v>16405.919999999998</v>
      </c>
      <c r="P932" t="e">
        <f t="shared" si="14"/>
        <v>#VALUE!</v>
      </c>
    </row>
    <row r="933" spans="1:16" x14ac:dyDescent="0.3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  <c r="O933">
        <f>TBL_Employees[[#This Row],[Annual Salary]]*TBL_Employees[[#This Row],[Bonus %]]</f>
        <v>14717.279999999999</v>
      </c>
      <c r="P933" t="e">
        <f t="shared" si="14"/>
        <v>#VALUE!</v>
      </c>
    </row>
    <row r="934" spans="1:16" x14ac:dyDescent="0.3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  <c r="O934">
        <f>TBL_Employees[[#This Row],[Annual Salary]]*TBL_Employees[[#This Row],[Bonus %]]</f>
        <v>7449.9600000000009</v>
      </c>
      <c r="P934" t="e">
        <f t="shared" si="14"/>
        <v>#VALUE!</v>
      </c>
    </row>
    <row r="935" spans="1:16" x14ac:dyDescent="0.3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  <c r="O935">
        <f>TBL_Employees[[#This Row],[Annual Salary]]*TBL_Employees[[#This Row],[Bonus %]]</f>
        <v>73853.16</v>
      </c>
      <c r="P935" t="e">
        <f t="shared" si="14"/>
        <v>#VALUE!</v>
      </c>
    </row>
    <row r="936" spans="1:16" x14ac:dyDescent="0.3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  <c r="O936">
        <f>TBL_Employees[[#This Row],[Annual Salary]]*TBL_Employees[[#This Row],[Bonus %]]</f>
        <v>36780.720000000001</v>
      </c>
      <c r="P936" t="e">
        <f t="shared" si="14"/>
        <v>#VALUE!</v>
      </c>
    </row>
    <row r="937" spans="1:16" x14ac:dyDescent="0.3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  <c r="O937">
        <f>TBL_Employees[[#This Row],[Annual Salary]]*TBL_Employees[[#This Row],[Bonus %]]</f>
        <v>9333.6299999999992</v>
      </c>
      <c r="P937" t="e">
        <f t="shared" si="14"/>
        <v>#VALUE!</v>
      </c>
    </row>
    <row r="938" spans="1:16" x14ac:dyDescent="0.3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  <c r="O938">
        <f>TBL_Employees[[#This Row],[Annual Salary]]*TBL_Employees[[#This Row],[Bonus %]]</f>
        <v>90783.2</v>
      </c>
      <c r="P938" t="e">
        <f t="shared" si="14"/>
        <v>#VALUE!</v>
      </c>
    </row>
    <row r="939" spans="1:16" x14ac:dyDescent="0.3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  <c r="O939">
        <f>TBL_Employees[[#This Row],[Annual Salary]]*TBL_Employees[[#This Row],[Bonus %]]</f>
        <v>0</v>
      </c>
      <c r="P939" t="e">
        <f t="shared" si="14"/>
        <v>#VALUE!</v>
      </c>
    </row>
    <row r="940" spans="1:16" x14ac:dyDescent="0.3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  <c r="O940">
        <f>TBL_Employees[[#This Row],[Annual Salary]]*TBL_Employees[[#This Row],[Bonus %]]</f>
        <v>10128.800000000001</v>
      </c>
      <c r="P940" t="e">
        <f t="shared" si="14"/>
        <v>#VALUE!</v>
      </c>
    </row>
    <row r="941" spans="1:16" x14ac:dyDescent="0.3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  <c r="O941">
        <f>TBL_Employees[[#This Row],[Annual Salary]]*TBL_Employees[[#This Row],[Bonus %]]</f>
        <v>44360.75</v>
      </c>
      <c r="P941" t="e">
        <f t="shared" si="14"/>
        <v>#VALUE!</v>
      </c>
    </row>
    <row r="942" spans="1:16" x14ac:dyDescent="0.3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  <c r="O942">
        <f>TBL_Employees[[#This Row],[Annual Salary]]*TBL_Employees[[#This Row],[Bonus %]]</f>
        <v>0</v>
      </c>
      <c r="P942" t="e">
        <f t="shared" si="14"/>
        <v>#VALUE!</v>
      </c>
    </row>
    <row r="943" spans="1:16" x14ac:dyDescent="0.3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  <c r="O943">
        <f>TBL_Employees[[#This Row],[Annual Salary]]*TBL_Employees[[#This Row],[Bonus %]]</f>
        <v>59811.51</v>
      </c>
      <c r="P943" t="e">
        <f t="shared" si="14"/>
        <v>#VALUE!</v>
      </c>
    </row>
    <row r="944" spans="1:16" x14ac:dyDescent="0.3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  <c r="O944">
        <f>TBL_Employees[[#This Row],[Annual Salary]]*TBL_Employees[[#This Row],[Bonus %]]</f>
        <v>18978.120000000003</v>
      </c>
      <c r="P944" t="e">
        <f t="shared" si="14"/>
        <v>#VALUE!</v>
      </c>
    </row>
    <row r="945" spans="1:16" x14ac:dyDescent="0.3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  <c r="O945">
        <f>TBL_Employees[[#This Row],[Annual Salary]]*TBL_Employees[[#This Row],[Bonus %]]</f>
        <v>0</v>
      </c>
      <c r="P945" t="e">
        <f t="shared" si="14"/>
        <v>#VALUE!</v>
      </c>
    </row>
    <row r="946" spans="1:16" x14ac:dyDescent="0.3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  <c r="O946">
        <f>TBL_Employees[[#This Row],[Annual Salary]]*TBL_Employees[[#This Row],[Bonus %]]</f>
        <v>0</v>
      </c>
      <c r="P946" t="e">
        <f t="shared" si="14"/>
        <v>#VALUE!</v>
      </c>
    </row>
    <row r="947" spans="1:16" x14ac:dyDescent="0.3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  <c r="O947">
        <f>TBL_Employees[[#This Row],[Annual Salary]]*TBL_Employees[[#This Row],[Bonus %]]</f>
        <v>0</v>
      </c>
      <c r="P947" t="e">
        <f t="shared" si="14"/>
        <v>#VALUE!</v>
      </c>
    </row>
    <row r="948" spans="1:16" x14ac:dyDescent="0.3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  <c r="O948">
        <f>TBL_Employees[[#This Row],[Annual Salary]]*TBL_Employees[[#This Row],[Bonus %]]</f>
        <v>78208.5</v>
      </c>
      <c r="P948" t="e">
        <f t="shared" si="14"/>
        <v>#VALUE!</v>
      </c>
    </row>
    <row r="949" spans="1:16" x14ac:dyDescent="0.3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  <c r="O949">
        <f>TBL_Employees[[#This Row],[Annual Salary]]*TBL_Employees[[#This Row],[Bonus %]]</f>
        <v>17420.78</v>
      </c>
      <c r="P949" t="e">
        <f t="shared" si="14"/>
        <v>#VALUE!</v>
      </c>
    </row>
    <row r="950" spans="1:16" x14ac:dyDescent="0.3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  <c r="O950">
        <f>TBL_Employees[[#This Row],[Annual Salary]]*TBL_Employees[[#This Row],[Bonus %]]</f>
        <v>7216.72</v>
      </c>
      <c r="P950" t="e">
        <f t="shared" si="14"/>
        <v>#VALUE!</v>
      </c>
    </row>
    <row r="951" spans="1:16" x14ac:dyDescent="0.3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  <c r="O951">
        <f>TBL_Employees[[#This Row],[Annual Salary]]*TBL_Employees[[#This Row],[Bonus %]]</f>
        <v>0</v>
      </c>
      <c r="P951" t="e">
        <f t="shared" si="14"/>
        <v>#VALUE!</v>
      </c>
    </row>
    <row r="952" spans="1:16" x14ac:dyDescent="0.3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  <c r="O952">
        <f>TBL_Employees[[#This Row],[Annual Salary]]*TBL_Employees[[#This Row],[Bonus %]]</f>
        <v>13254.400000000001</v>
      </c>
      <c r="P952" t="e">
        <f t="shared" si="14"/>
        <v>#VALUE!</v>
      </c>
    </row>
    <row r="953" spans="1:16" x14ac:dyDescent="0.3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  <c r="O953">
        <f>TBL_Employees[[#This Row],[Annual Salary]]*TBL_Employees[[#This Row],[Bonus %]]</f>
        <v>11400.39</v>
      </c>
      <c r="P953" t="e">
        <f t="shared" si="14"/>
        <v>#VALUE!</v>
      </c>
    </row>
    <row r="954" spans="1:16" x14ac:dyDescent="0.3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  <c r="O954">
        <f>TBL_Employees[[#This Row],[Annual Salary]]*TBL_Employees[[#This Row],[Bonus %]]</f>
        <v>0</v>
      </c>
      <c r="P954" t="e">
        <f t="shared" si="14"/>
        <v>#VALUE!</v>
      </c>
    </row>
    <row r="955" spans="1:16" x14ac:dyDescent="0.3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  <c r="O955">
        <f>TBL_Employees[[#This Row],[Annual Salary]]*TBL_Employees[[#This Row],[Bonus %]]</f>
        <v>7098.4000000000005</v>
      </c>
      <c r="P955" t="e">
        <f t="shared" si="14"/>
        <v>#VALUE!</v>
      </c>
    </row>
    <row r="956" spans="1:16" x14ac:dyDescent="0.3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  <c r="O956">
        <f>TBL_Employees[[#This Row],[Annual Salary]]*TBL_Employees[[#This Row],[Bonus %]]</f>
        <v>0</v>
      </c>
      <c r="P956" t="e">
        <f t="shared" si="14"/>
        <v>#VALUE!</v>
      </c>
    </row>
    <row r="957" spans="1:16" x14ac:dyDescent="0.3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  <c r="O957">
        <f>TBL_Employees[[#This Row],[Annual Salary]]*TBL_Employees[[#This Row],[Bonus %]]</f>
        <v>31761.66</v>
      </c>
      <c r="P957" t="e">
        <f t="shared" si="14"/>
        <v>#VALUE!</v>
      </c>
    </row>
    <row r="958" spans="1:16" x14ac:dyDescent="0.3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  <c r="O958">
        <f>TBL_Employees[[#This Row],[Annual Salary]]*TBL_Employees[[#This Row],[Bonus %]]</f>
        <v>15438.800000000001</v>
      </c>
      <c r="P958" t="e">
        <f t="shared" si="14"/>
        <v>#VALUE!</v>
      </c>
    </row>
    <row r="959" spans="1:16" x14ac:dyDescent="0.3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  <c r="O959">
        <f>TBL_Employees[[#This Row],[Annual Salary]]*TBL_Employees[[#This Row],[Bonus %]]</f>
        <v>27706.260000000002</v>
      </c>
      <c r="P959" t="str">
        <f t="shared" si="14"/>
        <v>yes</v>
      </c>
    </row>
    <row r="960" spans="1:16" x14ac:dyDescent="0.3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  <c r="O960">
        <f>TBL_Employees[[#This Row],[Annual Salary]]*TBL_Employees[[#This Row],[Bonus %]]</f>
        <v>0</v>
      </c>
      <c r="P960" t="e">
        <f t="shared" si="14"/>
        <v>#VALUE!</v>
      </c>
    </row>
    <row r="961" spans="1:16" x14ac:dyDescent="0.3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  <c r="O961">
        <f>TBL_Employees[[#This Row],[Annual Salary]]*TBL_Employees[[#This Row],[Bonus %]]</f>
        <v>0</v>
      </c>
      <c r="P961" t="e">
        <f t="shared" si="14"/>
        <v>#VALUE!</v>
      </c>
    </row>
    <row r="962" spans="1:16" x14ac:dyDescent="0.3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  <c r="O962">
        <f>TBL_Employees[[#This Row],[Annual Salary]]*TBL_Employees[[#This Row],[Bonus %]]</f>
        <v>8156.89</v>
      </c>
      <c r="P962" t="e">
        <f t="shared" ref="P962:P1001" si="15">IF((TEXT(N962,"yyyy")-TEXT(I962,"yyyy"))&gt;5,"yes","no")</f>
        <v>#VALUE!</v>
      </c>
    </row>
    <row r="963" spans="1:16" x14ac:dyDescent="0.3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  <c r="O963">
        <f>TBL_Employees[[#This Row],[Annual Salary]]*TBL_Employees[[#This Row],[Bonus %]]</f>
        <v>50636.03</v>
      </c>
      <c r="P963" t="e">
        <f t="shared" si="15"/>
        <v>#VALUE!</v>
      </c>
    </row>
    <row r="964" spans="1:16" x14ac:dyDescent="0.3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  <c r="O964">
        <f>TBL_Employees[[#This Row],[Annual Salary]]*TBL_Employees[[#This Row],[Bonus %]]</f>
        <v>0</v>
      </c>
      <c r="P964" t="e">
        <f t="shared" si="15"/>
        <v>#VALUE!</v>
      </c>
    </row>
    <row r="965" spans="1:16" x14ac:dyDescent="0.3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  <c r="O965">
        <f>TBL_Employees[[#This Row],[Annual Salary]]*TBL_Employees[[#This Row],[Bonus %]]</f>
        <v>0</v>
      </c>
      <c r="P965" t="str">
        <f t="shared" si="15"/>
        <v>no</v>
      </c>
    </row>
    <row r="966" spans="1:16" x14ac:dyDescent="0.3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  <c r="O966">
        <f>TBL_Employees[[#This Row],[Annual Salary]]*TBL_Employees[[#This Row],[Bonus %]]</f>
        <v>0</v>
      </c>
      <c r="P966" t="e">
        <f t="shared" si="15"/>
        <v>#VALUE!</v>
      </c>
    </row>
    <row r="967" spans="1:16" x14ac:dyDescent="0.3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  <c r="O967">
        <f>TBL_Employees[[#This Row],[Annual Salary]]*TBL_Employees[[#This Row],[Bonus %]]</f>
        <v>30311.200000000001</v>
      </c>
      <c r="P967" t="e">
        <f t="shared" si="15"/>
        <v>#VALUE!</v>
      </c>
    </row>
    <row r="968" spans="1:16" x14ac:dyDescent="0.3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  <c r="O968">
        <f>TBL_Employees[[#This Row],[Annual Salary]]*TBL_Employees[[#This Row],[Bonus %]]</f>
        <v>0</v>
      </c>
      <c r="P968" t="e">
        <f t="shared" si="15"/>
        <v>#VALUE!</v>
      </c>
    </row>
    <row r="969" spans="1:16" x14ac:dyDescent="0.3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  <c r="O969">
        <f>TBL_Employees[[#This Row],[Annual Salary]]*TBL_Employees[[#This Row],[Bonus %]]</f>
        <v>41030.85</v>
      </c>
      <c r="P969" t="e">
        <f t="shared" si="15"/>
        <v>#VALUE!</v>
      </c>
    </row>
    <row r="970" spans="1:16" x14ac:dyDescent="0.3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  <c r="O970">
        <f>TBL_Employees[[#This Row],[Annual Salary]]*TBL_Employees[[#This Row],[Bonus %]]</f>
        <v>0</v>
      </c>
      <c r="P970" t="e">
        <f t="shared" si="15"/>
        <v>#VALUE!</v>
      </c>
    </row>
    <row r="971" spans="1:16" x14ac:dyDescent="0.3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  <c r="O971">
        <f>TBL_Employees[[#This Row],[Annual Salary]]*TBL_Employees[[#This Row],[Bonus %]]</f>
        <v>0</v>
      </c>
      <c r="P971" t="e">
        <f t="shared" si="15"/>
        <v>#VALUE!</v>
      </c>
    </row>
    <row r="972" spans="1:16" x14ac:dyDescent="0.3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  <c r="O972">
        <f>TBL_Employees[[#This Row],[Annual Salary]]*TBL_Employees[[#This Row],[Bonus %]]</f>
        <v>0</v>
      </c>
      <c r="P972" t="e">
        <f t="shared" si="15"/>
        <v>#VALUE!</v>
      </c>
    </row>
    <row r="973" spans="1:16" x14ac:dyDescent="0.3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  <c r="O973">
        <f>TBL_Employees[[#This Row],[Annual Salary]]*TBL_Employees[[#This Row],[Bonus %]]</f>
        <v>15488.400000000001</v>
      </c>
      <c r="P973" t="e">
        <f t="shared" si="15"/>
        <v>#VALUE!</v>
      </c>
    </row>
    <row r="974" spans="1:16" x14ac:dyDescent="0.3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  <c r="O974">
        <f>TBL_Employees[[#This Row],[Annual Salary]]*TBL_Employees[[#This Row],[Bonus %]]</f>
        <v>0</v>
      </c>
      <c r="P974" t="e">
        <f t="shared" si="15"/>
        <v>#VALUE!</v>
      </c>
    </row>
    <row r="975" spans="1:16" x14ac:dyDescent="0.3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  <c r="O975">
        <f>TBL_Employees[[#This Row],[Annual Salary]]*TBL_Employees[[#This Row],[Bonus %]]</f>
        <v>0</v>
      </c>
      <c r="P975" t="e">
        <f t="shared" si="15"/>
        <v>#VALUE!</v>
      </c>
    </row>
    <row r="976" spans="1:16" x14ac:dyDescent="0.3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  <c r="O976">
        <f>TBL_Employees[[#This Row],[Annual Salary]]*TBL_Employees[[#This Row],[Bonus %]]</f>
        <v>0</v>
      </c>
      <c r="P976" t="e">
        <f t="shared" si="15"/>
        <v>#VALUE!</v>
      </c>
    </row>
    <row r="977" spans="1:16" x14ac:dyDescent="0.3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  <c r="O977">
        <f>TBL_Employees[[#This Row],[Annual Salary]]*TBL_Employees[[#This Row],[Bonus %]]</f>
        <v>60963.840000000004</v>
      </c>
      <c r="P977" t="e">
        <f t="shared" si="15"/>
        <v>#VALUE!</v>
      </c>
    </row>
    <row r="978" spans="1:16" x14ac:dyDescent="0.3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  <c r="O978">
        <f>TBL_Employees[[#This Row],[Annual Salary]]*TBL_Employees[[#This Row],[Bonus %]]</f>
        <v>0</v>
      </c>
      <c r="P978" t="e">
        <f t="shared" si="15"/>
        <v>#VALUE!</v>
      </c>
    </row>
    <row r="979" spans="1:16" x14ac:dyDescent="0.3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  <c r="O979">
        <f>TBL_Employees[[#This Row],[Annual Salary]]*TBL_Employees[[#This Row],[Bonus %]]</f>
        <v>5078.8500000000004</v>
      </c>
      <c r="P979" t="e">
        <f t="shared" si="15"/>
        <v>#VALUE!</v>
      </c>
    </row>
    <row r="980" spans="1:16" x14ac:dyDescent="0.3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  <c r="O980">
        <f>TBL_Employees[[#This Row],[Annual Salary]]*TBL_Employees[[#This Row],[Bonus %]]</f>
        <v>10522.300000000001</v>
      </c>
      <c r="P980" t="e">
        <f t="shared" si="15"/>
        <v>#VALUE!</v>
      </c>
    </row>
    <row r="981" spans="1:16" x14ac:dyDescent="0.3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  <c r="O981">
        <f>TBL_Employees[[#This Row],[Annual Salary]]*TBL_Employees[[#This Row],[Bonus %]]</f>
        <v>0</v>
      </c>
      <c r="P981" t="e">
        <f t="shared" si="15"/>
        <v>#VALUE!</v>
      </c>
    </row>
    <row r="982" spans="1:16" x14ac:dyDescent="0.3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  <c r="O982">
        <f>TBL_Employees[[#This Row],[Annual Salary]]*TBL_Employees[[#This Row],[Bonus %]]</f>
        <v>6893.58</v>
      </c>
      <c r="P982" t="e">
        <f t="shared" si="15"/>
        <v>#VALUE!</v>
      </c>
    </row>
    <row r="983" spans="1:16" x14ac:dyDescent="0.3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  <c r="O983">
        <f>TBL_Employees[[#This Row],[Annual Salary]]*TBL_Employees[[#This Row],[Bonus %]]</f>
        <v>0</v>
      </c>
      <c r="P983" t="e">
        <f t="shared" si="15"/>
        <v>#VALUE!</v>
      </c>
    </row>
    <row r="984" spans="1:16" x14ac:dyDescent="0.3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  <c r="O984">
        <f>TBL_Employees[[#This Row],[Annual Salary]]*TBL_Employees[[#This Row],[Bonus %]]</f>
        <v>81374.37000000001</v>
      </c>
      <c r="P984" t="str">
        <f t="shared" si="15"/>
        <v>no</v>
      </c>
    </row>
    <row r="985" spans="1:16" x14ac:dyDescent="0.3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  <c r="O985">
        <f>TBL_Employees[[#This Row],[Annual Salary]]*TBL_Employees[[#This Row],[Bonus %]]</f>
        <v>10745.73</v>
      </c>
      <c r="P985" t="str">
        <f t="shared" si="15"/>
        <v>no</v>
      </c>
    </row>
    <row r="986" spans="1:16" x14ac:dyDescent="0.3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  <c r="O986">
        <f>TBL_Employees[[#This Row],[Annual Salary]]*TBL_Employees[[#This Row],[Bonus %]]</f>
        <v>34653.18</v>
      </c>
      <c r="P986" t="e">
        <f t="shared" si="15"/>
        <v>#VALUE!</v>
      </c>
    </row>
    <row r="987" spans="1:16" x14ac:dyDescent="0.3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  <c r="O987">
        <f>TBL_Employees[[#This Row],[Annual Salary]]*TBL_Employees[[#This Row],[Bonus %]]</f>
        <v>20724.900000000001</v>
      </c>
      <c r="P987" t="e">
        <f t="shared" si="15"/>
        <v>#VALUE!</v>
      </c>
    </row>
    <row r="988" spans="1:16" x14ac:dyDescent="0.3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  <c r="O988">
        <f>TBL_Employees[[#This Row],[Annual Salary]]*TBL_Employees[[#This Row],[Bonus %]]</f>
        <v>28601.64</v>
      </c>
      <c r="P988" t="e">
        <f t="shared" si="15"/>
        <v>#VALUE!</v>
      </c>
    </row>
    <row r="989" spans="1:16" x14ac:dyDescent="0.3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  <c r="O989">
        <f>TBL_Employees[[#This Row],[Annual Salary]]*TBL_Employees[[#This Row],[Bonus %]]</f>
        <v>0</v>
      </c>
      <c r="P989" t="e">
        <f t="shared" si="15"/>
        <v>#VALUE!</v>
      </c>
    </row>
    <row r="990" spans="1:16" x14ac:dyDescent="0.3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  <c r="O990">
        <f>TBL_Employees[[#This Row],[Annual Salary]]*TBL_Employees[[#This Row],[Bonus %]]</f>
        <v>39442.01</v>
      </c>
      <c r="P990" t="e">
        <f t="shared" si="15"/>
        <v>#VALUE!</v>
      </c>
    </row>
    <row r="991" spans="1:16" x14ac:dyDescent="0.3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  <c r="O991">
        <f>TBL_Employees[[#This Row],[Annual Salary]]*TBL_Employees[[#This Row],[Bonus %]]</f>
        <v>90474.299999999988</v>
      </c>
      <c r="P991" t="e">
        <f t="shared" si="15"/>
        <v>#VALUE!</v>
      </c>
    </row>
    <row r="992" spans="1:16" x14ac:dyDescent="0.3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  <c r="O992">
        <f>TBL_Employees[[#This Row],[Annual Salary]]*TBL_Employees[[#This Row],[Bonus %]]</f>
        <v>16165.710000000001</v>
      </c>
      <c r="P992" t="e">
        <f t="shared" si="15"/>
        <v>#VALUE!</v>
      </c>
    </row>
    <row r="993" spans="1:16" x14ac:dyDescent="0.3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  <c r="O993">
        <f>TBL_Employees[[#This Row],[Annual Salary]]*TBL_Employees[[#This Row],[Bonus %]]</f>
        <v>0</v>
      </c>
      <c r="P993" t="str">
        <f t="shared" si="15"/>
        <v>yes</v>
      </c>
    </row>
    <row r="994" spans="1:16" x14ac:dyDescent="0.3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  <c r="O994">
        <f>TBL_Employees[[#This Row],[Annual Salary]]*TBL_Employees[[#This Row],[Bonus %]]</f>
        <v>0</v>
      </c>
      <c r="P994" t="e">
        <f t="shared" si="15"/>
        <v>#VALUE!</v>
      </c>
    </row>
    <row r="995" spans="1:16" x14ac:dyDescent="0.3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  <c r="O995">
        <f>TBL_Employees[[#This Row],[Annual Salary]]*TBL_Employees[[#This Row],[Bonus %]]</f>
        <v>28264.030000000002</v>
      </c>
      <c r="P995" t="e">
        <f t="shared" si="15"/>
        <v>#VALUE!</v>
      </c>
    </row>
    <row r="996" spans="1:16" x14ac:dyDescent="0.3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  <c r="O996">
        <f>TBL_Employees[[#This Row],[Annual Salary]]*TBL_Employees[[#This Row],[Bonus %]]</f>
        <v>0</v>
      </c>
      <c r="P996" t="e">
        <f t="shared" si="15"/>
        <v>#VALUE!</v>
      </c>
    </row>
    <row r="997" spans="1:16" x14ac:dyDescent="0.3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  <c r="O997">
        <f>TBL_Employees[[#This Row],[Annual Salary]]*TBL_Employees[[#This Row],[Bonus %]]</f>
        <v>0</v>
      </c>
      <c r="P997" t="e">
        <f t="shared" si="15"/>
        <v>#VALUE!</v>
      </c>
    </row>
    <row r="998" spans="1:16" x14ac:dyDescent="0.3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  <c r="O998">
        <f>TBL_Employees[[#This Row],[Annual Salary]]*TBL_Employees[[#This Row],[Bonus %]]</f>
        <v>0</v>
      </c>
      <c r="P998" t="str">
        <f t="shared" si="15"/>
        <v>yes</v>
      </c>
    </row>
    <row r="999" spans="1:16" x14ac:dyDescent="0.3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  <c r="O999">
        <f>TBL_Employees[[#This Row],[Annual Salary]]*TBL_Employees[[#This Row],[Bonus %]]</f>
        <v>26506.5</v>
      </c>
      <c r="P999" t="e">
        <f t="shared" si="15"/>
        <v>#VALUE!</v>
      </c>
    </row>
    <row r="1000" spans="1:16" x14ac:dyDescent="0.3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  <c r="O1000">
        <f>TBL_Employees[[#This Row],[Annual Salary]]*TBL_Employees[[#This Row],[Bonus %]]</f>
        <v>0</v>
      </c>
      <c r="P1000" t="e">
        <f t="shared" si="15"/>
        <v>#VALUE!</v>
      </c>
    </row>
    <row r="1001" spans="1:16" x14ac:dyDescent="0.3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  <c r="O1001">
        <f>TBL_Employees[[#This Row],[Annual Salary]]*TBL_Employees[[#This Row],[Bonus %]]</f>
        <v>67020.45</v>
      </c>
      <c r="P1001" t="e">
        <f t="shared" si="15"/>
        <v>#VALUE!</v>
      </c>
    </row>
  </sheetData>
  <sortState xmlns:xlrd2="http://schemas.microsoft.com/office/spreadsheetml/2017/richdata2" ref="AE62:AG68">
    <sortCondition descending="1" ref="AG62:AG6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Aakash Murali</cp:lastModifiedBy>
  <dcterms:created xsi:type="dcterms:W3CDTF">2022-08-29T14:02:56Z</dcterms:created>
  <dcterms:modified xsi:type="dcterms:W3CDTF">2024-03-29T06:14:28Z</dcterms:modified>
</cp:coreProperties>
</file>